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homas\OneDrive\GV\Budget\"/>
    </mc:Choice>
  </mc:AlternateContent>
  <xr:revisionPtr revIDLastSave="0" documentId="13_ncr:1_{EDEBDCA3-9F2B-44B8-A990-FE540AA27942}" xr6:coauthVersionLast="44" xr6:coauthVersionMax="44" xr10:uidLastSave="{00000000-0000-0000-0000-000000000000}"/>
  <bookViews>
    <workbookView xWindow="-120" yWindow="-120" windowWidth="25440" windowHeight="15390" xr2:uid="{2F8DF969-BB9C-46B1-92E0-E76D1685AAC5}"/>
  </bookViews>
  <sheets>
    <sheet name="EH absolut" sheetId="12" r:id="rId1"/>
    <sheet name="EH pro Kopf" sheetId="13" r:id="rId2"/>
    <sheet name="EH" sheetId="7" r:id="rId3"/>
    <sheet name="Ansatz 1" sheetId="10" r:id="rId4"/>
    <sheet name="Ansatz 2" sheetId="11" r:id="rId5"/>
  </sheets>
  <definedNames>
    <definedName name="_xlnm._FilterDatabase" localSheetId="2" hidden="1">EH!$A$1:$R$622</definedName>
  </definedNames>
  <calcPr calcId="191029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7" l="1"/>
  <c r="M3" i="7"/>
  <c r="N3" i="7"/>
  <c r="O3" i="7"/>
  <c r="P3" i="7" s="1"/>
  <c r="L4" i="7"/>
  <c r="M4" i="7"/>
  <c r="N4" i="7"/>
  <c r="O4" i="7"/>
  <c r="P4" i="7" s="1"/>
  <c r="L5" i="7"/>
  <c r="M5" i="7"/>
  <c r="N5" i="7"/>
  <c r="O5" i="7"/>
  <c r="P5" i="7" s="1"/>
  <c r="L6" i="7"/>
  <c r="M6" i="7"/>
  <c r="N6" i="7"/>
  <c r="O6" i="7"/>
  <c r="Q6" i="7" s="1"/>
  <c r="R6" i="7" s="1"/>
  <c r="P6" i="7"/>
  <c r="L7" i="7"/>
  <c r="M7" i="7"/>
  <c r="N7" i="7"/>
  <c r="O7" i="7"/>
  <c r="L8" i="7"/>
  <c r="M8" i="7"/>
  <c r="N8" i="7"/>
  <c r="O8" i="7"/>
  <c r="Q8" i="7" s="1"/>
  <c r="R8" i="7" s="1"/>
  <c r="P8" i="7"/>
  <c r="L9" i="7"/>
  <c r="M9" i="7"/>
  <c r="N9" i="7"/>
  <c r="O9" i="7"/>
  <c r="P9" i="7"/>
  <c r="Q9" i="7"/>
  <c r="R9" i="7" s="1"/>
  <c r="L10" i="7"/>
  <c r="M10" i="7"/>
  <c r="N10" i="7"/>
  <c r="O10" i="7"/>
  <c r="P10" i="7" s="1"/>
  <c r="Q10" i="7"/>
  <c r="R10" i="7"/>
  <c r="L11" i="7"/>
  <c r="M11" i="7"/>
  <c r="N11" i="7"/>
  <c r="O11" i="7"/>
  <c r="Q11" i="7" s="1"/>
  <c r="R11" i="7" s="1"/>
  <c r="P11" i="7"/>
  <c r="L12" i="7"/>
  <c r="M12" i="7"/>
  <c r="N12" i="7"/>
  <c r="O12" i="7"/>
  <c r="P12" i="7"/>
  <c r="Q12" i="7"/>
  <c r="R12" i="7" s="1"/>
  <c r="L13" i="7"/>
  <c r="M13" i="7"/>
  <c r="N13" i="7"/>
  <c r="O13" i="7"/>
  <c r="P13" i="7" s="1"/>
  <c r="L14" i="7"/>
  <c r="M14" i="7"/>
  <c r="N14" i="7"/>
  <c r="O14" i="7"/>
  <c r="Q14" i="7" s="1"/>
  <c r="R14" i="7" s="1"/>
  <c r="P14" i="7"/>
  <c r="L15" i="7"/>
  <c r="M15" i="7"/>
  <c r="N15" i="7"/>
  <c r="O15" i="7"/>
  <c r="L16" i="7"/>
  <c r="M16" i="7"/>
  <c r="N16" i="7"/>
  <c r="O16" i="7"/>
  <c r="Q16" i="7" s="1"/>
  <c r="R16" i="7" s="1"/>
  <c r="P16" i="7"/>
  <c r="L17" i="7"/>
  <c r="M17" i="7"/>
  <c r="N17" i="7"/>
  <c r="O17" i="7"/>
  <c r="P17" i="7"/>
  <c r="Q17" i="7"/>
  <c r="R17" i="7" s="1"/>
  <c r="L18" i="7"/>
  <c r="M18" i="7"/>
  <c r="N18" i="7"/>
  <c r="O18" i="7"/>
  <c r="P18" i="7" s="1"/>
  <c r="Q18" i="7"/>
  <c r="R18" i="7"/>
  <c r="L19" i="7"/>
  <c r="M19" i="7"/>
  <c r="N19" i="7"/>
  <c r="O19" i="7"/>
  <c r="Q19" i="7" s="1"/>
  <c r="R19" i="7" s="1"/>
  <c r="P19" i="7"/>
  <c r="L20" i="7"/>
  <c r="M20" i="7"/>
  <c r="N20" i="7"/>
  <c r="O20" i="7"/>
  <c r="P20" i="7"/>
  <c r="Q20" i="7"/>
  <c r="R20" i="7" s="1"/>
  <c r="L21" i="7"/>
  <c r="M21" i="7"/>
  <c r="N21" i="7"/>
  <c r="O21" i="7"/>
  <c r="P21" i="7" s="1"/>
  <c r="L22" i="7"/>
  <c r="M22" i="7"/>
  <c r="N22" i="7"/>
  <c r="O22" i="7"/>
  <c r="Q22" i="7" s="1"/>
  <c r="R22" i="7" s="1"/>
  <c r="P22" i="7"/>
  <c r="L23" i="7"/>
  <c r="M23" i="7"/>
  <c r="N23" i="7"/>
  <c r="O23" i="7"/>
  <c r="L24" i="7"/>
  <c r="M24" i="7"/>
  <c r="N24" i="7"/>
  <c r="O24" i="7"/>
  <c r="Q24" i="7" s="1"/>
  <c r="R24" i="7" s="1"/>
  <c r="P24" i="7"/>
  <c r="L25" i="7"/>
  <c r="M25" i="7"/>
  <c r="N25" i="7"/>
  <c r="O25" i="7"/>
  <c r="P25" i="7"/>
  <c r="Q25" i="7"/>
  <c r="R25" i="7" s="1"/>
  <c r="L26" i="7"/>
  <c r="M26" i="7"/>
  <c r="N26" i="7"/>
  <c r="O26" i="7"/>
  <c r="P26" i="7" s="1"/>
  <c r="Q26" i="7"/>
  <c r="R26" i="7"/>
  <c r="L27" i="7"/>
  <c r="M27" i="7"/>
  <c r="N27" i="7"/>
  <c r="O27" i="7"/>
  <c r="Q27" i="7" s="1"/>
  <c r="R27" i="7" s="1"/>
  <c r="P27" i="7"/>
  <c r="L28" i="7"/>
  <c r="M28" i="7"/>
  <c r="N28" i="7"/>
  <c r="O28" i="7"/>
  <c r="P28" i="7"/>
  <c r="Q28" i="7"/>
  <c r="R28" i="7" s="1"/>
  <c r="L29" i="7"/>
  <c r="M29" i="7"/>
  <c r="N29" i="7"/>
  <c r="O29" i="7"/>
  <c r="P29" i="7" s="1"/>
  <c r="L30" i="7"/>
  <c r="M30" i="7"/>
  <c r="N30" i="7"/>
  <c r="O30" i="7"/>
  <c r="Q30" i="7" s="1"/>
  <c r="R30" i="7" s="1"/>
  <c r="P30" i="7"/>
  <c r="L31" i="7"/>
  <c r="M31" i="7"/>
  <c r="N31" i="7"/>
  <c r="O31" i="7"/>
  <c r="L32" i="7"/>
  <c r="M32" i="7"/>
  <c r="N32" i="7"/>
  <c r="O32" i="7"/>
  <c r="Q32" i="7" s="1"/>
  <c r="R32" i="7" s="1"/>
  <c r="P32" i="7"/>
  <c r="L33" i="7"/>
  <c r="M33" i="7"/>
  <c r="N33" i="7"/>
  <c r="O33" i="7"/>
  <c r="P33" i="7"/>
  <c r="Q33" i="7"/>
  <c r="R33" i="7" s="1"/>
  <c r="L34" i="7"/>
  <c r="M34" i="7"/>
  <c r="N34" i="7"/>
  <c r="O34" i="7"/>
  <c r="P34" i="7" s="1"/>
  <c r="Q34" i="7"/>
  <c r="R34" i="7"/>
  <c r="L35" i="7"/>
  <c r="M35" i="7"/>
  <c r="N35" i="7"/>
  <c r="O35" i="7"/>
  <c r="Q35" i="7" s="1"/>
  <c r="R35" i="7" s="1"/>
  <c r="P35" i="7"/>
  <c r="L36" i="7"/>
  <c r="M36" i="7"/>
  <c r="N36" i="7"/>
  <c r="O36" i="7"/>
  <c r="P36" i="7"/>
  <c r="Q36" i="7"/>
  <c r="R36" i="7" s="1"/>
  <c r="L37" i="7"/>
  <c r="M37" i="7"/>
  <c r="N37" i="7"/>
  <c r="O37" i="7"/>
  <c r="P37" i="7" s="1"/>
  <c r="L38" i="7"/>
  <c r="M38" i="7"/>
  <c r="N38" i="7"/>
  <c r="O38" i="7"/>
  <c r="Q38" i="7" s="1"/>
  <c r="R38" i="7" s="1"/>
  <c r="P38" i="7"/>
  <c r="L39" i="7"/>
  <c r="M39" i="7"/>
  <c r="N39" i="7"/>
  <c r="O39" i="7"/>
  <c r="L40" i="7"/>
  <c r="M40" i="7"/>
  <c r="N40" i="7"/>
  <c r="O40" i="7"/>
  <c r="Q40" i="7" s="1"/>
  <c r="R40" i="7" s="1"/>
  <c r="P40" i="7"/>
  <c r="L41" i="7"/>
  <c r="M41" i="7"/>
  <c r="N41" i="7"/>
  <c r="O41" i="7"/>
  <c r="P41" i="7"/>
  <c r="Q41" i="7"/>
  <c r="R41" i="7" s="1"/>
  <c r="L42" i="7"/>
  <c r="M42" i="7"/>
  <c r="N42" i="7"/>
  <c r="O42" i="7"/>
  <c r="P42" i="7" s="1"/>
  <c r="Q42" i="7"/>
  <c r="R42" i="7"/>
  <c r="L43" i="7"/>
  <c r="M43" i="7"/>
  <c r="N43" i="7"/>
  <c r="O43" i="7"/>
  <c r="Q43" i="7" s="1"/>
  <c r="R43" i="7" s="1"/>
  <c r="P43" i="7"/>
  <c r="L44" i="7"/>
  <c r="M44" i="7"/>
  <c r="N44" i="7"/>
  <c r="O44" i="7"/>
  <c r="P44" i="7"/>
  <c r="Q44" i="7"/>
  <c r="R44" i="7" s="1"/>
  <c r="L45" i="7"/>
  <c r="M45" i="7"/>
  <c r="N45" i="7"/>
  <c r="O45" i="7"/>
  <c r="P45" i="7" s="1"/>
  <c r="L46" i="7"/>
  <c r="M46" i="7"/>
  <c r="N46" i="7"/>
  <c r="O46" i="7"/>
  <c r="Q46" i="7" s="1"/>
  <c r="R46" i="7" s="1"/>
  <c r="P46" i="7"/>
  <c r="L47" i="7"/>
  <c r="M47" i="7"/>
  <c r="N47" i="7"/>
  <c r="O47" i="7"/>
  <c r="L48" i="7"/>
  <c r="M48" i="7"/>
  <c r="N48" i="7"/>
  <c r="O48" i="7"/>
  <c r="Q48" i="7" s="1"/>
  <c r="R48" i="7" s="1"/>
  <c r="P48" i="7"/>
  <c r="L49" i="7"/>
  <c r="M49" i="7"/>
  <c r="N49" i="7"/>
  <c r="O49" i="7"/>
  <c r="P49" i="7"/>
  <c r="Q49" i="7"/>
  <c r="R49" i="7" s="1"/>
  <c r="L50" i="7"/>
  <c r="M50" i="7"/>
  <c r="N50" i="7"/>
  <c r="O50" i="7"/>
  <c r="P50" i="7" s="1"/>
  <c r="Q50" i="7"/>
  <c r="R50" i="7"/>
  <c r="L51" i="7"/>
  <c r="M51" i="7"/>
  <c r="N51" i="7"/>
  <c r="O51" i="7"/>
  <c r="Q51" i="7" s="1"/>
  <c r="R51" i="7" s="1"/>
  <c r="P51" i="7"/>
  <c r="L52" i="7"/>
  <c r="M52" i="7"/>
  <c r="N52" i="7"/>
  <c r="O52" i="7"/>
  <c r="P52" i="7"/>
  <c r="Q52" i="7"/>
  <c r="R52" i="7" s="1"/>
  <c r="L53" i="7"/>
  <c r="M53" i="7"/>
  <c r="N53" i="7"/>
  <c r="O53" i="7"/>
  <c r="P53" i="7" s="1"/>
  <c r="L54" i="7"/>
  <c r="M54" i="7"/>
  <c r="N54" i="7"/>
  <c r="O54" i="7"/>
  <c r="Q54" i="7" s="1"/>
  <c r="R54" i="7" s="1"/>
  <c r="P54" i="7"/>
  <c r="L55" i="7"/>
  <c r="M55" i="7"/>
  <c r="N55" i="7"/>
  <c r="O55" i="7"/>
  <c r="L56" i="7"/>
  <c r="M56" i="7"/>
  <c r="N56" i="7"/>
  <c r="O56" i="7"/>
  <c r="Q56" i="7" s="1"/>
  <c r="R56" i="7" s="1"/>
  <c r="P56" i="7"/>
  <c r="L57" i="7"/>
  <c r="M57" i="7"/>
  <c r="N57" i="7"/>
  <c r="O57" i="7"/>
  <c r="P57" i="7"/>
  <c r="Q57" i="7"/>
  <c r="R57" i="7" s="1"/>
  <c r="L58" i="7"/>
  <c r="M58" i="7"/>
  <c r="N58" i="7"/>
  <c r="O58" i="7"/>
  <c r="P58" i="7" s="1"/>
  <c r="Q58" i="7"/>
  <c r="R58" i="7"/>
  <c r="L59" i="7"/>
  <c r="M59" i="7"/>
  <c r="N59" i="7"/>
  <c r="O59" i="7"/>
  <c r="Q59" i="7" s="1"/>
  <c r="R59" i="7" s="1"/>
  <c r="P59" i="7"/>
  <c r="L60" i="7"/>
  <c r="M60" i="7"/>
  <c r="N60" i="7"/>
  <c r="O60" i="7"/>
  <c r="P60" i="7"/>
  <c r="Q60" i="7"/>
  <c r="R60" i="7" s="1"/>
  <c r="L61" i="7"/>
  <c r="M61" i="7"/>
  <c r="N61" i="7"/>
  <c r="O61" i="7"/>
  <c r="P61" i="7" s="1"/>
  <c r="L62" i="7"/>
  <c r="M62" i="7"/>
  <c r="N62" i="7"/>
  <c r="O62" i="7"/>
  <c r="Q62" i="7" s="1"/>
  <c r="R62" i="7" s="1"/>
  <c r="P62" i="7"/>
  <c r="L63" i="7"/>
  <c r="M63" i="7"/>
  <c r="N63" i="7"/>
  <c r="O63" i="7"/>
  <c r="L64" i="7"/>
  <c r="M64" i="7"/>
  <c r="N64" i="7"/>
  <c r="O64" i="7"/>
  <c r="Q64" i="7" s="1"/>
  <c r="R64" i="7" s="1"/>
  <c r="P64" i="7"/>
  <c r="L65" i="7"/>
  <c r="M65" i="7"/>
  <c r="N65" i="7"/>
  <c r="O65" i="7"/>
  <c r="P65" i="7"/>
  <c r="Q65" i="7"/>
  <c r="R65" i="7" s="1"/>
  <c r="L66" i="7"/>
  <c r="M66" i="7"/>
  <c r="N66" i="7"/>
  <c r="O66" i="7"/>
  <c r="P66" i="7" s="1"/>
  <c r="Q66" i="7"/>
  <c r="R66" i="7"/>
  <c r="L67" i="7"/>
  <c r="M67" i="7"/>
  <c r="N67" i="7"/>
  <c r="O67" i="7"/>
  <c r="Q67" i="7" s="1"/>
  <c r="R67" i="7" s="1"/>
  <c r="P67" i="7"/>
  <c r="L68" i="7"/>
  <c r="M68" i="7"/>
  <c r="N68" i="7"/>
  <c r="O68" i="7"/>
  <c r="P68" i="7"/>
  <c r="Q68" i="7"/>
  <c r="R68" i="7" s="1"/>
  <c r="L69" i="7"/>
  <c r="M69" i="7"/>
  <c r="N69" i="7"/>
  <c r="O69" i="7"/>
  <c r="P69" i="7" s="1"/>
  <c r="L70" i="7"/>
  <c r="M70" i="7"/>
  <c r="N70" i="7"/>
  <c r="O70" i="7"/>
  <c r="Q70" i="7" s="1"/>
  <c r="R70" i="7" s="1"/>
  <c r="P70" i="7"/>
  <c r="L71" i="7"/>
  <c r="M71" i="7"/>
  <c r="N71" i="7"/>
  <c r="O71" i="7"/>
  <c r="L72" i="7"/>
  <c r="M72" i="7"/>
  <c r="N72" i="7"/>
  <c r="O72" i="7"/>
  <c r="Q72" i="7" s="1"/>
  <c r="R72" i="7" s="1"/>
  <c r="P72" i="7"/>
  <c r="L73" i="7"/>
  <c r="M73" i="7"/>
  <c r="N73" i="7"/>
  <c r="O73" i="7"/>
  <c r="P73" i="7"/>
  <c r="Q73" i="7"/>
  <c r="R73" i="7" s="1"/>
  <c r="L74" i="7"/>
  <c r="M74" i="7"/>
  <c r="N74" i="7"/>
  <c r="O74" i="7"/>
  <c r="P74" i="7" s="1"/>
  <c r="Q74" i="7"/>
  <c r="R74" i="7"/>
  <c r="L75" i="7"/>
  <c r="M75" i="7"/>
  <c r="N75" i="7"/>
  <c r="O75" i="7"/>
  <c r="Q75" i="7" s="1"/>
  <c r="R75" i="7" s="1"/>
  <c r="P75" i="7"/>
  <c r="L76" i="7"/>
  <c r="M76" i="7"/>
  <c r="N76" i="7"/>
  <c r="O76" i="7"/>
  <c r="P76" i="7"/>
  <c r="Q76" i="7"/>
  <c r="R76" i="7" s="1"/>
  <c r="L77" i="7"/>
  <c r="M77" i="7"/>
  <c r="N77" i="7"/>
  <c r="O77" i="7"/>
  <c r="P77" i="7" s="1"/>
  <c r="L78" i="7"/>
  <c r="M78" i="7"/>
  <c r="N78" i="7"/>
  <c r="O78" i="7"/>
  <c r="Q78" i="7" s="1"/>
  <c r="R78" i="7" s="1"/>
  <c r="P78" i="7"/>
  <c r="L79" i="7"/>
  <c r="M79" i="7"/>
  <c r="N79" i="7"/>
  <c r="O79" i="7"/>
  <c r="L80" i="7"/>
  <c r="M80" i="7"/>
  <c r="N80" i="7"/>
  <c r="O80" i="7"/>
  <c r="Q80" i="7" s="1"/>
  <c r="R80" i="7" s="1"/>
  <c r="P80" i="7"/>
  <c r="L81" i="7"/>
  <c r="M81" i="7"/>
  <c r="N81" i="7"/>
  <c r="O81" i="7"/>
  <c r="P81" i="7"/>
  <c r="Q81" i="7"/>
  <c r="R81" i="7" s="1"/>
  <c r="L82" i="7"/>
  <c r="M82" i="7"/>
  <c r="N82" i="7"/>
  <c r="O82" i="7"/>
  <c r="P82" i="7" s="1"/>
  <c r="Q82" i="7"/>
  <c r="R82" i="7"/>
  <c r="L83" i="7"/>
  <c r="M83" i="7"/>
  <c r="N83" i="7"/>
  <c r="O83" i="7"/>
  <c r="Q83" i="7" s="1"/>
  <c r="R83" i="7" s="1"/>
  <c r="P83" i="7"/>
  <c r="L84" i="7"/>
  <c r="M84" i="7"/>
  <c r="N84" i="7"/>
  <c r="O84" i="7"/>
  <c r="P84" i="7"/>
  <c r="Q84" i="7"/>
  <c r="R84" i="7" s="1"/>
  <c r="L85" i="7"/>
  <c r="M85" i="7"/>
  <c r="N85" i="7"/>
  <c r="O85" i="7"/>
  <c r="P85" i="7" s="1"/>
  <c r="L86" i="7"/>
  <c r="M86" i="7"/>
  <c r="N86" i="7"/>
  <c r="O86" i="7"/>
  <c r="Q86" i="7" s="1"/>
  <c r="R86" i="7" s="1"/>
  <c r="P86" i="7"/>
  <c r="L87" i="7"/>
  <c r="M87" i="7"/>
  <c r="N87" i="7"/>
  <c r="O87" i="7"/>
  <c r="L88" i="7"/>
  <c r="M88" i="7"/>
  <c r="N88" i="7"/>
  <c r="O88" i="7"/>
  <c r="Q88" i="7" s="1"/>
  <c r="R88" i="7" s="1"/>
  <c r="P88" i="7"/>
  <c r="L89" i="7"/>
  <c r="M89" i="7"/>
  <c r="N89" i="7"/>
  <c r="O89" i="7"/>
  <c r="P89" i="7"/>
  <c r="Q89" i="7"/>
  <c r="R89" i="7" s="1"/>
  <c r="L90" i="7"/>
  <c r="M90" i="7"/>
  <c r="N90" i="7"/>
  <c r="O90" i="7"/>
  <c r="P90" i="7" s="1"/>
  <c r="Q90" i="7"/>
  <c r="R90" i="7"/>
  <c r="L91" i="7"/>
  <c r="M91" i="7"/>
  <c r="N91" i="7"/>
  <c r="O91" i="7"/>
  <c r="Q91" i="7" s="1"/>
  <c r="R91" i="7" s="1"/>
  <c r="P91" i="7"/>
  <c r="L92" i="7"/>
  <c r="M92" i="7"/>
  <c r="N92" i="7"/>
  <c r="O92" i="7"/>
  <c r="P92" i="7"/>
  <c r="Q92" i="7"/>
  <c r="R92" i="7" s="1"/>
  <c r="L93" i="7"/>
  <c r="M93" i="7"/>
  <c r="N93" i="7"/>
  <c r="O93" i="7"/>
  <c r="P93" i="7" s="1"/>
  <c r="L94" i="7"/>
  <c r="M94" i="7"/>
  <c r="N94" i="7"/>
  <c r="O94" i="7"/>
  <c r="Q94" i="7" s="1"/>
  <c r="R94" i="7" s="1"/>
  <c r="P94" i="7"/>
  <c r="L95" i="7"/>
  <c r="M95" i="7"/>
  <c r="N95" i="7"/>
  <c r="O95" i="7"/>
  <c r="L96" i="7"/>
  <c r="M96" i="7"/>
  <c r="N96" i="7"/>
  <c r="O96" i="7"/>
  <c r="Q96" i="7" s="1"/>
  <c r="R96" i="7" s="1"/>
  <c r="P96" i="7"/>
  <c r="L97" i="7"/>
  <c r="M97" i="7"/>
  <c r="N97" i="7"/>
  <c r="O97" i="7"/>
  <c r="P97" i="7"/>
  <c r="Q97" i="7"/>
  <c r="R97" i="7" s="1"/>
  <c r="L98" i="7"/>
  <c r="M98" i="7"/>
  <c r="N98" i="7"/>
  <c r="O98" i="7"/>
  <c r="P98" i="7" s="1"/>
  <c r="Q98" i="7"/>
  <c r="R98" i="7"/>
  <c r="L99" i="7"/>
  <c r="M99" i="7"/>
  <c r="N99" i="7"/>
  <c r="O99" i="7"/>
  <c r="Q99" i="7" s="1"/>
  <c r="R99" i="7" s="1"/>
  <c r="P99" i="7"/>
  <c r="L100" i="7"/>
  <c r="M100" i="7"/>
  <c r="N100" i="7"/>
  <c r="O100" i="7"/>
  <c r="P100" i="7"/>
  <c r="Q100" i="7"/>
  <c r="R100" i="7" s="1"/>
  <c r="L101" i="7"/>
  <c r="M101" i="7"/>
  <c r="N101" i="7"/>
  <c r="O101" i="7"/>
  <c r="P101" i="7" s="1"/>
  <c r="L102" i="7"/>
  <c r="M102" i="7"/>
  <c r="N102" i="7"/>
  <c r="O102" i="7"/>
  <c r="Q102" i="7" s="1"/>
  <c r="R102" i="7" s="1"/>
  <c r="P102" i="7"/>
  <c r="L103" i="7"/>
  <c r="M103" i="7"/>
  <c r="N103" i="7"/>
  <c r="O103" i="7"/>
  <c r="L104" i="7"/>
  <c r="M104" i="7"/>
  <c r="N104" i="7"/>
  <c r="O104" i="7"/>
  <c r="Q104" i="7" s="1"/>
  <c r="R104" i="7" s="1"/>
  <c r="P104" i="7"/>
  <c r="L105" i="7"/>
  <c r="M105" i="7"/>
  <c r="N105" i="7"/>
  <c r="O105" i="7"/>
  <c r="P105" i="7"/>
  <c r="Q105" i="7"/>
  <c r="R105" i="7" s="1"/>
  <c r="L106" i="7"/>
  <c r="M106" i="7"/>
  <c r="N106" i="7"/>
  <c r="O106" i="7"/>
  <c r="P106" i="7" s="1"/>
  <c r="Q106" i="7"/>
  <c r="R106" i="7"/>
  <c r="L107" i="7"/>
  <c r="M107" i="7"/>
  <c r="N107" i="7"/>
  <c r="O107" i="7"/>
  <c r="Q107" i="7" s="1"/>
  <c r="R107" i="7" s="1"/>
  <c r="P107" i="7"/>
  <c r="L108" i="7"/>
  <c r="M108" i="7"/>
  <c r="N108" i="7"/>
  <c r="O108" i="7"/>
  <c r="P108" i="7"/>
  <c r="Q108" i="7"/>
  <c r="R108" i="7" s="1"/>
  <c r="L109" i="7"/>
  <c r="M109" i="7"/>
  <c r="N109" i="7"/>
  <c r="O109" i="7"/>
  <c r="P109" i="7" s="1"/>
  <c r="L110" i="7"/>
  <c r="M110" i="7"/>
  <c r="N110" i="7"/>
  <c r="O110" i="7"/>
  <c r="Q110" i="7" s="1"/>
  <c r="R110" i="7" s="1"/>
  <c r="P110" i="7"/>
  <c r="L111" i="7"/>
  <c r="M111" i="7"/>
  <c r="N111" i="7"/>
  <c r="O111" i="7"/>
  <c r="L112" i="7"/>
  <c r="M112" i="7"/>
  <c r="N112" i="7"/>
  <c r="O112" i="7"/>
  <c r="Q112" i="7" s="1"/>
  <c r="R112" i="7" s="1"/>
  <c r="P112" i="7"/>
  <c r="L113" i="7"/>
  <c r="M113" i="7"/>
  <c r="N113" i="7"/>
  <c r="O113" i="7"/>
  <c r="P113" i="7"/>
  <c r="Q113" i="7"/>
  <c r="R113" i="7" s="1"/>
  <c r="L114" i="7"/>
  <c r="M114" i="7"/>
  <c r="N114" i="7"/>
  <c r="O114" i="7"/>
  <c r="P114" i="7" s="1"/>
  <c r="Q114" i="7"/>
  <c r="R114" i="7"/>
  <c r="L115" i="7"/>
  <c r="M115" i="7"/>
  <c r="N115" i="7"/>
  <c r="O115" i="7"/>
  <c r="Q115" i="7" s="1"/>
  <c r="R115" i="7" s="1"/>
  <c r="P115" i="7"/>
  <c r="L116" i="7"/>
  <c r="M116" i="7"/>
  <c r="N116" i="7"/>
  <c r="O116" i="7"/>
  <c r="P116" i="7"/>
  <c r="Q116" i="7"/>
  <c r="R116" i="7" s="1"/>
  <c r="L117" i="7"/>
  <c r="M117" i="7"/>
  <c r="N117" i="7"/>
  <c r="O117" i="7"/>
  <c r="P117" i="7" s="1"/>
  <c r="L118" i="7"/>
  <c r="M118" i="7"/>
  <c r="N118" i="7"/>
  <c r="O118" i="7"/>
  <c r="Q118" i="7" s="1"/>
  <c r="R118" i="7" s="1"/>
  <c r="P118" i="7"/>
  <c r="L119" i="7"/>
  <c r="M119" i="7"/>
  <c r="N119" i="7"/>
  <c r="O119" i="7"/>
  <c r="L120" i="7"/>
  <c r="M120" i="7"/>
  <c r="N120" i="7"/>
  <c r="O120" i="7"/>
  <c r="Q120" i="7" s="1"/>
  <c r="R120" i="7" s="1"/>
  <c r="P120" i="7"/>
  <c r="L121" i="7"/>
  <c r="M121" i="7"/>
  <c r="N121" i="7"/>
  <c r="O121" i="7"/>
  <c r="P121" i="7"/>
  <c r="Q121" i="7"/>
  <c r="R121" i="7" s="1"/>
  <c r="L122" i="7"/>
  <c r="M122" i="7"/>
  <c r="N122" i="7"/>
  <c r="O122" i="7"/>
  <c r="P122" i="7" s="1"/>
  <c r="Q122" i="7"/>
  <c r="R122" i="7"/>
  <c r="L123" i="7"/>
  <c r="M123" i="7"/>
  <c r="N123" i="7"/>
  <c r="O123" i="7"/>
  <c r="Q123" i="7" s="1"/>
  <c r="R123" i="7" s="1"/>
  <c r="P123" i="7"/>
  <c r="L124" i="7"/>
  <c r="M124" i="7"/>
  <c r="N124" i="7"/>
  <c r="O124" i="7"/>
  <c r="P124" i="7"/>
  <c r="Q124" i="7"/>
  <c r="R124" i="7" s="1"/>
  <c r="L125" i="7"/>
  <c r="M125" i="7"/>
  <c r="N125" i="7"/>
  <c r="O125" i="7"/>
  <c r="P125" i="7" s="1"/>
  <c r="L126" i="7"/>
  <c r="M126" i="7"/>
  <c r="N126" i="7"/>
  <c r="O126" i="7"/>
  <c r="P126" i="7"/>
  <c r="Q126" i="7"/>
  <c r="R126" i="7"/>
  <c r="L127" i="7"/>
  <c r="M127" i="7"/>
  <c r="N127" i="7"/>
  <c r="O127" i="7"/>
  <c r="L128" i="7"/>
  <c r="M128" i="7"/>
  <c r="N128" i="7"/>
  <c r="O128" i="7"/>
  <c r="Q128" i="7" s="1"/>
  <c r="R128" i="7" s="1"/>
  <c r="P128" i="7"/>
  <c r="L129" i="7"/>
  <c r="M129" i="7"/>
  <c r="N129" i="7"/>
  <c r="O129" i="7"/>
  <c r="P129" i="7"/>
  <c r="Q129" i="7"/>
  <c r="R129" i="7" s="1"/>
  <c r="L130" i="7"/>
  <c r="M130" i="7"/>
  <c r="N130" i="7"/>
  <c r="O130" i="7"/>
  <c r="P130" i="7" s="1"/>
  <c r="Q130" i="7"/>
  <c r="R130" i="7"/>
  <c r="L131" i="7"/>
  <c r="M131" i="7"/>
  <c r="N131" i="7"/>
  <c r="O131" i="7"/>
  <c r="Q131" i="7" s="1"/>
  <c r="R131" i="7" s="1"/>
  <c r="P131" i="7"/>
  <c r="L132" i="7"/>
  <c r="M132" i="7"/>
  <c r="N132" i="7"/>
  <c r="O132" i="7"/>
  <c r="P132" i="7"/>
  <c r="Q132" i="7"/>
  <c r="R132" i="7" s="1"/>
  <c r="L133" i="7"/>
  <c r="M133" i="7"/>
  <c r="N133" i="7"/>
  <c r="O133" i="7"/>
  <c r="P133" i="7" s="1"/>
  <c r="L134" i="7"/>
  <c r="M134" i="7"/>
  <c r="N134" i="7"/>
  <c r="O134" i="7"/>
  <c r="L135" i="7"/>
  <c r="M135" i="7"/>
  <c r="N135" i="7"/>
  <c r="O135" i="7"/>
  <c r="Q135" i="7" s="1"/>
  <c r="R135" i="7" s="1"/>
  <c r="L136" i="7"/>
  <c r="M136" i="7"/>
  <c r="N136" i="7"/>
  <c r="O136" i="7"/>
  <c r="P136" i="7"/>
  <c r="Q136" i="7"/>
  <c r="R136" i="7" s="1"/>
  <c r="L137" i="7"/>
  <c r="M137" i="7"/>
  <c r="N137" i="7"/>
  <c r="O137" i="7"/>
  <c r="P137" i="7"/>
  <c r="Q137" i="7"/>
  <c r="R137" i="7"/>
  <c r="L138" i="7"/>
  <c r="M138" i="7"/>
  <c r="N138" i="7"/>
  <c r="O138" i="7"/>
  <c r="P138" i="7" s="1"/>
  <c r="Q138" i="7"/>
  <c r="R138" i="7"/>
  <c r="L139" i="7"/>
  <c r="M139" i="7"/>
  <c r="N139" i="7"/>
  <c r="O139" i="7"/>
  <c r="Q139" i="7" s="1"/>
  <c r="R139" i="7" s="1"/>
  <c r="P139" i="7"/>
  <c r="L140" i="7"/>
  <c r="M140" i="7"/>
  <c r="N140" i="7"/>
  <c r="O140" i="7"/>
  <c r="P140" i="7"/>
  <c r="Q140" i="7"/>
  <c r="R140" i="7" s="1"/>
  <c r="L141" i="7"/>
  <c r="M141" i="7"/>
  <c r="N141" i="7"/>
  <c r="O141" i="7"/>
  <c r="P141" i="7" s="1"/>
  <c r="L142" i="7"/>
  <c r="M142" i="7"/>
  <c r="N142" i="7"/>
  <c r="O142" i="7"/>
  <c r="L143" i="7"/>
  <c r="M143" i="7"/>
  <c r="N143" i="7"/>
  <c r="O143" i="7"/>
  <c r="Q143" i="7" s="1"/>
  <c r="R143" i="7" s="1"/>
  <c r="L144" i="7"/>
  <c r="M144" i="7"/>
  <c r="N144" i="7"/>
  <c r="O144" i="7"/>
  <c r="P144" i="7"/>
  <c r="Q144" i="7"/>
  <c r="R144" i="7" s="1"/>
  <c r="L145" i="7"/>
  <c r="M145" i="7"/>
  <c r="N145" i="7"/>
  <c r="O145" i="7"/>
  <c r="P145" i="7"/>
  <c r="Q145" i="7"/>
  <c r="R145" i="7" s="1"/>
  <c r="L146" i="7"/>
  <c r="M146" i="7"/>
  <c r="N146" i="7"/>
  <c r="O146" i="7"/>
  <c r="P146" i="7" s="1"/>
  <c r="Q146" i="7"/>
  <c r="R146" i="7"/>
  <c r="L147" i="7"/>
  <c r="M147" i="7"/>
  <c r="N147" i="7"/>
  <c r="O147" i="7"/>
  <c r="Q147" i="7" s="1"/>
  <c r="R147" i="7" s="1"/>
  <c r="P147" i="7"/>
  <c r="L148" i="7"/>
  <c r="M148" i="7"/>
  <c r="N148" i="7"/>
  <c r="O148" i="7"/>
  <c r="P148" i="7"/>
  <c r="Q148" i="7"/>
  <c r="R148" i="7" s="1"/>
  <c r="L149" i="7"/>
  <c r="M149" i="7"/>
  <c r="N149" i="7"/>
  <c r="O149" i="7"/>
  <c r="P149" i="7" s="1"/>
  <c r="L150" i="7"/>
  <c r="M150" i="7"/>
  <c r="N150" i="7"/>
  <c r="O150" i="7"/>
  <c r="L151" i="7"/>
  <c r="M151" i="7"/>
  <c r="N151" i="7"/>
  <c r="O151" i="7"/>
  <c r="Q151" i="7" s="1"/>
  <c r="R151" i="7" s="1"/>
  <c r="L152" i="7"/>
  <c r="M152" i="7"/>
  <c r="N152" i="7"/>
  <c r="O152" i="7"/>
  <c r="P152" i="7"/>
  <c r="Q152" i="7"/>
  <c r="R152" i="7" s="1"/>
  <c r="L153" i="7"/>
  <c r="M153" i="7"/>
  <c r="N153" i="7"/>
  <c r="O153" i="7"/>
  <c r="P153" i="7"/>
  <c r="Q153" i="7"/>
  <c r="R153" i="7" s="1"/>
  <c r="L154" i="7"/>
  <c r="M154" i="7"/>
  <c r="N154" i="7"/>
  <c r="O154" i="7"/>
  <c r="P154" i="7" s="1"/>
  <c r="Q154" i="7"/>
  <c r="R154" i="7"/>
  <c r="L155" i="7"/>
  <c r="M155" i="7"/>
  <c r="N155" i="7"/>
  <c r="O155" i="7"/>
  <c r="Q155" i="7" s="1"/>
  <c r="R155" i="7" s="1"/>
  <c r="P155" i="7"/>
  <c r="L156" i="7"/>
  <c r="M156" i="7"/>
  <c r="N156" i="7"/>
  <c r="O156" i="7"/>
  <c r="P156" i="7"/>
  <c r="Q156" i="7"/>
  <c r="R156" i="7" s="1"/>
  <c r="L157" i="7"/>
  <c r="M157" i="7"/>
  <c r="N157" i="7"/>
  <c r="O157" i="7"/>
  <c r="P157" i="7" s="1"/>
  <c r="L158" i="7"/>
  <c r="M158" i="7"/>
  <c r="N158" i="7"/>
  <c r="O158" i="7"/>
  <c r="L159" i="7"/>
  <c r="M159" i="7"/>
  <c r="N159" i="7"/>
  <c r="O159" i="7"/>
  <c r="Q159" i="7" s="1"/>
  <c r="R159" i="7" s="1"/>
  <c r="P159" i="7"/>
  <c r="L160" i="7"/>
  <c r="M160" i="7"/>
  <c r="N160" i="7"/>
  <c r="O160" i="7"/>
  <c r="P160" i="7"/>
  <c r="Q160" i="7"/>
  <c r="R160" i="7" s="1"/>
  <c r="L161" i="7"/>
  <c r="M161" i="7"/>
  <c r="N161" i="7"/>
  <c r="O161" i="7"/>
  <c r="P161" i="7"/>
  <c r="Q161" i="7"/>
  <c r="R161" i="7"/>
  <c r="L162" i="7"/>
  <c r="M162" i="7"/>
  <c r="N162" i="7"/>
  <c r="O162" i="7"/>
  <c r="P162" i="7" s="1"/>
  <c r="Q162" i="7"/>
  <c r="R162" i="7"/>
  <c r="L163" i="7"/>
  <c r="M163" i="7"/>
  <c r="N163" i="7"/>
  <c r="O163" i="7"/>
  <c r="Q163" i="7" s="1"/>
  <c r="P163" i="7"/>
  <c r="R163" i="7"/>
  <c r="L164" i="7"/>
  <c r="M164" i="7"/>
  <c r="N164" i="7"/>
  <c r="O164" i="7"/>
  <c r="P164" i="7"/>
  <c r="Q164" i="7"/>
  <c r="R164" i="7" s="1"/>
  <c r="L165" i="7"/>
  <c r="M165" i="7"/>
  <c r="N165" i="7"/>
  <c r="O165" i="7"/>
  <c r="P165" i="7" s="1"/>
  <c r="L166" i="7"/>
  <c r="M166" i="7"/>
  <c r="N166" i="7"/>
  <c r="O166" i="7"/>
  <c r="L167" i="7"/>
  <c r="M167" i="7"/>
  <c r="N167" i="7"/>
  <c r="O167" i="7"/>
  <c r="Q167" i="7" s="1"/>
  <c r="R167" i="7" s="1"/>
  <c r="L168" i="7"/>
  <c r="M168" i="7"/>
  <c r="N168" i="7"/>
  <c r="O168" i="7"/>
  <c r="L169" i="7"/>
  <c r="M169" i="7"/>
  <c r="N169" i="7"/>
  <c r="O169" i="7"/>
  <c r="P169" i="7"/>
  <c r="Q169" i="7"/>
  <c r="R169" i="7" s="1"/>
  <c r="L170" i="7"/>
  <c r="M170" i="7"/>
  <c r="N170" i="7"/>
  <c r="O170" i="7"/>
  <c r="P170" i="7" s="1"/>
  <c r="Q170" i="7"/>
  <c r="R170" i="7" s="1"/>
  <c r="L171" i="7"/>
  <c r="M171" i="7"/>
  <c r="N171" i="7"/>
  <c r="O171" i="7"/>
  <c r="Q171" i="7" s="1"/>
  <c r="R171" i="7" s="1"/>
  <c r="P171" i="7"/>
  <c r="L172" i="7"/>
  <c r="M172" i="7"/>
  <c r="N172" i="7"/>
  <c r="O172" i="7"/>
  <c r="P172" i="7"/>
  <c r="Q172" i="7"/>
  <c r="R172" i="7" s="1"/>
  <c r="L173" i="7"/>
  <c r="M173" i="7"/>
  <c r="N173" i="7"/>
  <c r="O173" i="7"/>
  <c r="L174" i="7"/>
  <c r="M174" i="7"/>
  <c r="N174" i="7"/>
  <c r="O174" i="7"/>
  <c r="Q174" i="7" s="1"/>
  <c r="R174" i="7" s="1"/>
  <c r="L175" i="7"/>
  <c r="M175" i="7"/>
  <c r="N175" i="7"/>
  <c r="O175" i="7"/>
  <c r="L176" i="7"/>
  <c r="M176" i="7"/>
  <c r="N176" i="7"/>
  <c r="O176" i="7"/>
  <c r="P176" i="7" s="1"/>
  <c r="Q176" i="7"/>
  <c r="R176" i="7" s="1"/>
  <c r="L177" i="7"/>
  <c r="M177" i="7"/>
  <c r="N177" i="7"/>
  <c r="O177" i="7"/>
  <c r="P177" i="7"/>
  <c r="Q177" i="7"/>
  <c r="R177" i="7"/>
  <c r="L178" i="7"/>
  <c r="M178" i="7"/>
  <c r="N178" i="7"/>
  <c r="O178" i="7"/>
  <c r="P178" i="7" s="1"/>
  <c r="Q178" i="7"/>
  <c r="R178" i="7"/>
  <c r="L179" i="7"/>
  <c r="M179" i="7"/>
  <c r="N179" i="7"/>
  <c r="O179" i="7"/>
  <c r="Q179" i="7" s="1"/>
  <c r="P179" i="7"/>
  <c r="R179" i="7"/>
  <c r="L180" i="7"/>
  <c r="M180" i="7"/>
  <c r="N180" i="7"/>
  <c r="O180" i="7"/>
  <c r="P180" i="7"/>
  <c r="Q180" i="7"/>
  <c r="R180" i="7" s="1"/>
  <c r="L181" i="7"/>
  <c r="M181" i="7"/>
  <c r="N181" i="7"/>
  <c r="O181" i="7"/>
  <c r="L182" i="7"/>
  <c r="M182" i="7"/>
  <c r="N182" i="7"/>
  <c r="O182" i="7"/>
  <c r="Q182" i="7" s="1"/>
  <c r="R182" i="7" s="1"/>
  <c r="L183" i="7"/>
  <c r="M183" i="7"/>
  <c r="N183" i="7"/>
  <c r="O183" i="7"/>
  <c r="L184" i="7"/>
  <c r="M184" i="7"/>
  <c r="N184" i="7"/>
  <c r="O184" i="7"/>
  <c r="P184" i="7" s="1"/>
  <c r="Q184" i="7"/>
  <c r="R184" i="7" s="1"/>
  <c r="L185" i="7"/>
  <c r="M185" i="7"/>
  <c r="N185" i="7"/>
  <c r="O185" i="7"/>
  <c r="P185" i="7"/>
  <c r="Q185" i="7"/>
  <c r="R185" i="7"/>
  <c r="L186" i="7"/>
  <c r="M186" i="7"/>
  <c r="N186" i="7"/>
  <c r="O186" i="7"/>
  <c r="P186" i="7" s="1"/>
  <c r="L187" i="7"/>
  <c r="M187" i="7"/>
  <c r="N187" i="7"/>
  <c r="O187" i="7"/>
  <c r="Q187" i="7" s="1"/>
  <c r="P187" i="7"/>
  <c r="R187" i="7"/>
  <c r="L188" i="7"/>
  <c r="M188" i="7"/>
  <c r="N188" i="7"/>
  <c r="O188" i="7"/>
  <c r="P188" i="7"/>
  <c r="Q188" i="7"/>
  <c r="R188" i="7" s="1"/>
  <c r="L189" i="7"/>
  <c r="M189" i="7"/>
  <c r="N189" i="7"/>
  <c r="O189" i="7"/>
  <c r="L190" i="7"/>
  <c r="M190" i="7"/>
  <c r="N190" i="7"/>
  <c r="O190" i="7"/>
  <c r="Q190" i="7" s="1"/>
  <c r="R190" i="7" s="1"/>
  <c r="L191" i="7"/>
  <c r="M191" i="7"/>
  <c r="N191" i="7"/>
  <c r="O191" i="7"/>
  <c r="L192" i="7"/>
  <c r="M192" i="7"/>
  <c r="N192" i="7"/>
  <c r="O192" i="7"/>
  <c r="P192" i="7" s="1"/>
  <c r="Q192" i="7"/>
  <c r="R192" i="7" s="1"/>
  <c r="L193" i="7"/>
  <c r="M193" i="7"/>
  <c r="N193" i="7"/>
  <c r="O193" i="7"/>
  <c r="P193" i="7"/>
  <c r="Q193" i="7"/>
  <c r="R193" i="7"/>
  <c r="L194" i="7"/>
  <c r="M194" i="7"/>
  <c r="N194" i="7"/>
  <c r="O194" i="7"/>
  <c r="P194" i="7" s="1"/>
  <c r="L195" i="7"/>
  <c r="M195" i="7"/>
  <c r="N195" i="7"/>
  <c r="O195" i="7"/>
  <c r="Q195" i="7" s="1"/>
  <c r="P195" i="7"/>
  <c r="R195" i="7"/>
  <c r="L196" i="7"/>
  <c r="M196" i="7"/>
  <c r="N196" i="7"/>
  <c r="O196" i="7"/>
  <c r="P196" i="7"/>
  <c r="Q196" i="7"/>
  <c r="R196" i="7" s="1"/>
  <c r="L197" i="7"/>
  <c r="M197" i="7"/>
  <c r="N197" i="7"/>
  <c r="O197" i="7"/>
  <c r="P197" i="7" s="1"/>
  <c r="L198" i="7"/>
  <c r="M198" i="7"/>
  <c r="N198" i="7"/>
  <c r="O198" i="7"/>
  <c r="Q198" i="7" s="1"/>
  <c r="R198" i="7"/>
  <c r="L199" i="7"/>
  <c r="M199" i="7"/>
  <c r="N199" i="7"/>
  <c r="O199" i="7"/>
  <c r="P199" i="7"/>
  <c r="Q199" i="7"/>
  <c r="R199" i="7" s="1"/>
  <c r="L200" i="7"/>
  <c r="M200" i="7"/>
  <c r="N200" i="7"/>
  <c r="O200" i="7"/>
  <c r="L201" i="7"/>
  <c r="M201" i="7"/>
  <c r="N201" i="7"/>
  <c r="O201" i="7"/>
  <c r="P201" i="7"/>
  <c r="Q201" i="7"/>
  <c r="R201" i="7" s="1"/>
  <c r="L202" i="7"/>
  <c r="M202" i="7"/>
  <c r="N202" i="7"/>
  <c r="O202" i="7"/>
  <c r="P202" i="7" s="1"/>
  <c r="L203" i="7"/>
  <c r="M203" i="7"/>
  <c r="N203" i="7"/>
  <c r="O203" i="7"/>
  <c r="Q203" i="7" s="1"/>
  <c r="R203" i="7"/>
  <c r="L204" i="7"/>
  <c r="M204" i="7"/>
  <c r="N204" i="7"/>
  <c r="O204" i="7"/>
  <c r="P204" i="7"/>
  <c r="Q204" i="7"/>
  <c r="R204" i="7" s="1"/>
  <c r="L205" i="7"/>
  <c r="M205" i="7"/>
  <c r="N205" i="7"/>
  <c r="O205" i="7"/>
  <c r="L206" i="7"/>
  <c r="M206" i="7"/>
  <c r="N206" i="7"/>
  <c r="O206" i="7"/>
  <c r="Q206" i="7" s="1"/>
  <c r="R206" i="7"/>
  <c r="L207" i="7"/>
  <c r="M207" i="7"/>
  <c r="N207" i="7"/>
  <c r="O207" i="7"/>
  <c r="P207" i="7" s="1"/>
  <c r="Q207" i="7"/>
  <c r="R207" i="7" s="1"/>
  <c r="L208" i="7"/>
  <c r="M208" i="7"/>
  <c r="N208" i="7"/>
  <c r="O208" i="7"/>
  <c r="P208" i="7"/>
  <c r="Q208" i="7"/>
  <c r="R208" i="7" s="1"/>
  <c r="L209" i="7"/>
  <c r="M209" i="7"/>
  <c r="N209" i="7"/>
  <c r="O209" i="7"/>
  <c r="P209" i="7"/>
  <c r="Q209" i="7"/>
  <c r="R209" i="7" s="1"/>
  <c r="L210" i="7"/>
  <c r="M210" i="7"/>
  <c r="N210" i="7"/>
  <c r="O210" i="7"/>
  <c r="L211" i="7"/>
  <c r="M211" i="7"/>
  <c r="N211" i="7"/>
  <c r="O211" i="7"/>
  <c r="Q211" i="7" s="1"/>
  <c r="R211" i="7"/>
  <c r="L212" i="7"/>
  <c r="M212" i="7"/>
  <c r="N212" i="7"/>
  <c r="O212" i="7"/>
  <c r="P212" i="7"/>
  <c r="Q212" i="7"/>
  <c r="R212" i="7" s="1"/>
  <c r="L213" i="7"/>
  <c r="M213" i="7"/>
  <c r="N213" i="7"/>
  <c r="O213" i="7"/>
  <c r="P213" i="7" s="1"/>
  <c r="Q213" i="7"/>
  <c r="R213" i="7" s="1"/>
  <c r="L214" i="7"/>
  <c r="M214" i="7"/>
  <c r="N214" i="7"/>
  <c r="O214" i="7"/>
  <c r="L215" i="7"/>
  <c r="M215" i="7"/>
  <c r="N215" i="7"/>
  <c r="O215" i="7"/>
  <c r="P215" i="7" s="1"/>
  <c r="Q215" i="7"/>
  <c r="R215" i="7" s="1"/>
  <c r="L216" i="7"/>
  <c r="M216" i="7"/>
  <c r="N216" i="7"/>
  <c r="O216" i="7"/>
  <c r="P216" i="7" s="1"/>
  <c r="Q216" i="7"/>
  <c r="R216" i="7" s="1"/>
  <c r="L217" i="7"/>
  <c r="M217" i="7"/>
  <c r="N217" i="7"/>
  <c r="O217" i="7"/>
  <c r="P217" i="7"/>
  <c r="Q217" i="7"/>
  <c r="R217" i="7"/>
  <c r="L218" i="7"/>
  <c r="M218" i="7"/>
  <c r="N218" i="7"/>
  <c r="O218" i="7"/>
  <c r="P218" i="7" s="1"/>
  <c r="Q218" i="7"/>
  <c r="R218" i="7" s="1"/>
  <c r="L219" i="7"/>
  <c r="M219" i="7"/>
  <c r="N219" i="7"/>
  <c r="O219" i="7"/>
  <c r="L220" i="7"/>
  <c r="M220" i="7"/>
  <c r="N220" i="7"/>
  <c r="O220" i="7"/>
  <c r="P220" i="7"/>
  <c r="Q220" i="7"/>
  <c r="R220" i="7" s="1"/>
  <c r="L221" i="7"/>
  <c r="M221" i="7"/>
  <c r="N221" i="7"/>
  <c r="O221" i="7"/>
  <c r="P221" i="7" s="1"/>
  <c r="L222" i="7"/>
  <c r="M222" i="7"/>
  <c r="N222" i="7"/>
  <c r="O222" i="7"/>
  <c r="Q222" i="7" s="1"/>
  <c r="P222" i="7"/>
  <c r="R222" i="7"/>
  <c r="L223" i="7"/>
  <c r="M223" i="7"/>
  <c r="N223" i="7"/>
  <c r="O223" i="7"/>
  <c r="L224" i="7"/>
  <c r="M224" i="7"/>
  <c r="N224" i="7"/>
  <c r="O224" i="7"/>
  <c r="P224" i="7" s="1"/>
  <c r="Q224" i="7"/>
  <c r="R224" i="7" s="1"/>
  <c r="L225" i="7"/>
  <c r="M225" i="7"/>
  <c r="N225" i="7"/>
  <c r="O225" i="7"/>
  <c r="P225" i="7"/>
  <c r="Q225" i="7"/>
  <c r="R225" i="7"/>
  <c r="L226" i="7"/>
  <c r="M226" i="7"/>
  <c r="N226" i="7"/>
  <c r="O226" i="7"/>
  <c r="P226" i="7" s="1"/>
  <c r="L227" i="7"/>
  <c r="M227" i="7"/>
  <c r="N227" i="7"/>
  <c r="O227" i="7"/>
  <c r="Q227" i="7" s="1"/>
  <c r="P227" i="7"/>
  <c r="R227" i="7"/>
  <c r="L228" i="7"/>
  <c r="M228" i="7"/>
  <c r="N228" i="7"/>
  <c r="O228" i="7"/>
  <c r="P228" i="7"/>
  <c r="Q228" i="7"/>
  <c r="R228" i="7"/>
  <c r="L229" i="7"/>
  <c r="M229" i="7"/>
  <c r="N229" i="7"/>
  <c r="O229" i="7"/>
  <c r="Q229" i="7" s="1"/>
  <c r="R229" i="7" s="1"/>
  <c r="P229" i="7"/>
  <c r="L230" i="7"/>
  <c r="M230" i="7"/>
  <c r="N230" i="7"/>
  <c r="O230" i="7"/>
  <c r="P230" i="7" s="1"/>
  <c r="Q230" i="7"/>
  <c r="R230" i="7" s="1"/>
  <c r="L231" i="7"/>
  <c r="M231" i="7"/>
  <c r="N231" i="7"/>
  <c r="O231" i="7"/>
  <c r="Q231" i="7" s="1"/>
  <c r="R231" i="7" s="1"/>
  <c r="P231" i="7"/>
  <c r="L232" i="7"/>
  <c r="M232" i="7"/>
  <c r="N232" i="7"/>
  <c r="O232" i="7"/>
  <c r="P232" i="7" s="1"/>
  <c r="Q232" i="7"/>
  <c r="R232" i="7" s="1"/>
  <c r="L233" i="7"/>
  <c r="M233" i="7"/>
  <c r="N233" i="7"/>
  <c r="O233" i="7"/>
  <c r="P233" i="7" s="1"/>
  <c r="L234" i="7"/>
  <c r="M234" i="7"/>
  <c r="N234" i="7"/>
  <c r="O234" i="7"/>
  <c r="P234" i="7"/>
  <c r="Q234" i="7"/>
  <c r="R234" i="7" s="1"/>
  <c r="L235" i="7"/>
  <c r="M235" i="7"/>
  <c r="N235" i="7"/>
  <c r="O235" i="7"/>
  <c r="P235" i="7"/>
  <c r="Q235" i="7"/>
  <c r="R235" i="7" s="1"/>
  <c r="L236" i="7"/>
  <c r="M236" i="7"/>
  <c r="N236" i="7"/>
  <c r="O236" i="7"/>
  <c r="L237" i="7"/>
  <c r="M237" i="7"/>
  <c r="N237" i="7"/>
  <c r="O237" i="7"/>
  <c r="Q237" i="7" s="1"/>
  <c r="R237" i="7" s="1"/>
  <c r="P237" i="7"/>
  <c r="L238" i="7"/>
  <c r="M238" i="7"/>
  <c r="N238" i="7"/>
  <c r="O238" i="7"/>
  <c r="P238" i="7" s="1"/>
  <c r="Q238" i="7"/>
  <c r="R238" i="7" s="1"/>
  <c r="L239" i="7"/>
  <c r="M239" i="7"/>
  <c r="N239" i="7"/>
  <c r="O239" i="7"/>
  <c r="P239" i="7"/>
  <c r="Q239" i="7"/>
  <c r="R239" i="7"/>
  <c r="L240" i="7"/>
  <c r="M240" i="7"/>
  <c r="N240" i="7"/>
  <c r="O240" i="7"/>
  <c r="P240" i="7" s="1"/>
  <c r="Q240" i="7"/>
  <c r="R240" i="7" s="1"/>
  <c r="L241" i="7"/>
  <c r="M241" i="7"/>
  <c r="N241" i="7"/>
  <c r="O241" i="7"/>
  <c r="P241" i="7" s="1"/>
  <c r="L242" i="7"/>
  <c r="M242" i="7"/>
  <c r="N242" i="7"/>
  <c r="O242" i="7"/>
  <c r="Q242" i="7" s="1"/>
  <c r="R242" i="7" s="1"/>
  <c r="P242" i="7"/>
  <c r="L243" i="7"/>
  <c r="M243" i="7"/>
  <c r="N243" i="7"/>
  <c r="O243" i="7"/>
  <c r="P243" i="7"/>
  <c r="Q243" i="7"/>
  <c r="R243" i="7" s="1"/>
  <c r="L244" i="7"/>
  <c r="M244" i="7"/>
  <c r="N244" i="7"/>
  <c r="O244" i="7"/>
  <c r="L245" i="7"/>
  <c r="M245" i="7"/>
  <c r="N245" i="7"/>
  <c r="O245" i="7"/>
  <c r="Q245" i="7" s="1"/>
  <c r="R245" i="7" s="1"/>
  <c r="P245" i="7"/>
  <c r="L246" i="7"/>
  <c r="M246" i="7"/>
  <c r="N246" i="7"/>
  <c r="O246" i="7"/>
  <c r="P246" i="7" s="1"/>
  <c r="Q246" i="7"/>
  <c r="R246" i="7" s="1"/>
  <c r="L247" i="7"/>
  <c r="M247" i="7"/>
  <c r="N247" i="7"/>
  <c r="O247" i="7"/>
  <c r="P247" i="7"/>
  <c r="Q247" i="7"/>
  <c r="R247" i="7"/>
  <c r="L248" i="7"/>
  <c r="M248" i="7"/>
  <c r="N248" i="7"/>
  <c r="O248" i="7"/>
  <c r="P248" i="7" s="1"/>
  <c r="Q248" i="7"/>
  <c r="R248" i="7" s="1"/>
  <c r="L249" i="7"/>
  <c r="M249" i="7"/>
  <c r="N249" i="7"/>
  <c r="O249" i="7"/>
  <c r="P249" i="7" s="1"/>
  <c r="L250" i="7"/>
  <c r="M250" i="7"/>
  <c r="N250" i="7"/>
  <c r="O250" i="7"/>
  <c r="Q250" i="7" s="1"/>
  <c r="R250" i="7" s="1"/>
  <c r="P250" i="7"/>
  <c r="L251" i="7"/>
  <c r="M251" i="7"/>
  <c r="N251" i="7"/>
  <c r="O251" i="7"/>
  <c r="L252" i="7"/>
  <c r="M252" i="7"/>
  <c r="N252" i="7"/>
  <c r="O252" i="7"/>
  <c r="Q252" i="7" s="1"/>
  <c r="R252" i="7" s="1"/>
  <c r="P252" i="7"/>
  <c r="L253" i="7"/>
  <c r="M253" i="7"/>
  <c r="N253" i="7"/>
  <c r="O253" i="7"/>
  <c r="P253" i="7"/>
  <c r="Q253" i="7"/>
  <c r="R253" i="7" s="1"/>
  <c r="L254" i="7"/>
  <c r="M254" i="7"/>
  <c r="N254" i="7"/>
  <c r="O254" i="7"/>
  <c r="P254" i="7" s="1"/>
  <c r="Q254" i="7"/>
  <c r="R254" i="7"/>
  <c r="L255" i="7"/>
  <c r="M255" i="7"/>
  <c r="N255" i="7"/>
  <c r="O255" i="7"/>
  <c r="P255" i="7"/>
  <c r="Q255" i="7"/>
  <c r="R255" i="7"/>
  <c r="L256" i="7"/>
  <c r="M256" i="7"/>
  <c r="N256" i="7"/>
  <c r="O256" i="7"/>
  <c r="P256" i="7" s="1"/>
  <c r="Q256" i="7"/>
  <c r="R256" i="7" s="1"/>
  <c r="L257" i="7"/>
  <c r="M257" i="7"/>
  <c r="N257" i="7"/>
  <c r="O257" i="7"/>
  <c r="P257" i="7" s="1"/>
  <c r="L258" i="7"/>
  <c r="M258" i="7"/>
  <c r="N258" i="7"/>
  <c r="O258" i="7"/>
  <c r="Q258" i="7" s="1"/>
  <c r="R258" i="7" s="1"/>
  <c r="P258" i="7"/>
  <c r="L259" i="7"/>
  <c r="M259" i="7"/>
  <c r="N259" i="7"/>
  <c r="O259" i="7"/>
  <c r="L260" i="7"/>
  <c r="M260" i="7"/>
  <c r="N260" i="7"/>
  <c r="O260" i="7"/>
  <c r="Q260" i="7" s="1"/>
  <c r="R260" i="7" s="1"/>
  <c r="P260" i="7"/>
  <c r="L261" i="7"/>
  <c r="M261" i="7"/>
  <c r="N261" i="7"/>
  <c r="O261" i="7"/>
  <c r="P261" i="7"/>
  <c r="Q261" i="7"/>
  <c r="R261" i="7" s="1"/>
  <c r="L262" i="7"/>
  <c r="M262" i="7"/>
  <c r="N262" i="7"/>
  <c r="O262" i="7"/>
  <c r="P262" i="7" s="1"/>
  <c r="Q262" i="7"/>
  <c r="R262" i="7" s="1"/>
  <c r="L263" i="7"/>
  <c r="M263" i="7"/>
  <c r="N263" i="7"/>
  <c r="O263" i="7"/>
  <c r="P263" i="7"/>
  <c r="Q263" i="7"/>
  <c r="R263" i="7"/>
  <c r="L264" i="7"/>
  <c r="M264" i="7"/>
  <c r="N264" i="7"/>
  <c r="O264" i="7"/>
  <c r="P264" i="7" s="1"/>
  <c r="Q264" i="7"/>
  <c r="R264" i="7" s="1"/>
  <c r="L265" i="7"/>
  <c r="M265" i="7"/>
  <c r="N265" i="7"/>
  <c r="O265" i="7"/>
  <c r="P265" i="7" s="1"/>
  <c r="L266" i="7"/>
  <c r="M266" i="7"/>
  <c r="N266" i="7"/>
  <c r="O266" i="7"/>
  <c r="Q266" i="7" s="1"/>
  <c r="R266" i="7" s="1"/>
  <c r="P266" i="7"/>
  <c r="L267" i="7"/>
  <c r="M267" i="7"/>
  <c r="N267" i="7"/>
  <c r="O267" i="7"/>
  <c r="L268" i="7"/>
  <c r="M268" i="7"/>
  <c r="N268" i="7"/>
  <c r="O268" i="7"/>
  <c r="Q268" i="7" s="1"/>
  <c r="R268" i="7" s="1"/>
  <c r="P268" i="7"/>
  <c r="L269" i="7"/>
  <c r="M269" i="7"/>
  <c r="N269" i="7"/>
  <c r="O269" i="7"/>
  <c r="P269" i="7"/>
  <c r="Q269" i="7"/>
  <c r="R269" i="7" s="1"/>
  <c r="L270" i="7"/>
  <c r="M270" i="7"/>
  <c r="N270" i="7"/>
  <c r="O270" i="7"/>
  <c r="P270" i="7" s="1"/>
  <c r="Q270" i="7"/>
  <c r="R270" i="7" s="1"/>
  <c r="L271" i="7"/>
  <c r="M271" i="7"/>
  <c r="N271" i="7"/>
  <c r="O271" i="7"/>
  <c r="P271" i="7"/>
  <c r="Q271" i="7"/>
  <c r="R271" i="7"/>
  <c r="L272" i="7"/>
  <c r="M272" i="7"/>
  <c r="N272" i="7"/>
  <c r="O272" i="7"/>
  <c r="P272" i="7" s="1"/>
  <c r="Q272" i="7"/>
  <c r="R272" i="7" s="1"/>
  <c r="L273" i="7"/>
  <c r="M273" i="7"/>
  <c r="N273" i="7"/>
  <c r="O273" i="7"/>
  <c r="P273" i="7" s="1"/>
  <c r="L274" i="7"/>
  <c r="M274" i="7"/>
  <c r="N274" i="7"/>
  <c r="O274" i="7"/>
  <c r="Q274" i="7" s="1"/>
  <c r="R274" i="7" s="1"/>
  <c r="P274" i="7"/>
  <c r="L275" i="7"/>
  <c r="M275" i="7"/>
  <c r="N275" i="7"/>
  <c r="O275" i="7"/>
  <c r="L276" i="7"/>
  <c r="M276" i="7"/>
  <c r="N276" i="7"/>
  <c r="O276" i="7"/>
  <c r="Q276" i="7" s="1"/>
  <c r="R276" i="7" s="1"/>
  <c r="L277" i="7"/>
  <c r="M277" i="7"/>
  <c r="N277" i="7"/>
  <c r="O277" i="7"/>
  <c r="P277" i="7"/>
  <c r="Q277" i="7"/>
  <c r="R277" i="7" s="1"/>
  <c r="L278" i="7"/>
  <c r="M278" i="7"/>
  <c r="N278" i="7"/>
  <c r="O278" i="7"/>
  <c r="P278" i="7" s="1"/>
  <c r="Q278" i="7"/>
  <c r="R278" i="7"/>
  <c r="L279" i="7"/>
  <c r="M279" i="7"/>
  <c r="N279" i="7"/>
  <c r="O279" i="7"/>
  <c r="P279" i="7"/>
  <c r="Q279" i="7"/>
  <c r="R279" i="7"/>
  <c r="L280" i="7"/>
  <c r="M280" i="7"/>
  <c r="N280" i="7"/>
  <c r="O280" i="7"/>
  <c r="P280" i="7" s="1"/>
  <c r="Q280" i="7"/>
  <c r="R280" i="7" s="1"/>
  <c r="L281" i="7"/>
  <c r="M281" i="7"/>
  <c r="N281" i="7"/>
  <c r="O281" i="7"/>
  <c r="P281" i="7" s="1"/>
  <c r="L282" i="7"/>
  <c r="M282" i="7"/>
  <c r="N282" i="7"/>
  <c r="O282" i="7"/>
  <c r="Q282" i="7" s="1"/>
  <c r="R282" i="7" s="1"/>
  <c r="P282" i="7"/>
  <c r="L283" i="7"/>
  <c r="M283" i="7"/>
  <c r="N283" i="7"/>
  <c r="O283" i="7"/>
  <c r="L284" i="7"/>
  <c r="M284" i="7"/>
  <c r="N284" i="7"/>
  <c r="O284" i="7"/>
  <c r="Q284" i="7" s="1"/>
  <c r="R284" i="7" s="1"/>
  <c r="P284" i="7"/>
  <c r="L285" i="7"/>
  <c r="M285" i="7"/>
  <c r="N285" i="7"/>
  <c r="O285" i="7"/>
  <c r="P285" i="7"/>
  <c r="Q285" i="7"/>
  <c r="R285" i="7" s="1"/>
  <c r="L286" i="7"/>
  <c r="M286" i="7"/>
  <c r="N286" i="7"/>
  <c r="O286" i="7"/>
  <c r="P286" i="7" s="1"/>
  <c r="Q286" i="7"/>
  <c r="R286" i="7"/>
  <c r="L287" i="7"/>
  <c r="M287" i="7"/>
  <c r="N287" i="7"/>
  <c r="O287" i="7"/>
  <c r="P287" i="7"/>
  <c r="Q287" i="7"/>
  <c r="R287" i="7"/>
  <c r="L288" i="7"/>
  <c r="M288" i="7"/>
  <c r="N288" i="7"/>
  <c r="O288" i="7"/>
  <c r="P288" i="7" s="1"/>
  <c r="Q288" i="7"/>
  <c r="R288" i="7" s="1"/>
  <c r="L289" i="7"/>
  <c r="M289" i="7"/>
  <c r="N289" i="7"/>
  <c r="O289" i="7"/>
  <c r="P289" i="7" s="1"/>
  <c r="L290" i="7"/>
  <c r="M290" i="7"/>
  <c r="N290" i="7"/>
  <c r="O290" i="7"/>
  <c r="Q290" i="7" s="1"/>
  <c r="R290" i="7" s="1"/>
  <c r="P290" i="7"/>
  <c r="L291" i="7"/>
  <c r="M291" i="7"/>
  <c r="N291" i="7"/>
  <c r="O291" i="7"/>
  <c r="L292" i="7"/>
  <c r="M292" i="7"/>
  <c r="N292" i="7"/>
  <c r="O292" i="7"/>
  <c r="Q292" i="7" s="1"/>
  <c r="R292" i="7" s="1"/>
  <c r="P292" i="7"/>
  <c r="L293" i="7"/>
  <c r="M293" i="7"/>
  <c r="N293" i="7"/>
  <c r="O293" i="7"/>
  <c r="P293" i="7"/>
  <c r="Q293" i="7"/>
  <c r="R293" i="7" s="1"/>
  <c r="L294" i="7"/>
  <c r="M294" i="7"/>
  <c r="N294" i="7"/>
  <c r="O294" i="7"/>
  <c r="P294" i="7" s="1"/>
  <c r="Q294" i="7"/>
  <c r="R294" i="7" s="1"/>
  <c r="L295" i="7"/>
  <c r="M295" i="7"/>
  <c r="N295" i="7"/>
  <c r="O295" i="7"/>
  <c r="P295" i="7"/>
  <c r="Q295" i="7"/>
  <c r="R295" i="7"/>
  <c r="L296" i="7"/>
  <c r="M296" i="7"/>
  <c r="N296" i="7"/>
  <c r="O296" i="7"/>
  <c r="P296" i="7" s="1"/>
  <c r="Q296" i="7"/>
  <c r="R296" i="7" s="1"/>
  <c r="L297" i="7"/>
  <c r="M297" i="7"/>
  <c r="N297" i="7"/>
  <c r="O297" i="7"/>
  <c r="P297" i="7" s="1"/>
  <c r="L298" i="7"/>
  <c r="M298" i="7"/>
  <c r="N298" i="7"/>
  <c r="O298" i="7"/>
  <c r="Q298" i="7" s="1"/>
  <c r="R298" i="7" s="1"/>
  <c r="P298" i="7"/>
  <c r="L299" i="7"/>
  <c r="M299" i="7"/>
  <c r="N299" i="7"/>
  <c r="O299" i="7"/>
  <c r="L300" i="7"/>
  <c r="M300" i="7"/>
  <c r="N300" i="7"/>
  <c r="O300" i="7"/>
  <c r="Q300" i="7" s="1"/>
  <c r="R300" i="7" s="1"/>
  <c r="P300" i="7"/>
  <c r="L301" i="7"/>
  <c r="M301" i="7"/>
  <c r="N301" i="7"/>
  <c r="O301" i="7"/>
  <c r="P301" i="7"/>
  <c r="Q301" i="7"/>
  <c r="R301" i="7" s="1"/>
  <c r="L302" i="7"/>
  <c r="M302" i="7"/>
  <c r="N302" i="7"/>
  <c r="O302" i="7"/>
  <c r="P302" i="7" s="1"/>
  <c r="Q302" i="7"/>
  <c r="R302" i="7" s="1"/>
  <c r="L303" i="7"/>
  <c r="M303" i="7"/>
  <c r="N303" i="7"/>
  <c r="O303" i="7"/>
  <c r="P303" i="7"/>
  <c r="Q303" i="7"/>
  <c r="R303" i="7"/>
  <c r="L304" i="7"/>
  <c r="M304" i="7"/>
  <c r="N304" i="7"/>
  <c r="O304" i="7"/>
  <c r="P304" i="7" s="1"/>
  <c r="Q304" i="7"/>
  <c r="R304" i="7" s="1"/>
  <c r="L305" i="7"/>
  <c r="M305" i="7"/>
  <c r="N305" i="7"/>
  <c r="O305" i="7"/>
  <c r="P305" i="7" s="1"/>
  <c r="L306" i="7"/>
  <c r="M306" i="7"/>
  <c r="N306" i="7"/>
  <c r="O306" i="7"/>
  <c r="Q306" i="7" s="1"/>
  <c r="R306" i="7" s="1"/>
  <c r="P306" i="7"/>
  <c r="L307" i="7"/>
  <c r="M307" i="7"/>
  <c r="N307" i="7"/>
  <c r="O307" i="7"/>
  <c r="L308" i="7"/>
  <c r="M308" i="7"/>
  <c r="N308" i="7"/>
  <c r="O308" i="7"/>
  <c r="Q308" i="7" s="1"/>
  <c r="R308" i="7" s="1"/>
  <c r="L309" i="7"/>
  <c r="M309" i="7"/>
  <c r="N309" i="7"/>
  <c r="O309" i="7"/>
  <c r="P309" i="7"/>
  <c r="Q309" i="7"/>
  <c r="R309" i="7" s="1"/>
  <c r="L310" i="7"/>
  <c r="M310" i="7"/>
  <c r="N310" i="7"/>
  <c r="O310" i="7"/>
  <c r="P310" i="7" s="1"/>
  <c r="Q310" i="7"/>
  <c r="R310" i="7"/>
  <c r="L311" i="7"/>
  <c r="M311" i="7"/>
  <c r="N311" i="7"/>
  <c r="O311" i="7"/>
  <c r="P311" i="7"/>
  <c r="Q311" i="7"/>
  <c r="R311" i="7"/>
  <c r="L312" i="7"/>
  <c r="M312" i="7"/>
  <c r="N312" i="7"/>
  <c r="O312" i="7"/>
  <c r="P312" i="7" s="1"/>
  <c r="Q312" i="7"/>
  <c r="R312" i="7" s="1"/>
  <c r="L313" i="7"/>
  <c r="M313" i="7"/>
  <c r="N313" i="7"/>
  <c r="O313" i="7"/>
  <c r="P313" i="7" s="1"/>
  <c r="L314" i="7"/>
  <c r="M314" i="7"/>
  <c r="N314" i="7"/>
  <c r="O314" i="7"/>
  <c r="Q314" i="7" s="1"/>
  <c r="R314" i="7" s="1"/>
  <c r="P314" i="7"/>
  <c r="L315" i="7"/>
  <c r="M315" i="7"/>
  <c r="N315" i="7"/>
  <c r="O315" i="7"/>
  <c r="L316" i="7"/>
  <c r="M316" i="7"/>
  <c r="N316" i="7"/>
  <c r="O316" i="7"/>
  <c r="Q316" i="7" s="1"/>
  <c r="R316" i="7" s="1"/>
  <c r="P316" i="7"/>
  <c r="L317" i="7"/>
  <c r="M317" i="7"/>
  <c r="N317" i="7"/>
  <c r="O317" i="7"/>
  <c r="P317" i="7"/>
  <c r="Q317" i="7"/>
  <c r="R317" i="7" s="1"/>
  <c r="L318" i="7"/>
  <c r="M318" i="7"/>
  <c r="N318" i="7"/>
  <c r="O318" i="7"/>
  <c r="P318" i="7" s="1"/>
  <c r="Q318" i="7"/>
  <c r="R318" i="7"/>
  <c r="L319" i="7"/>
  <c r="M319" i="7"/>
  <c r="N319" i="7"/>
  <c r="O319" i="7"/>
  <c r="P319" i="7"/>
  <c r="Q319" i="7"/>
  <c r="R319" i="7"/>
  <c r="L320" i="7"/>
  <c r="M320" i="7"/>
  <c r="N320" i="7"/>
  <c r="O320" i="7"/>
  <c r="P320" i="7" s="1"/>
  <c r="Q320" i="7"/>
  <c r="R320" i="7" s="1"/>
  <c r="L321" i="7"/>
  <c r="M321" i="7"/>
  <c r="N321" i="7"/>
  <c r="O321" i="7"/>
  <c r="P321" i="7" s="1"/>
  <c r="L322" i="7"/>
  <c r="M322" i="7"/>
  <c r="N322" i="7"/>
  <c r="O322" i="7"/>
  <c r="Q322" i="7" s="1"/>
  <c r="R322" i="7" s="1"/>
  <c r="P322" i="7"/>
  <c r="L323" i="7"/>
  <c r="M323" i="7"/>
  <c r="N323" i="7"/>
  <c r="O323" i="7"/>
  <c r="L324" i="7"/>
  <c r="M324" i="7"/>
  <c r="N324" i="7"/>
  <c r="O324" i="7"/>
  <c r="Q324" i="7" s="1"/>
  <c r="R324" i="7" s="1"/>
  <c r="P324" i="7"/>
  <c r="L325" i="7"/>
  <c r="M325" i="7"/>
  <c r="N325" i="7"/>
  <c r="O325" i="7"/>
  <c r="P325" i="7"/>
  <c r="Q325" i="7"/>
  <c r="R325" i="7" s="1"/>
  <c r="L326" i="7"/>
  <c r="M326" i="7"/>
  <c r="N326" i="7"/>
  <c r="O326" i="7"/>
  <c r="P326" i="7" s="1"/>
  <c r="Q326" i="7"/>
  <c r="R326" i="7" s="1"/>
  <c r="L327" i="7"/>
  <c r="M327" i="7"/>
  <c r="N327" i="7"/>
  <c r="O327" i="7"/>
  <c r="P327" i="7"/>
  <c r="Q327" i="7"/>
  <c r="R327" i="7"/>
  <c r="L328" i="7"/>
  <c r="M328" i="7"/>
  <c r="N328" i="7"/>
  <c r="O328" i="7"/>
  <c r="P328" i="7" s="1"/>
  <c r="Q328" i="7"/>
  <c r="R328" i="7" s="1"/>
  <c r="L329" i="7"/>
  <c r="M329" i="7"/>
  <c r="N329" i="7"/>
  <c r="O329" i="7"/>
  <c r="P329" i="7" s="1"/>
  <c r="L330" i="7"/>
  <c r="M330" i="7"/>
  <c r="N330" i="7"/>
  <c r="O330" i="7"/>
  <c r="Q330" i="7" s="1"/>
  <c r="R330" i="7" s="1"/>
  <c r="P330" i="7"/>
  <c r="L331" i="7"/>
  <c r="M331" i="7"/>
  <c r="N331" i="7"/>
  <c r="O331" i="7"/>
  <c r="L332" i="7"/>
  <c r="M332" i="7"/>
  <c r="N332" i="7"/>
  <c r="O332" i="7"/>
  <c r="Q332" i="7" s="1"/>
  <c r="R332" i="7" s="1"/>
  <c r="P332" i="7"/>
  <c r="L333" i="7"/>
  <c r="M333" i="7"/>
  <c r="N333" i="7"/>
  <c r="O333" i="7"/>
  <c r="P333" i="7"/>
  <c r="Q333" i="7"/>
  <c r="R333" i="7" s="1"/>
  <c r="L334" i="7"/>
  <c r="M334" i="7"/>
  <c r="N334" i="7"/>
  <c r="O334" i="7"/>
  <c r="P334" i="7" s="1"/>
  <c r="Q334" i="7"/>
  <c r="R334" i="7" s="1"/>
  <c r="L335" i="7"/>
  <c r="M335" i="7"/>
  <c r="N335" i="7"/>
  <c r="O335" i="7"/>
  <c r="P335" i="7"/>
  <c r="Q335" i="7"/>
  <c r="R335" i="7"/>
  <c r="L336" i="7"/>
  <c r="M336" i="7"/>
  <c r="N336" i="7"/>
  <c r="O336" i="7"/>
  <c r="P336" i="7" s="1"/>
  <c r="Q336" i="7"/>
  <c r="R336" i="7" s="1"/>
  <c r="L337" i="7"/>
  <c r="M337" i="7"/>
  <c r="N337" i="7"/>
  <c r="O337" i="7"/>
  <c r="P337" i="7" s="1"/>
  <c r="L338" i="7"/>
  <c r="M338" i="7"/>
  <c r="N338" i="7"/>
  <c r="O338" i="7"/>
  <c r="Q338" i="7" s="1"/>
  <c r="R338" i="7" s="1"/>
  <c r="P338" i="7"/>
  <c r="L339" i="7"/>
  <c r="M339" i="7"/>
  <c r="N339" i="7"/>
  <c r="O339" i="7"/>
  <c r="L340" i="7"/>
  <c r="M340" i="7"/>
  <c r="N340" i="7"/>
  <c r="O340" i="7"/>
  <c r="Q340" i="7" s="1"/>
  <c r="R340" i="7" s="1"/>
  <c r="P340" i="7"/>
  <c r="L341" i="7"/>
  <c r="M341" i="7"/>
  <c r="N341" i="7"/>
  <c r="O341" i="7"/>
  <c r="P341" i="7"/>
  <c r="Q341" i="7"/>
  <c r="R341" i="7" s="1"/>
  <c r="L342" i="7"/>
  <c r="M342" i="7"/>
  <c r="N342" i="7"/>
  <c r="O342" i="7"/>
  <c r="P342" i="7" s="1"/>
  <c r="Q342" i="7"/>
  <c r="R342" i="7" s="1"/>
  <c r="L343" i="7"/>
  <c r="M343" i="7"/>
  <c r="N343" i="7"/>
  <c r="O343" i="7"/>
  <c r="P343" i="7"/>
  <c r="Q343" i="7"/>
  <c r="R343" i="7"/>
  <c r="L344" i="7"/>
  <c r="M344" i="7"/>
  <c r="N344" i="7"/>
  <c r="O344" i="7"/>
  <c r="P344" i="7" s="1"/>
  <c r="Q344" i="7"/>
  <c r="R344" i="7" s="1"/>
  <c r="L345" i="7"/>
  <c r="M345" i="7"/>
  <c r="N345" i="7"/>
  <c r="O345" i="7"/>
  <c r="P345" i="7" s="1"/>
  <c r="L346" i="7"/>
  <c r="M346" i="7"/>
  <c r="N346" i="7"/>
  <c r="O346" i="7"/>
  <c r="Q346" i="7" s="1"/>
  <c r="R346" i="7" s="1"/>
  <c r="P346" i="7"/>
  <c r="L347" i="7"/>
  <c r="M347" i="7"/>
  <c r="N347" i="7"/>
  <c r="O347" i="7"/>
  <c r="L348" i="7"/>
  <c r="M348" i="7"/>
  <c r="N348" i="7"/>
  <c r="O348" i="7"/>
  <c r="Q348" i="7" s="1"/>
  <c r="R348" i="7" s="1"/>
  <c r="P348" i="7"/>
  <c r="L349" i="7"/>
  <c r="M349" i="7"/>
  <c r="N349" i="7"/>
  <c r="O349" i="7"/>
  <c r="P349" i="7"/>
  <c r="Q349" i="7"/>
  <c r="R349" i="7" s="1"/>
  <c r="L350" i="7"/>
  <c r="M350" i="7"/>
  <c r="N350" i="7"/>
  <c r="O350" i="7"/>
  <c r="P350" i="7" s="1"/>
  <c r="Q350" i="7"/>
  <c r="R350" i="7" s="1"/>
  <c r="L351" i="7"/>
  <c r="M351" i="7"/>
  <c r="N351" i="7"/>
  <c r="O351" i="7"/>
  <c r="P351" i="7"/>
  <c r="Q351" i="7"/>
  <c r="R351" i="7"/>
  <c r="L352" i="7"/>
  <c r="M352" i="7"/>
  <c r="N352" i="7"/>
  <c r="O352" i="7"/>
  <c r="P352" i="7" s="1"/>
  <c r="Q352" i="7"/>
  <c r="R352" i="7" s="1"/>
  <c r="L353" i="7"/>
  <c r="M353" i="7"/>
  <c r="N353" i="7"/>
  <c r="O353" i="7"/>
  <c r="P353" i="7" s="1"/>
  <c r="L354" i="7"/>
  <c r="M354" i="7"/>
  <c r="N354" i="7"/>
  <c r="O354" i="7"/>
  <c r="Q354" i="7" s="1"/>
  <c r="R354" i="7" s="1"/>
  <c r="P354" i="7"/>
  <c r="L355" i="7"/>
  <c r="M355" i="7"/>
  <c r="N355" i="7"/>
  <c r="O355" i="7"/>
  <c r="L356" i="7"/>
  <c r="M356" i="7"/>
  <c r="N356" i="7"/>
  <c r="O356" i="7"/>
  <c r="Q356" i="7" s="1"/>
  <c r="R356" i="7" s="1"/>
  <c r="P356" i="7"/>
  <c r="L357" i="7"/>
  <c r="M357" i="7"/>
  <c r="N357" i="7"/>
  <c r="O357" i="7"/>
  <c r="P357" i="7"/>
  <c r="Q357" i="7"/>
  <c r="R357" i="7" s="1"/>
  <c r="L358" i="7"/>
  <c r="M358" i="7"/>
  <c r="N358" i="7"/>
  <c r="O358" i="7"/>
  <c r="P358" i="7" s="1"/>
  <c r="L359" i="7"/>
  <c r="M359" i="7"/>
  <c r="N359" i="7"/>
  <c r="O359" i="7"/>
  <c r="P359" i="7"/>
  <c r="Q359" i="7"/>
  <c r="R359" i="7"/>
  <c r="L360" i="7"/>
  <c r="M360" i="7"/>
  <c r="N360" i="7"/>
  <c r="O360" i="7"/>
  <c r="P360" i="7" s="1"/>
  <c r="Q360" i="7"/>
  <c r="R360" i="7" s="1"/>
  <c r="L361" i="7"/>
  <c r="M361" i="7"/>
  <c r="N361" i="7"/>
  <c r="O361" i="7"/>
  <c r="L362" i="7"/>
  <c r="M362" i="7"/>
  <c r="N362" i="7"/>
  <c r="O362" i="7"/>
  <c r="Q362" i="7" s="1"/>
  <c r="R362" i="7" s="1"/>
  <c r="P362" i="7"/>
  <c r="L363" i="7"/>
  <c r="M363" i="7"/>
  <c r="N363" i="7"/>
  <c r="O363" i="7"/>
  <c r="P363" i="7" s="1"/>
  <c r="Q363" i="7"/>
  <c r="R363" i="7" s="1"/>
  <c r="L364" i="7"/>
  <c r="M364" i="7"/>
  <c r="N364" i="7"/>
  <c r="O364" i="7"/>
  <c r="Q364" i="7" s="1"/>
  <c r="R364" i="7"/>
  <c r="L365" i="7"/>
  <c r="M365" i="7"/>
  <c r="N365" i="7"/>
  <c r="O365" i="7"/>
  <c r="P365" i="7"/>
  <c r="Q365" i="7"/>
  <c r="R365" i="7" s="1"/>
  <c r="L366" i="7"/>
  <c r="M366" i="7"/>
  <c r="N366" i="7"/>
  <c r="O366" i="7"/>
  <c r="P366" i="7" s="1"/>
  <c r="Q366" i="7"/>
  <c r="R366" i="7" s="1"/>
  <c r="L367" i="7"/>
  <c r="M367" i="7"/>
  <c r="N367" i="7"/>
  <c r="O367" i="7"/>
  <c r="P367" i="7"/>
  <c r="Q367" i="7"/>
  <c r="R367" i="7"/>
  <c r="L368" i="7"/>
  <c r="M368" i="7"/>
  <c r="N368" i="7"/>
  <c r="O368" i="7"/>
  <c r="P368" i="7" s="1"/>
  <c r="Q368" i="7"/>
  <c r="R368" i="7" s="1"/>
  <c r="L369" i="7"/>
  <c r="M369" i="7"/>
  <c r="N369" i="7"/>
  <c r="O369" i="7"/>
  <c r="L370" i="7"/>
  <c r="M370" i="7"/>
  <c r="N370" i="7"/>
  <c r="O370" i="7"/>
  <c r="Q370" i="7" s="1"/>
  <c r="R370" i="7" s="1"/>
  <c r="P370" i="7"/>
  <c r="L371" i="7"/>
  <c r="M371" i="7"/>
  <c r="N371" i="7"/>
  <c r="O371" i="7"/>
  <c r="P371" i="7" s="1"/>
  <c r="L372" i="7"/>
  <c r="M372" i="7"/>
  <c r="N372" i="7"/>
  <c r="O372" i="7"/>
  <c r="L373" i="7"/>
  <c r="M373" i="7"/>
  <c r="N373" i="7"/>
  <c r="O373" i="7"/>
  <c r="P373" i="7"/>
  <c r="Q373" i="7"/>
  <c r="R373" i="7" s="1"/>
  <c r="L374" i="7"/>
  <c r="M374" i="7"/>
  <c r="N374" i="7"/>
  <c r="O374" i="7"/>
  <c r="P374" i="7" s="1"/>
  <c r="Q374" i="7"/>
  <c r="R374" i="7" s="1"/>
  <c r="L375" i="7"/>
  <c r="M375" i="7"/>
  <c r="N375" i="7"/>
  <c r="O375" i="7"/>
  <c r="Q375" i="7" s="1"/>
  <c r="R375" i="7" s="1"/>
  <c r="P375" i="7"/>
  <c r="L376" i="7"/>
  <c r="M376" i="7"/>
  <c r="N376" i="7"/>
  <c r="O376" i="7"/>
  <c r="P376" i="7" s="1"/>
  <c r="Q376" i="7"/>
  <c r="R376" i="7" s="1"/>
  <c r="L377" i="7"/>
  <c r="M377" i="7"/>
  <c r="N377" i="7"/>
  <c r="O377" i="7"/>
  <c r="L378" i="7"/>
  <c r="M378" i="7"/>
  <c r="N378" i="7"/>
  <c r="O378" i="7"/>
  <c r="Q378" i="7" s="1"/>
  <c r="R378" i="7" s="1"/>
  <c r="P378" i="7"/>
  <c r="L379" i="7"/>
  <c r="M379" i="7"/>
  <c r="N379" i="7"/>
  <c r="O379" i="7"/>
  <c r="P379" i="7" s="1"/>
  <c r="Q379" i="7"/>
  <c r="R379" i="7" s="1"/>
  <c r="L380" i="7"/>
  <c r="M380" i="7"/>
  <c r="N380" i="7"/>
  <c r="O380" i="7"/>
  <c r="Q380" i="7" s="1"/>
  <c r="P380" i="7"/>
  <c r="R380" i="7"/>
  <c r="L381" i="7"/>
  <c r="M381" i="7"/>
  <c r="N381" i="7"/>
  <c r="O381" i="7"/>
  <c r="P381" i="7"/>
  <c r="Q381" i="7"/>
  <c r="R381" i="7" s="1"/>
  <c r="L382" i="7"/>
  <c r="M382" i="7"/>
  <c r="N382" i="7"/>
  <c r="O382" i="7"/>
  <c r="L383" i="7"/>
  <c r="M383" i="7"/>
  <c r="N383" i="7"/>
  <c r="O383" i="7"/>
  <c r="Q383" i="7" s="1"/>
  <c r="P383" i="7"/>
  <c r="R383" i="7"/>
  <c r="L384" i="7"/>
  <c r="M384" i="7"/>
  <c r="N384" i="7"/>
  <c r="O384" i="7"/>
  <c r="P384" i="7" s="1"/>
  <c r="Q384" i="7"/>
  <c r="R384" i="7" s="1"/>
  <c r="L385" i="7"/>
  <c r="M385" i="7"/>
  <c r="N385" i="7"/>
  <c r="O385" i="7"/>
  <c r="L386" i="7"/>
  <c r="M386" i="7"/>
  <c r="N386" i="7"/>
  <c r="O386" i="7"/>
  <c r="Q386" i="7" s="1"/>
  <c r="R386" i="7" s="1"/>
  <c r="P386" i="7"/>
  <c r="L387" i="7"/>
  <c r="M387" i="7"/>
  <c r="N387" i="7"/>
  <c r="O387" i="7"/>
  <c r="P387" i="7" s="1"/>
  <c r="L388" i="7"/>
  <c r="M388" i="7"/>
  <c r="N388" i="7"/>
  <c r="O388" i="7"/>
  <c r="L389" i="7"/>
  <c r="M389" i="7"/>
  <c r="N389" i="7"/>
  <c r="O389" i="7"/>
  <c r="P389" i="7"/>
  <c r="Q389" i="7"/>
  <c r="R389" i="7" s="1"/>
  <c r="L390" i="7"/>
  <c r="M390" i="7"/>
  <c r="N390" i="7"/>
  <c r="O390" i="7"/>
  <c r="P390" i="7" s="1"/>
  <c r="Q390" i="7"/>
  <c r="R390" i="7" s="1"/>
  <c r="L391" i="7"/>
  <c r="M391" i="7"/>
  <c r="N391" i="7"/>
  <c r="O391" i="7"/>
  <c r="Q391" i="7" s="1"/>
  <c r="R391" i="7" s="1"/>
  <c r="P391" i="7"/>
  <c r="L392" i="7"/>
  <c r="M392" i="7"/>
  <c r="N392" i="7"/>
  <c r="O392" i="7"/>
  <c r="P392" i="7" s="1"/>
  <c r="Q392" i="7"/>
  <c r="R392" i="7" s="1"/>
  <c r="L393" i="7"/>
  <c r="M393" i="7"/>
  <c r="N393" i="7"/>
  <c r="O393" i="7"/>
  <c r="L394" i="7"/>
  <c r="M394" i="7"/>
  <c r="N394" i="7"/>
  <c r="O394" i="7"/>
  <c r="Q394" i="7" s="1"/>
  <c r="R394" i="7" s="1"/>
  <c r="P394" i="7"/>
  <c r="L395" i="7"/>
  <c r="M395" i="7"/>
  <c r="N395" i="7"/>
  <c r="O395" i="7"/>
  <c r="P395" i="7" s="1"/>
  <c r="Q395" i="7"/>
  <c r="R395" i="7" s="1"/>
  <c r="L396" i="7"/>
  <c r="M396" i="7"/>
  <c r="N396" i="7"/>
  <c r="O396" i="7"/>
  <c r="Q396" i="7" s="1"/>
  <c r="P396" i="7"/>
  <c r="R396" i="7"/>
  <c r="L397" i="7"/>
  <c r="M397" i="7"/>
  <c r="N397" i="7"/>
  <c r="O397" i="7"/>
  <c r="P397" i="7"/>
  <c r="Q397" i="7"/>
  <c r="R397" i="7" s="1"/>
  <c r="L398" i="7"/>
  <c r="M398" i="7"/>
  <c r="N398" i="7"/>
  <c r="O398" i="7"/>
  <c r="L399" i="7"/>
  <c r="M399" i="7"/>
  <c r="N399" i="7"/>
  <c r="O399" i="7"/>
  <c r="Q399" i="7" s="1"/>
  <c r="P399" i="7"/>
  <c r="R399" i="7"/>
  <c r="L400" i="7"/>
  <c r="M400" i="7"/>
  <c r="N400" i="7"/>
  <c r="O400" i="7"/>
  <c r="P400" i="7" s="1"/>
  <c r="Q400" i="7"/>
  <c r="R400" i="7" s="1"/>
  <c r="L401" i="7"/>
  <c r="M401" i="7"/>
  <c r="N401" i="7"/>
  <c r="O401" i="7"/>
  <c r="Q401" i="7" s="1"/>
  <c r="R401" i="7" s="1"/>
  <c r="L402" i="7"/>
  <c r="M402" i="7"/>
  <c r="N402" i="7"/>
  <c r="O402" i="7"/>
  <c r="P402" i="7"/>
  <c r="Q402" i="7"/>
  <c r="R402" i="7" s="1"/>
  <c r="L403" i="7"/>
  <c r="M403" i="7"/>
  <c r="N403" i="7"/>
  <c r="O403" i="7"/>
  <c r="P403" i="7" s="1"/>
  <c r="L404" i="7"/>
  <c r="M404" i="7"/>
  <c r="N404" i="7"/>
  <c r="O404" i="7"/>
  <c r="Q404" i="7" s="1"/>
  <c r="R404" i="7"/>
  <c r="L405" i="7"/>
  <c r="M405" i="7"/>
  <c r="N405" i="7"/>
  <c r="O405" i="7"/>
  <c r="P405" i="7"/>
  <c r="Q405" i="7"/>
  <c r="R405" i="7" s="1"/>
  <c r="L406" i="7"/>
  <c r="M406" i="7"/>
  <c r="N406" i="7"/>
  <c r="O406" i="7"/>
  <c r="P406" i="7" s="1"/>
  <c r="Q406" i="7"/>
  <c r="R406" i="7" s="1"/>
  <c r="L407" i="7"/>
  <c r="M407" i="7"/>
  <c r="N407" i="7"/>
  <c r="O407" i="7"/>
  <c r="Q407" i="7" s="1"/>
  <c r="R407" i="7" s="1"/>
  <c r="P407" i="7"/>
  <c r="L408" i="7"/>
  <c r="M408" i="7"/>
  <c r="N408" i="7"/>
  <c r="O408" i="7"/>
  <c r="P408" i="7" s="1"/>
  <c r="L409" i="7"/>
  <c r="M409" i="7"/>
  <c r="N409" i="7"/>
  <c r="O409" i="7"/>
  <c r="L410" i="7"/>
  <c r="M410" i="7"/>
  <c r="N410" i="7"/>
  <c r="O410" i="7"/>
  <c r="P410" i="7"/>
  <c r="Q410" i="7"/>
  <c r="R410" i="7" s="1"/>
  <c r="L411" i="7"/>
  <c r="M411" i="7"/>
  <c r="N411" i="7"/>
  <c r="O411" i="7"/>
  <c r="P411" i="7" s="1"/>
  <c r="Q411" i="7"/>
  <c r="R411" i="7" s="1"/>
  <c r="L412" i="7"/>
  <c r="M412" i="7"/>
  <c r="N412" i="7"/>
  <c r="O412" i="7"/>
  <c r="Q412" i="7" s="1"/>
  <c r="P412" i="7"/>
  <c r="R412" i="7"/>
  <c r="L413" i="7"/>
  <c r="M413" i="7"/>
  <c r="N413" i="7"/>
  <c r="O413" i="7"/>
  <c r="P413" i="7"/>
  <c r="Q413" i="7"/>
  <c r="R413" i="7" s="1"/>
  <c r="L414" i="7"/>
  <c r="M414" i="7"/>
  <c r="N414" i="7"/>
  <c r="O414" i="7"/>
  <c r="P414" i="7" s="1"/>
  <c r="Q414" i="7"/>
  <c r="R414" i="7"/>
  <c r="L415" i="7"/>
  <c r="M415" i="7"/>
  <c r="N415" i="7"/>
  <c r="O415" i="7"/>
  <c r="Q415" i="7" s="1"/>
  <c r="P415" i="7"/>
  <c r="R415" i="7"/>
  <c r="L416" i="7"/>
  <c r="M416" i="7"/>
  <c r="N416" i="7"/>
  <c r="O416" i="7"/>
  <c r="P416" i="7"/>
  <c r="Q416" i="7"/>
  <c r="R416" i="7" s="1"/>
  <c r="L417" i="7"/>
  <c r="M417" i="7"/>
  <c r="N417" i="7"/>
  <c r="O417" i="7"/>
  <c r="L418" i="7"/>
  <c r="M418" i="7"/>
  <c r="N418" i="7"/>
  <c r="O418" i="7"/>
  <c r="P418" i="7"/>
  <c r="Q418" i="7"/>
  <c r="R418" i="7" s="1"/>
  <c r="L419" i="7"/>
  <c r="M419" i="7"/>
  <c r="N419" i="7"/>
  <c r="O419" i="7"/>
  <c r="P419" i="7" s="1"/>
  <c r="Q419" i="7"/>
  <c r="R419" i="7"/>
  <c r="L420" i="7"/>
  <c r="M420" i="7"/>
  <c r="N420" i="7"/>
  <c r="O420" i="7"/>
  <c r="Q420" i="7" s="1"/>
  <c r="P420" i="7"/>
  <c r="R420" i="7"/>
  <c r="L421" i="7"/>
  <c r="M421" i="7"/>
  <c r="N421" i="7"/>
  <c r="O421" i="7"/>
  <c r="P421" i="7"/>
  <c r="Q421" i="7"/>
  <c r="R421" i="7" s="1"/>
  <c r="L422" i="7"/>
  <c r="M422" i="7"/>
  <c r="N422" i="7"/>
  <c r="O422" i="7"/>
  <c r="L423" i="7"/>
  <c r="M423" i="7"/>
  <c r="N423" i="7"/>
  <c r="O423" i="7"/>
  <c r="P423" i="7"/>
  <c r="Q423" i="7"/>
  <c r="R423" i="7" s="1"/>
  <c r="L424" i="7"/>
  <c r="M424" i="7"/>
  <c r="N424" i="7"/>
  <c r="O424" i="7"/>
  <c r="P424" i="7"/>
  <c r="Q424" i="7"/>
  <c r="R424" i="7" s="1"/>
  <c r="L425" i="7"/>
  <c r="M425" i="7"/>
  <c r="N425" i="7"/>
  <c r="O425" i="7"/>
  <c r="P425" i="7" s="1"/>
  <c r="L426" i="7"/>
  <c r="M426" i="7"/>
  <c r="N426" i="7"/>
  <c r="O426" i="7"/>
  <c r="P426" i="7"/>
  <c r="Q426" i="7"/>
  <c r="R426" i="7"/>
  <c r="L427" i="7"/>
  <c r="M427" i="7"/>
  <c r="N427" i="7"/>
  <c r="O427" i="7"/>
  <c r="P427" i="7" s="1"/>
  <c r="Q427" i="7"/>
  <c r="R427" i="7" s="1"/>
  <c r="L428" i="7"/>
  <c r="M428" i="7"/>
  <c r="N428" i="7"/>
  <c r="O428" i="7"/>
  <c r="P428" i="7"/>
  <c r="Q428" i="7"/>
  <c r="R428" i="7"/>
  <c r="L429" i="7"/>
  <c r="M429" i="7"/>
  <c r="N429" i="7"/>
  <c r="O429" i="7"/>
  <c r="P429" i="7" s="1"/>
  <c r="L430" i="7"/>
  <c r="M430" i="7"/>
  <c r="N430" i="7"/>
  <c r="O430" i="7"/>
  <c r="L431" i="7"/>
  <c r="M431" i="7"/>
  <c r="N431" i="7"/>
  <c r="O431" i="7"/>
  <c r="P431" i="7"/>
  <c r="Q431" i="7"/>
  <c r="R431" i="7" s="1"/>
  <c r="L432" i="7"/>
  <c r="M432" i="7"/>
  <c r="N432" i="7"/>
  <c r="O432" i="7"/>
  <c r="P432" i="7"/>
  <c r="Q432" i="7"/>
  <c r="R432" i="7" s="1"/>
  <c r="L433" i="7"/>
  <c r="M433" i="7"/>
  <c r="N433" i="7"/>
  <c r="O433" i="7"/>
  <c r="P433" i="7" s="1"/>
  <c r="L434" i="7"/>
  <c r="M434" i="7"/>
  <c r="N434" i="7"/>
  <c r="O434" i="7"/>
  <c r="P434" i="7"/>
  <c r="Q434" i="7"/>
  <c r="R434" i="7"/>
  <c r="L435" i="7"/>
  <c r="M435" i="7"/>
  <c r="N435" i="7"/>
  <c r="O435" i="7"/>
  <c r="P435" i="7" s="1"/>
  <c r="Q435" i="7"/>
  <c r="R435" i="7" s="1"/>
  <c r="L436" i="7"/>
  <c r="M436" i="7"/>
  <c r="N436" i="7"/>
  <c r="O436" i="7"/>
  <c r="P436" i="7"/>
  <c r="Q436" i="7"/>
  <c r="R436" i="7"/>
  <c r="L437" i="7"/>
  <c r="M437" i="7"/>
  <c r="N437" i="7"/>
  <c r="O437" i="7"/>
  <c r="P437" i="7" s="1"/>
  <c r="L438" i="7"/>
  <c r="M438" i="7"/>
  <c r="N438" i="7"/>
  <c r="O438" i="7"/>
  <c r="L439" i="7"/>
  <c r="M439" i="7"/>
  <c r="N439" i="7"/>
  <c r="O439" i="7"/>
  <c r="P439" i="7"/>
  <c r="Q439" i="7"/>
  <c r="R439" i="7" s="1"/>
  <c r="L440" i="7"/>
  <c r="M440" i="7"/>
  <c r="N440" i="7"/>
  <c r="O440" i="7"/>
  <c r="P440" i="7"/>
  <c r="Q440" i="7"/>
  <c r="R440" i="7" s="1"/>
  <c r="L441" i="7"/>
  <c r="M441" i="7"/>
  <c r="N441" i="7"/>
  <c r="O441" i="7"/>
  <c r="P441" i="7" s="1"/>
  <c r="L442" i="7"/>
  <c r="M442" i="7"/>
  <c r="N442" i="7"/>
  <c r="O442" i="7"/>
  <c r="P442" i="7"/>
  <c r="Q442" i="7"/>
  <c r="R442" i="7"/>
  <c r="L443" i="7"/>
  <c r="M443" i="7"/>
  <c r="N443" i="7"/>
  <c r="O443" i="7"/>
  <c r="P443" i="7" s="1"/>
  <c r="Q443" i="7"/>
  <c r="R443" i="7" s="1"/>
  <c r="L444" i="7"/>
  <c r="M444" i="7"/>
  <c r="N444" i="7"/>
  <c r="O444" i="7"/>
  <c r="Q444" i="7" s="1"/>
  <c r="R444" i="7" s="1"/>
  <c r="P444" i="7"/>
  <c r="L445" i="7"/>
  <c r="M445" i="7"/>
  <c r="N445" i="7"/>
  <c r="O445" i="7"/>
  <c r="P445" i="7" s="1"/>
  <c r="L446" i="7"/>
  <c r="M446" i="7"/>
  <c r="N446" i="7"/>
  <c r="O446" i="7"/>
  <c r="L447" i="7"/>
  <c r="M447" i="7"/>
  <c r="N447" i="7"/>
  <c r="O447" i="7"/>
  <c r="P447" i="7"/>
  <c r="Q447" i="7"/>
  <c r="R447" i="7" s="1"/>
  <c r="L448" i="7"/>
  <c r="M448" i="7"/>
  <c r="N448" i="7"/>
  <c r="O448" i="7"/>
  <c r="P448" i="7"/>
  <c r="Q448" i="7"/>
  <c r="R448" i="7" s="1"/>
  <c r="L449" i="7"/>
  <c r="M449" i="7"/>
  <c r="N449" i="7"/>
  <c r="O449" i="7"/>
  <c r="P449" i="7" s="1"/>
  <c r="L450" i="7"/>
  <c r="M450" i="7"/>
  <c r="N450" i="7"/>
  <c r="O450" i="7"/>
  <c r="P450" i="7"/>
  <c r="Q450" i="7"/>
  <c r="R450" i="7"/>
  <c r="L451" i="7"/>
  <c r="M451" i="7"/>
  <c r="N451" i="7"/>
  <c r="O451" i="7"/>
  <c r="P451" i="7" s="1"/>
  <c r="Q451" i="7"/>
  <c r="R451" i="7" s="1"/>
  <c r="L452" i="7"/>
  <c r="M452" i="7"/>
  <c r="N452" i="7"/>
  <c r="O452" i="7"/>
  <c r="Q452" i="7" s="1"/>
  <c r="R452" i="7" s="1"/>
  <c r="P452" i="7"/>
  <c r="L453" i="7"/>
  <c r="M453" i="7"/>
  <c r="N453" i="7"/>
  <c r="O453" i="7"/>
  <c r="P453" i="7" s="1"/>
  <c r="L454" i="7"/>
  <c r="M454" i="7"/>
  <c r="N454" i="7"/>
  <c r="O454" i="7"/>
  <c r="L455" i="7"/>
  <c r="M455" i="7"/>
  <c r="N455" i="7"/>
  <c r="O455" i="7"/>
  <c r="P455" i="7"/>
  <c r="Q455" i="7"/>
  <c r="R455" i="7" s="1"/>
  <c r="L456" i="7"/>
  <c r="M456" i="7"/>
  <c r="N456" i="7"/>
  <c r="O456" i="7"/>
  <c r="P456" i="7"/>
  <c r="Q456" i="7"/>
  <c r="R456" i="7" s="1"/>
  <c r="L457" i="7"/>
  <c r="M457" i="7"/>
  <c r="N457" i="7"/>
  <c r="O457" i="7"/>
  <c r="P457" i="7" s="1"/>
  <c r="L458" i="7"/>
  <c r="M458" i="7"/>
  <c r="N458" i="7"/>
  <c r="O458" i="7"/>
  <c r="P458" i="7"/>
  <c r="Q458" i="7"/>
  <c r="R458" i="7"/>
  <c r="L459" i="7"/>
  <c r="M459" i="7"/>
  <c r="N459" i="7"/>
  <c r="O459" i="7"/>
  <c r="P459" i="7" s="1"/>
  <c r="Q459" i="7"/>
  <c r="R459" i="7" s="1"/>
  <c r="L460" i="7"/>
  <c r="M460" i="7"/>
  <c r="N460" i="7"/>
  <c r="O460" i="7"/>
  <c r="Q460" i="7" s="1"/>
  <c r="R460" i="7" s="1"/>
  <c r="P460" i="7"/>
  <c r="L461" i="7"/>
  <c r="M461" i="7"/>
  <c r="N461" i="7"/>
  <c r="O461" i="7"/>
  <c r="P461" i="7" s="1"/>
  <c r="L462" i="7"/>
  <c r="M462" i="7"/>
  <c r="N462" i="7"/>
  <c r="O462" i="7"/>
  <c r="L463" i="7"/>
  <c r="M463" i="7"/>
  <c r="N463" i="7"/>
  <c r="O463" i="7"/>
  <c r="P463" i="7"/>
  <c r="Q463" i="7"/>
  <c r="R463" i="7" s="1"/>
  <c r="L464" i="7"/>
  <c r="M464" i="7"/>
  <c r="N464" i="7"/>
  <c r="O464" i="7"/>
  <c r="P464" i="7"/>
  <c r="Q464" i="7"/>
  <c r="R464" i="7" s="1"/>
  <c r="L465" i="7"/>
  <c r="M465" i="7"/>
  <c r="N465" i="7"/>
  <c r="O465" i="7"/>
  <c r="P465" i="7" s="1"/>
  <c r="L466" i="7"/>
  <c r="M466" i="7"/>
  <c r="N466" i="7"/>
  <c r="O466" i="7"/>
  <c r="P466" i="7"/>
  <c r="Q466" i="7"/>
  <c r="R466" i="7"/>
  <c r="L467" i="7"/>
  <c r="M467" i="7"/>
  <c r="N467" i="7"/>
  <c r="O467" i="7"/>
  <c r="P467" i="7" s="1"/>
  <c r="Q467" i="7"/>
  <c r="R467" i="7" s="1"/>
  <c r="L468" i="7"/>
  <c r="M468" i="7"/>
  <c r="N468" i="7"/>
  <c r="O468" i="7"/>
  <c r="Q468" i="7" s="1"/>
  <c r="R468" i="7" s="1"/>
  <c r="P468" i="7"/>
  <c r="L469" i="7"/>
  <c r="M469" i="7"/>
  <c r="N469" i="7"/>
  <c r="O469" i="7"/>
  <c r="P469" i="7" s="1"/>
  <c r="L470" i="7"/>
  <c r="M470" i="7"/>
  <c r="N470" i="7"/>
  <c r="O470" i="7"/>
  <c r="L471" i="7"/>
  <c r="M471" i="7"/>
  <c r="N471" i="7"/>
  <c r="O471" i="7"/>
  <c r="P471" i="7"/>
  <c r="Q471" i="7"/>
  <c r="R471" i="7" s="1"/>
  <c r="L472" i="7"/>
  <c r="M472" i="7"/>
  <c r="N472" i="7"/>
  <c r="O472" i="7"/>
  <c r="P472" i="7"/>
  <c r="Q472" i="7"/>
  <c r="R472" i="7" s="1"/>
  <c r="L473" i="7"/>
  <c r="M473" i="7"/>
  <c r="N473" i="7"/>
  <c r="O473" i="7"/>
  <c r="P473" i="7" s="1"/>
  <c r="L474" i="7"/>
  <c r="M474" i="7"/>
  <c r="N474" i="7"/>
  <c r="O474" i="7"/>
  <c r="P474" i="7"/>
  <c r="Q474" i="7"/>
  <c r="R474" i="7"/>
  <c r="L475" i="7"/>
  <c r="M475" i="7"/>
  <c r="N475" i="7"/>
  <c r="O475" i="7"/>
  <c r="P475" i="7" s="1"/>
  <c r="Q475" i="7"/>
  <c r="R475" i="7" s="1"/>
  <c r="L476" i="7"/>
  <c r="M476" i="7"/>
  <c r="N476" i="7"/>
  <c r="O476" i="7"/>
  <c r="Q476" i="7" s="1"/>
  <c r="R476" i="7" s="1"/>
  <c r="P476" i="7"/>
  <c r="L477" i="7"/>
  <c r="M477" i="7"/>
  <c r="N477" i="7"/>
  <c r="O477" i="7"/>
  <c r="P477" i="7" s="1"/>
  <c r="L478" i="7"/>
  <c r="M478" i="7"/>
  <c r="N478" i="7"/>
  <c r="O478" i="7"/>
  <c r="L479" i="7"/>
  <c r="M479" i="7"/>
  <c r="N479" i="7"/>
  <c r="O479" i="7"/>
  <c r="P479" i="7"/>
  <c r="Q479" i="7"/>
  <c r="R479" i="7" s="1"/>
  <c r="L480" i="7"/>
  <c r="M480" i="7"/>
  <c r="N480" i="7"/>
  <c r="O480" i="7"/>
  <c r="P480" i="7"/>
  <c r="Q480" i="7"/>
  <c r="R480" i="7" s="1"/>
  <c r="L481" i="7"/>
  <c r="M481" i="7"/>
  <c r="N481" i="7"/>
  <c r="O481" i="7"/>
  <c r="P481" i="7" s="1"/>
  <c r="L482" i="7"/>
  <c r="M482" i="7"/>
  <c r="N482" i="7"/>
  <c r="O482" i="7"/>
  <c r="P482" i="7"/>
  <c r="Q482" i="7"/>
  <c r="R482" i="7"/>
  <c r="L483" i="7"/>
  <c r="M483" i="7"/>
  <c r="N483" i="7"/>
  <c r="O483" i="7"/>
  <c r="P483" i="7" s="1"/>
  <c r="Q483" i="7"/>
  <c r="R483" i="7" s="1"/>
  <c r="L484" i="7"/>
  <c r="M484" i="7"/>
  <c r="N484" i="7"/>
  <c r="O484" i="7"/>
  <c r="Q484" i="7" s="1"/>
  <c r="R484" i="7" s="1"/>
  <c r="P484" i="7"/>
  <c r="L485" i="7"/>
  <c r="M485" i="7"/>
  <c r="N485" i="7"/>
  <c r="O485" i="7"/>
  <c r="P485" i="7" s="1"/>
  <c r="L486" i="7"/>
  <c r="M486" i="7"/>
  <c r="N486" i="7"/>
  <c r="O486" i="7"/>
  <c r="L487" i="7"/>
  <c r="M487" i="7"/>
  <c r="N487" i="7"/>
  <c r="O487" i="7"/>
  <c r="P487" i="7"/>
  <c r="Q487" i="7"/>
  <c r="R487" i="7" s="1"/>
  <c r="L488" i="7"/>
  <c r="M488" i="7"/>
  <c r="N488" i="7"/>
  <c r="O488" i="7"/>
  <c r="P488" i="7"/>
  <c r="Q488" i="7"/>
  <c r="R488" i="7" s="1"/>
  <c r="L489" i="7"/>
  <c r="M489" i="7"/>
  <c r="N489" i="7"/>
  <c r="O489" i="7"/>
  <c r="P489" i="7" s="1"/>
  <c r="L490" i="7"/>
  <c r="M490" i="7"/>
  <c r="N490" i="7"/>
  <c r="O490" i="7"/>
  <c r="P490" i="7"/>
  <c r="Q490" i="7"/>
  <c r="R490" i="7"/>
  <c r="L491" i="7"/>
  <c r="M491" i="7"/>
  <c r="N491" i="7"/>
  <c r="O491" i="7"/>
  <c r="P491" i="7" s="1"/>
  <c r="Q491" i="7"/>
  <c r="R491" i="7" s="1"/>
  <c r="L492" i="7"/>
  <c r="M492" i="7"/>
  <c r="N492" i="7"/>
  <c r="O492" i="7"/>
  <c r="Q492" i="7" s="1"/>
  <c r="R492" i="7" s="1"/>
  <c r="P492" i="7"/>
  <c r="L493" i="7"/>
  <c r="M493" i="7"/>
  <c r="N493" i="7"/>
  <c r="O493" i="7"/>
  <c r="P493" i="7" s="1"/>
  <c r="L494" i="7"/>
  <c r="M494" i="7"/>
  <c r="N494" i="7"/>
  <c r="O494" i="7"/>
  <c r="L495" i="7"/>
  <c r="M495" i="7"/>
  <c r="N495" i="7"/>
  <c r="O495" i="7"/>
  <c r="P495" i="7"/>
  <c r="Q495" i="7"/>
  <c r="R495" i="7" s="1"/>
  <c r="L496" i="7"/>
  <c r="M496" i="7"/>
  <c r="N496" i="7"/>
  <c r="O496" i="7"/>
  <c r="P496" i="7"/>
  <c r="Q496" i="7"/>
  <c r="R496" i="7" s="1"/>
  <c r="L497" i="7"/>
  <c r="M497" i="7"/>
  <c r="N497" i="7"/>
  <c r="O497" i="7"/>
  <c r="P497" i="7" s="1"/>
  <c r="L498" i="7"/>
  <c r="M498" i="7"/>
  <c r="N498" i="7"/>
  <c r="O498" i="7"/>
  <c r="P498" i="7"/>
  <c r="Q498" i="7"/>
  <c r="R498" i="7"/>
  <c r="L499" i="7"/>
  <c r="M499" i="7"/>
  <c r="N499" i="7"/>
  <c r="O499" i="7"/>
  <c r="P499" i="7" s="1"/>
  <c r="Q499" i="7"/>
  <c r="R499" i="7" s="1"/>
  <c r="L500" i="7"/>
  <c r="M500" i="7"/>
  <c r="N500" i="7"/>
  <c r="O500" i="7"/>
  <c r="Q500" i="7" s="1"/>
  <c r="R500" i="7" s="1"/>
  <c r="P500" i="7"/>
  <c r="L501" i="7"/>
  <c r="M501" i="7"/>
  <c r="N501" i="7"/>
  <c r="O501" i="7"/>
  <c r="P501" i="7" s="1"/>
  <c r="L502" i="7"/>
  <c r="M502" i="7"/>
  <c r="N502" i="7"/>
  <c r="O502" i="7"/>
  <c r="L503" i="7"/>
  <c r="M503" i="7"/>
  <c r="N503" i="7"/>
  <c r="O503" i="7"/>
  <c r="P503" i="7"/>
  <c r="Q503" i="7"/>
  <c r="R503" i="7" s="1"/>
  <c r="L504" i="7"/>
  <c r="M504" i="7"/>
  <c r="N504" i="7"/>
  <c r="O504" i="7"/>
  <c r="P504" i="7"/>
  <c r="Q504" i="7"/>
  <c r="R504" i="7" s="1"/>
  <c r="L505" i="7"/>
  <c r="M505" i="7"/>
  <c r="N505" i="7"/>
  <c r="O505" i="7"/>
  <c r="P505" i="7" s="1"/>
  <c r="L506" i="7"/>
  <c r="M506" i="7"/>
  <c r="N506" i="7"/>
  <c r="O506" i="7"/>
  <c r="P506" i="7"/>
  <c r="Q506" i="7"/>
  <c r="R506" i="7"/>
  <c r="L507" i="7"/>
  <c r="M507" i="7"/>
  <c r="N507" i="7"/>
  <c r="O507" i="7"/>
  <c r="P507" i="7" s="1"/>
  <c r="Q507" i="7"/>
  <c r="R507" i="7" s="1"/>
  <c r="L508" i="7"/>
  <c r="M508" i="7"/>
  <c r="N508" i="7"/>
  <c r="O508" i="7"/>
  <c r="Q508" i="7" s="1"/>
  <c r="R508" i="7" s="1"/>
  <c r="P508" i="7"/>
  <c r="L509" i="7"/>
  <c r="M509" i="7"/>
  <c r="N509" i="7"/>
  <c r="O509" i="7"/>
  <c r="P509" i="7" s="1"/>
  <c r="L510" i="7"/>
  <c r="M510" i="7"/>
  <c r="N510" i="7"/>
  <c r="O510" i="7"/>
  <c r="L511" i="7"/>
  <c r="M511" i="7"/>
  <c r="N511" i="7"/>
  <c r="O511" i="7"/>
  <c r="P511" i="7"/>
  <c r="Q511" i="7"/>
  <c r="R511" i="7" s="1"/>
  <c r="L512" i="7"/>
  <c r="M512" i="7"/>
  <c r="N512" i="7"/>
  <c r="O512" i="7"/>
  <c r="P512" i="7"/>
  <c r="Q512" i="7"/>
  <c r="R512" i="7" s="1"/>
  <c r="L513" i="7"/>
  <c r="M513" i="7"/>
  <c r="N513" i="7"/>
  <c r="O513" i="7"/>
  <c r="P513" i="7" s="1"/>
  <c r="L514" i="7"/>
  <c r="M514" i="7"/>
  <c r="N514" i="7"/>
  <c r="O514" i="7"/>
  <c r="P514" i="7"/>
  <c r="Q514" i="7"/>
  <c r="R514" i="7"/>
  <c r="L515" i="7"/>
  <c r="M515" i="7"/>
  <c r="N515" i="7"/>
  <c r="O515" i="7"/>
  <c r="P515" i="7" s="1"/>
  <c r="Q515" i="7"/>
  <c r="R515" i="7" s="1"/>
  <c r="L516" i="7"/>
  <c r="M516" i="7"/>
  <c r="N516" i="7"/>
  <c r="O516" i="7"/>
  <c r="Q516" i="7" s="1"/>
  <c r="R516" i="7" s="1"/>
  <c r="P516" i="7"/>
  <c r="L517" i="7"/>
  <c r="M517" i="7"/>
  <c r="N517" i="7"/>
  <c r="O517" i="7"/>
  <c r="P517" i="7" s="1"/>
  <c r="L518" i="7"/>
  <c r="M518" i="7"/>
  <c r="N518" i="7"/>
  <c r="O518" i="7"/>
  <c r="L519" i="7"/>
  <c r="M519" i="7"/>
  <c r="N519" i="7"/>
  <c r="O519" i="7"/>
  <c r="P519" i="7"/>
  <c r="Q519" i="7"/>
  <c r="R519" i="7" s="1"/>
  <c r="L520" i="7"/>
  <c r="M520" i="7"/>
  <c r="N520" i="7"/>
  <c r="O520" i="7"/>
  <c r="P520" i="7"/>
  <c r="Q520" i="7"/>
  <c r="R520" i="7" s="1"/>
  <c r="L521" i="7"/>
  <c r="M521" i="7"/>
  <c r="N521" i="7"/>
  <c r="O521" i="7"/>
  <c r="P521" i="7" s="1"/>
  <c r="L522" i="7"/>
  <c r="M522" i="7"/>
  <c r="N522" i="7"/>
  <c r="O522" i="7"/>
  <c r="P522" i="7"/>
  <c r="Q522" i="7"/>
  <c r="R522" i="7"/>
  <c r="L523" i="7"/>
  <c r="M523" i="7"/>
  <c r="N523" i="7"/>
  <c r="O523" i="7"/>
  <c r="P523" i="7" s="1"/>
  <c r="Q523" i="7"/>
  <c r="R523" i="7" s="1"/>
  <c r="L524" i="7"/>
  <c r="M524" i="7"/>
  <c r="N524" i="7"/>
  <c r="O524" i="7"/>
  <c r="Q524" i="7" s="1"/>
  <c r="R524" i="7" s="1"/>
  <c r="P524" i="7"/>
  <c r="L525" i="7"/>
  <c r="M525" i="7"/>
  <c r="N525" i="7"/>
  <c r="O525" i="7"/>
  <c r="P525" i="7" s="1"/>
  <c r="L526" i="7"/>
  <c r="M526" i="7"/>
  <c r="N526" i="7"/>
  <c r="O526" i="7"/>
  <c r="L527" i="7"/>
  <c r="M527" i="7"/>
  <c r="N527" i="7"/>
  <c r="O527" i="7"/>
  <c r="P527" i="7"/>
  <c r="Q527" i="7"/>
  <c r="R527" i="7" s="1"/>
  <c r="L528" i="7"/>
  <c r="M528" i="7"/>
  <c r="N528" i="7"/>
  <c r="O528" i="7"/>
  <c r="P528" i="7"/>
  <c r="Q528" i="7"/>
  <c r="R528" i="7" s="1"/>
  <c r="L529" i="7"/>
  <c r="M529" i="7"/>
  <c r="N529" i="7"/>
  <c r="O529" i="7"/>
  <c r="P529" i="7" s="1"/>
  <c r="L530" i="7"/>
  <c r="M530" i="7"/>
  <c r="N530" i="7"/>
  <c r="O530" i="7"/>
  <c r="P530" i="7"/>
  <c r="Q530" i="7"/>
  <c r="R530" i="7"/>
  <c r="L531" i="7"/>
  <c r="M531" i="7"/>
  <c r="N531" i="7"/>
  <c r="O531" i="7"/>
  <c r="P531" i="7" s="1"/>
  <c r="Q531" i="7"/>
  <c r="R531" i="7" s="1"/>
  <c r="L532" i="7"/>
  <c r="M532" i="7"/>
  <c r="N532" i="7"/>
  <c r="O532" i="7"/>
  <c r="Q532" i="7" s="1"/>
  <c r="R532" i="7" s="1"/>
  <c r="P532" i="7"/>
  <c r="L533" i="7"/>
  <c r="M533" i="7"/>
  <c r="N533" i="7"/>
  <c r="O533" i="7"/>
  <c r="P533" i="7" s="1"/>
  <c r="L534" i="7"/>
  <c r="M534" i="7"/>
  <c r="N534" i="7"/>
  <c r="O534" i="7"/>
  <c r="L535" i="7"/>
  <c r="M535" i="7"/>
  <c r="N535" i="7"/>
  <c r="O535" i="7"/>
  <c r="P535" i="7"/>
  <c r="Q535" i="7"/>
  <c r="R535" i="7" s="1"/>
  <c r="L536" i="7"/>
  <c r="M536" i="7"/>
  <c r="N536" i="7"/>
  <c r="O536" i="7"/>
  <c r="P536" i="7"/>
  <c r="Q536" i="7"/>
  <c r="R536" i="7" s="1"/>
  <c r="L537" i="7"/>
  <c r="M537" i="7"/>
  <c r="N537" i="7"/>
  <c r="O537" i="7"/>
  <c r="L538" i="7"/>
  <c r="M538" i="7"/>
  <c r="N538" i="7"/>
  <c r="O538" i="7"/>
  <c r="P538" i="7"/>
  <c r="Q538" i="7"/>
  <c r="R538" i="7"/>
  <c r="L539" i="7"/>
  <c r="M539" i="7"/>
  <c r="N539" i="7"/>
  <c r="O539" i="7"/>
  <c r="P539" i="7" s="1"/>
  <c r="Q539" i="7"/>
  <c r="R539" i="7" s="1"/>
  <c r="L540" i="7"/>
  <c r="M540" i="7"/>
  <c r="N540" i="7"/>
  <c r="O540" i="7"/>
  <c r="Q540" i="7" s="1"/>
  <c r="P540" i="7"/>
  <c r="R540" i="7"/>
  <c r="L541" i="7"/>
  <c r="M541" i="7"/>
  <c r="N541" i="7"/>
  <c r="O541" i="7"/>
  <c r="P541" i="7" s="1"/>
  <c r="L542" i="7"/>
  <c r="M542" i="7"/>
  <c r="N542" i="7"/>
  <c r="O542" i="7"/>
  <c r="L543" i="7"/>
  <c r="M543" i="7"/>
  <c r="N543" i="7"/>
  <c r="O543" i="7"/>
  <c r="P543" i="7"/>
  <c r="Q543" i="7"/>
  <c r="R543" i="7" s="1"/>
  <c r="L544" i="7"/>
  <c r="M544" i="7"/>
  <c r="N544" i="7"/>
  <c r="O544" i="7"/>
  <c r="P544" i="7"/>
  <c r="Q544" i="7"/>
  <c r="R544" i="7" s="1"/>
  <c r="L545" i="7"/>
  <c r="M545" i="7"/>
  <c r="N545" i="7"/>
  <c r="O545" i="7"/>
  <c r="L546" i="7"/>
  <c r="M546" i="7"/>
  <c r="N546" i="7"/>
  <c r="O546" i="7"/>
  <c r="P546" i="7"/>
  <c r="Q546" i="7"/>
  <c r="R546" i="7"/>
  <c r="L547" i="7"/>
  <c r="M547" i="7"/>
  <c r="N547" i="7"/>
  <c r="O547" i="7"/>
  <c r="P547" i="7" s="1"/>
  <c r="Q547" i="7"/>
  <c r="R547" i="7" s="1"/>
  <c r="L548" i="7"/>
  <c r="M548" i="7"/>
  <c r="N548" i="7"/>
  <c r="O548" i="7"/>
  <c r="P548" i="7"/>
  <c r="Q548" i="7"/>
  <c r="R548" i="7"/>
  <c r="L549" i="7"/>
  <c r="M549" i="7"/>
  <c r="N549" i="7"/>
  <c r="O549" i="7"/>
  <c r="P549" i="7" s="1"/>
  <c r="L550" i="7"/>
  <c r="M550" i="7"/>
  <c r="N550" i="7"/>
  <c r="O550" i="7"/>
  <c r="L551" i="7"/>
  <c r="M551" i="7"/>
  <c r="N551" i="7"/>
  <c r="O551" i="7"/>
  <c r="P551" i="7"/>
  <c r="Q551" i="7"/>
  <c r="R551" i="7" s="1"/>
  <c r="L552" i="7"/>
  <c r="M552" i="7"/>
  <c r="N552" i="7"/>
  <c r="O552" i="7"/>
  <c r="P552" i="7"/>
  <c r="Q552" i="7"/>
  <c r="R552" i="7"/>
  <c r="L553" i="7"/>
  <c r="M553" i="7"/>
  <c r="N553" i="7"/>
  <c r="O553" i="7"/>
  <c r="L554" i="7"/>
  <c r="M554" i="7"/>
  <c r="N554" i="7"/>
  <c r="O554" i="7"/>
  <c r="P554" i="7"/>
  <c r="Q554" i="7"/>
  <c r="R554" i="7"/>
  <c r="L555" i="7"/>
  <c r="M555" i="7"/>
  <c r="N555" i="7"/>
  <c r="O555" i="7"/>
  <c r="P555" i="7" s="1"/>
  <c r="Q555" i="7"/>
  <c r="R555" i="7" s="1"/>
  <c r="L556" i="7"/>
  <c r="M556" i="7"/>
  <c r="N556" i="7"/>
  <c r="O556" i="7"/>
  <c r="P556" i="7"/>
  <c r="Q556" i="7"/>
  <c r="R556" i="7"/>
  <c r="L557" i="7"/>
  <c r="M557" i="7"/>
  <c r="N557" i="7"/>
  <c r="O557" i="7"/>
  <c r="L558" i="7"/>
  <c r="M558" i="7"/>
  <c r="N558" i="7"/>
  <c r="O558" i="7"/>
  <c r="Q558" i="7" s="1"/>
  <c r="R558" i="7" s="1"/>
  <c r="L559" i="7"/>
  <c r="M559" i="7"/>
  <c r="N559" i="7"/>
  <c r="O559" i="7"/>
  <c r="P559" i="7"/>
  <c r="Q559" i="7"/>
  <c r="R559" i="7" s="1"/>
  <c r="L560" i="7"/>
  <c r="M560" i="7"/>
  <c r="N560" i="7"/>
  <c r="O560" i="7"/>
  <c r="P560" i="7"/>
  <c r="Q560" i="7"/>
  <c r="R560" i="7"/>
  <c r="L561" i="7"/>
  <c r="M561" i="7"/>
  <c r="N561" i="7"/>
  <c r="O561" i="7"/>
  <c r="L562" i="7"/>
  <c r="M562" i="7"/>
  <c r="N562" i="7"/>
  <c r="O562" i="7"/>
  <c r="P562" i="7"/>
  <c r="Q562" i="7"/>
  <c r="R562" i="7"/>
  <c r="L563" i="7"/>
  <c r="M563" i="7"/>
  <c r="N563" i="7"/>
  <c r="O563" i="7"/>
  <c r="P563" i="7" s="1"/>
  <c r="Q563" i="7"/>
  <c r="R563" i="7" s="1"/>
  <c r="L564" i="7"/>
  <c r="M564" i="7"/>
  <c r="N564" i="7"/>
  <c r="O564" i="7"/>
  <c r="P564" i="7"/>
  <c r="Q564" i="7"/>
  <c r="R564" i="7"/>
  <c r="L565" i="7"/>
  <c r="M565" i="7"/>
  <c r="N565" i="7"/>
  <c r="O565" i="7"/>
  <c r="L566" i="7"/>
  <c r="M566" i="7"/>
  <c r="N566" i="7"/>
  <c r="O566" i="7"/>
  <c r="Q566" i="7" s="1"/>
  <c r="R566" i="7" s="1"/>
  <c r="L567" i="7"/>
  <c r="M567" i="7"/>
  <c r="N567" i="7"/>
  <c r="O567" i="7"/>
  <c r="P567" i="7"/>
  <c r="Q567" i="7"/>
  <c r="R567" i="7" s="1"/>
  <c r="L568" i="7"/>
  <c r="M568" i="7"/>
  <c r="N568" i="7"/>
  <c r="O568" i="7"/>
  <c r="P568" i="7"/>
  <c r="Q568" i="7"/>
  <c r="R568" i="7"/>
  <c r="L569" i="7"/>
  <c r="M569" i="7"/>
  <c r="N569" i="7"/>
  <c r="O569" i="7"/>
  <c r="L570" i="7"/>
  <c r="M570" i="7"/>
  <c r="N570" i="7"/>
  <c r="O570" i="7"/>
  <c r="P570" i="7"/>
  <c r="Q570" i="7"/>
  <c r="R570" i="7"/>
  <c r="L571" i="7"/>
  <c r="M571" i="7"/>
  <c r="N571" i="7"/>
  <c r="O571" i="7"/>
  <c r="P571" i="7" s="1"/>
  <c r="Q571" i="7"/>
  <c r="R571" i="7" s="1"/>
  <c r="L572" i="7"/>
  <c r="M572" i="7"/>
  <c r="N572" i="7"/>
  <c r="O572" i="7"/>
  <c r="P572" i="7"/>
  <c r="Q572" i="7"/>
  <c r="R572" i="7"/>
  <c r="L573" i="7"/>
  <c r="M573" i="7"/>
  <c r="N573" i="7"/>
  <c r="O573" i="7"/>
  <c r="L574" i="7"/>
  <c r="M574" i="7"/>
  <c r="N574" i="7"/>
  <c r="O574" i="7"/>
  <c r="Q574" i="7" s="1"/>
  <c r="R574" i="7" s="1"/>
  <c r="L575" i="7"/>
  <c r="M575" i="7"/>
  <c r="N575" i="7"/>
  <c r="O575" i="7"/>
  <c r="P575" i="7"/>
  <c r="Q575" i="7"/>
  <c r="R575" i="7" s="1"/>
  <c r="L576" i="7"/>
  <c r="M576" i="7"/>
  <c r="N576" i="7"/>
  <c r="O576" i="7"/>
  <c r="P576" i="7"/>
  <c r="Q576" i="7"/>
  <c r="R576" i="7"/>
  <c r="L577" i="7"/>
  <c r="M577" i="7"/>
  <c r="N577" i="7"/>
  <c r="O577" i="7"/>
  <c r="L578" i="7"/>
  <c r="M578" i="7"/>
  <c r="N578" i="7"/>
  <c r="O578" i="7"/>
  <c r="P578" i="7"/>
  <c r="Q578" i="7"/>
  <c r="R578" i="7"/>
  <c r="L579" i="7"/>
  <c r="M579" i="7"/>
  <c r="N579" i="7"/>
  <c r="O579" i="7"/>
  <c r="P579" i="7" s="1"/>
  <c r="Q579" i="7"/>
  <c r="R579" i="7" s="1"/>
  <c r="L580" i="7"/>
  <c r="M580" i="7"/>
  <c r="N580" i="7"/>
  <c r="O580" i="7"/>
  <c r="Q580" i="7" s="1"/>
  <c r="R580" i="7" s="1"/>
  <c r="P580" i="7"/>
  <c r="L581" i="7"/>
  <c r="M581" i="7"/>
  <c r="N581" i="7"/>
  <c r="O581" i="7"/>
  <c r="L582" i="7"/>
  <c r="M582" i="7"/>
  <c r="N582" i="7"/>
  <c r="O582" i="7"/>
  <c r="Q582" i="7" s="1"/>
  <c r="R582" i="7" s="1"/>
  <c r="P582" i="7"/>
  <c r="L583" i="7"/>
  <c r="M583" i="7"/>
  <c r="N583" i="7"/>
  <c r="O583" i="7"/>
  <c r="P583" i="7"/>
  <c r="Q583" i="7"/>
  <c r="R583" i="7" s="1"/>
  <c r="L584" i="7"/>
  <c r="M584" i="7"/>
  <c r="N584" i="7"/>
  <c r="O584" i="7"/>
  <c r="P584" i="7"/>
  <c r="Q584" i="7"/>
  <c r="R584" i="7" s="1"/>
  <c r="L585" i="7"/>
  <c r="M585" i="7"/>
  <c r="N585" i="7"/>
  <c r="O585" i="7"/>
  <c r="L586" i="7"/>
  <c r="M586" i="7"/>
  <c r="N586" i="7"/>
  <c r="O586" i="7"/>
  <c r="P586" i="7"/>
  <c r="Q586" i="7"/>
  <c r="R586" i="7"/>
  <c r="L587" i="7"/>
  <c r="M587" i="7"/>
  <c r="N587" i="7"/>
  <c r="O587" i="7"/>
  <c r="P587" i="7" s="1"/>
  <c r="Q587" i="7"/>
  <c r="R587" i="7" s="1"/>
  <c r="L588" i="7"/>
  <c r="M588" i="7"/>
  <c r="N588" i="7"/>
  <c r="O588" i="7"/>
  <c r="Q588" i="7" s="1"/>
  <c r="P588" i="7"/>
  <c r="R588" i="7"/>
  <c r="L589" i="7"/>
  <c r="M589" i="7"/>
  <c r="N589" i="7"/>
  <c r="O589" i="7"/>
  <c r="L590" i="7"/>
  <c r="M590" i="7"/>
  <c r="N590" i="7"/>
  <c r="O590" i="7"/>
  <c r="Q590" i="7" s="1"/>
  <c r="R590" i="7" s="1"/>
  <c r="L591" i="7"/>
  <c r="M591" i="7"/>
  <c r="N591" i="7"/>
  <c r="O591" i="7"/>
  <c r="P591" i="7"/>
  <c r="Q591" i="7"/>
  <c r="R591" i="7" s="1"/>
  <c r="L592" i="7"/>
  <c r="M592" i="7"/>
  <c r="N592" i="7"/>
  <c r="O592" i="7"/>
  <c r="P592" i="7"/>
  <c r="Q592" i="7"/>
  <c r="R592" i="7"/>
  <c r="L593" i="7"/>
  <c r="M593" i="7"/>
  <c r="N593" i="7"/>
  <c r="O593" i="7"/>
  <c r="L594" i="7"/>
  <c r="M594" i="7"/>
  <c r="N594" i="7"/>
  <c r="O594" i="7"/>
  <c r="P594" i="7"/>
  <c r="Q594" i="7"/>
  <c r="R594" i="7"/>
  <c r="L595" i="7"/>
  <c r="M595" i="7"/>
  <c r="N595" i="7"/>
  <c r="O595" i="7"/>
  <c r="P595" i="7" s="1"/>
  <c r="Q595" i="7"/>
  <c r="R595" i="7" s="1"/>
  <c r="L596" i="7"/>
  <c r="M596" i="7"/>
  <c r="N596" i="7"/>
  <c r="O596" i="7"/>
  <c r="Q596" i="7" s="1"/>
  <c r="R596" i="7" s="1"/>
  <c r="P596" i="7"/>
  <c r="L597" i="7"/>
  <c r="M597" i="7"/>
  <c r="N597" i="7"/>
  <c r="O597" i="7"/>
  <c r="L598" i="7"/>
  <c r="M598" i="7"/>
  <c r="N598" i="7"/>
  <c r="O598" i="7"/>
  <c r="Q598" i="7" s="1"/>
  <c r="R598" i="7" s="1"/>
  <c r="P598" i="7"/>
  <c r="L599" i="7"/>
  <c r="M599" i="7"/>
  <c r="N599" i="7"/>
  <c r="O599" i="7"/>
  <c r="P599" i="7"/>
  <c r="Q599" i="7"/>
  <c r="R599" i="7" s="1"/>
  <c r="L600" i="7"/>
  <c r="M600" i="7"/>
  <c r="N600" i="7"/>
  <c r="O600" i="7"/>
  <c r="P600" i="7"/>
  <c r="Q600" i="7"/>
  <c r="R600" i="7" s="1"/>
  <c r="L601" i="7"/>
  <c r="M601" i="7"/>
  <c r="N601" i="7"/>
  <c r="O601" i="7"/>
  <c r="L602" i="7"/>
  <c r="M602" i="7"/>
  <c r="N602" i="7"/>
  <c r="O602" i="7"/>
  <c r="P602" i="7"/>
  <c r="Q602" i="7"/>
  <c r="R602" i="7"/>
  <c r="L603" i="7"/>
  <c r="M603" i="7"/>
  <c r="N603" i="7"/>
  <c r="O603" i="7"/>
  <c r="P603" i="7" s="1"/>
  <c r="Q603" i="7"/>
  <c r="R603" i="7" s="1"/>
  <c r="L604" i="7"/>
  <c r="M604" i="7"/>
  <c r="N604" i="7"/>
  <c r="O604" i="7"/>
  <c r="Q604" i="7" s="1"/>
  <c r="P604" i="7"/>
  <c r="R604" i="7"/>
  <c r="L605" i="7"/>
  <c r="M605" i="7"/>
  <c r="N605" i="7"/>
  <c r="O605" i="7"/>
  <c r="L606" i="7"/>
  <c r="M606" i="7"/>
  <c r="N606" i="7"/>
  <c r="O606" i="7"/>
  <c r="Q606" i="7" s="1"/>
  <c r="R606" i="7" s="1"/>
  <c r="L607" i="7"/>
  <c r="M607" i="7"/>
  <c r="N607" i="7"/>
  <c r="O607" i="7"/>
  <c r="P607" i="7"/>
  <c r="Q607" i="7"/>
  <c r="R607" i="7" s="1"/>
  <c r="L608" i="7"/>
  <c r="M608" i="7"/>
  <c r="N608" i="7"/>
  <c r="O608" i="7"/>
  <c r="P608" i="7"/>
  <c r="Q608" i="7"/>
  <c r="R608" i="7"/>
  <c r="L609" i="7"/>
  <c r="M609" i="7"/>
  <c r="N609" i="7"/>
  <c r="O609" i="7"/>
  <c r="L610" i="7"/>
  <c r="M610" i="7"/>
  <c r="N610" i="7"/>
  <c r="O610" i="7"/>
  <c r="P610" i="7"/>
  <c r="Q610" i="7"/>
  <c r="R610" i="7"/>
  <c r="L611" i="7"/>
  <c r="M611" i="7"/>
  <c r="N611" i="7"/>
  <c r="O611" i="7"/>
  <c r="P611" i="7" s="1"/>
  <c r="Q611" i="7"/>
  <c r="R611" i="7" s="1"/>
  <c r="L612" i="7"/>
  <c r="M612" i="7"/>
  <c r="N612" i="7"/>
  <c r="O612" i="7"/>
  <c r="Q612" i="7" s="1"/>
  <c r="P612" i="7"/>
  <c r="R612" i="7"/>
  <c r="L613" i="7"/>
  <c r="M613" i="7"/>
  <c r="N613" i="7"/>
  <c r="O613" i="7"/>
  <c r="L614" i="7"/>
  <c r="M614" i="7"/>
  <c r="N614" i="7"/>
  <c r="O614" i="7"/>
  <c r="Q614" i="7" s="1"/>
  <c r="R614" i="7" s="1"/>
  <c r="P614" i="7"/>
  <c r="L615" i="7"/>
  <c r="M615" i="7"/>
  <c r="N615" i="7"/>
  <c r="O615" i="7"/>
  <c r="P615" i="7"/>
  <c r="Q615" i="7"/>
  <c r="R615" i="7" s="1"/>
  <c r="L616" i="7"/>
  <c r="M616" i="7"/>
  <c r="N616" i="7"/>
  <c r="O616" i="7"/>
  <c r="P616" i="7"/>
  <c r="Q616" i="7"/>
  <c r="R616" i="7" s="1"/>
  <c r="L617" i="7"/>
  <c r="M617" i="7"/>
  <c r="N617" i="7"/>
  <c r="O617" i="7"/>
  <c r="L618" i="7"/>
  <c r="M618" i="7"/>
  <c r="N618" i="7"/>
  <c r="O618" i="7"/>
  <c r="P618" i="7"/>
  <c r="Q618" i="7"/>
  <c r="R618" i="7"/>
  <c r="L619" i="7"/>
  <c r="M619" i="7"/>
  <c r="N619" i="7"/>
  <c r="O619" i="7"/>
  <c r="P619" i="7" s="1"/>
  <c r="Q619" i="7"/>
  <c r="R619" i="7" s="1"/>
  <c r="L620" i="7"/>
  <c r="M620" i="7"/>
  <c r="N620" i="7"/>
  <c r="O620" i="7"/>
  <c r="Q620" i="7" s="1"/>
  <c r="P620" i="7"/>
  <c r="R620" i="7"/>
  <c r="L621" i="7"/>
  <c r="M621" i="7"/>
  <c r="N621" i="7"/>
  <c r="O621" i="7"/>
  <c r="L622" i="7"/>
  <c r="M622" i="7"/>
  <c r="N622" i="7"/>
  <c r="O622" i="7"/>
  <c r="Q622" i="7" s="1"/>
  <c r="R622" i="7" s="1"/>
  <c r="R2" i="7"/>
  <c r="Q2" i="7"/>
  <c r="P2" i="7"/>
  <c r="O2" i="7"/>
  <c r="N2" i="7"/>
  <c r="M2" i="7"/>
  <c r="L2" i="7"/>
  <c r="P609" i="7" l="1"/>
  <c r="Q609" i="7"/>
  <c r="R609" i="7" s="1"/>
  <c r="P526" i="7"/>
  <c r="Q526" i="7"/>
  <c r="R526" i="7" s="1"/>
  <c r="Q388" i="7"/>
  <c r="R388" i="7" s="1"/>
  <c r="P388" i="7"/>
  <c r="P613" i="7"/>
  <c r="Q613" i="7"/>
  <c r="R613" i="7" s="1"/>
  <c r="P606" i="7"/>
  <c r="P558" i="7"/>
  <c r="P573" i="7"/>
  <c r="Q573" i="7"/>
  <c r="R573" i="7" s="1"/>
  <c r="P569" i="7"/>
  <c r="Q569" i="7"/>
  <c r="R569" i="7" s="1"/>
  <c r="P518" i="7"/>
  <c r="Q518" i="7"/>
  <c r="R518" i="7" s="1"/>
  <c r="P486" i="7"/>
  <c r="Q486" i="7"/>
  <c r="R486" i="7" s="1"/>
  <c r="P454" i="7"/>
  <c r="Q454" i="7"/>
  <c r="R454" i="7" s="1"/>
  <c r="P430" i="7"/>
  <c r="Q430" i="7"/>
  <c r="R430" i="7" s="1"/>
  <c r="P417" i="7"/>
  <c r="Q417" i="7"/>
  <c r="R417" i="7" s="1"/>
  <c r="P561" i="7"/>
  <c r="Q561" i="7"/>
  <c r="R561" i="7" s="1"/>
  <c r="P617" i="7"/>
  <c r="Q617" i="7"/>
  <c r="R617" i="7" s="1"/>
  <c r="P597" i="7"/>
  <c r="Q597" i="7"/>
  <c r="R597" i="7" s="1"/>
  <c r="P590" i="7"/>
  <c r="P566" i="7"/>
  <c r="P545" i="7"/>
  <c r="Q545" i="7"/>
  <c r="R545" i="7" s="1"/>
  <c r="P542" i="7"/>
  <c r="Q542" i="7"/>
  <c r="R542" i="7" s="1"/>
  <c r="P589" i="7"/>
  <c r="Q589" i="7"/>
  <c r="R589" i="7" s="1"/>
  <c r="P593" i="7"/>
  <c r="Q593" i="7"/>
  <c r="R593" i="7" s="1"/>
  <c r="P621" i="7"/>
  <c r="Q621" i="7"/>
  <c r="R621" i="7" s="1"/>
  <c r="P577" i="7"/>
  <c r="Q577" i="7"/>
  <c r="R577" i="7" s="1"/>
  <c r="P510" i="7"/>
  <c r="Q510" i="7"/>
  <c r="R510" i="7" s="1"/>
  <c r="P478" i="7"/>
  <c r="Q478" i="7"/>
  <c r="R478" i="7" s="1"/>
  <c r="P446" i="7"/>
  <c r="Q446" i="7"/>
  <c r="R446" i="7" s="1"/>
  <c r="P382" i="7"/>
  <c r="Q382" i="7"/>
  <c r="R382" i="7" s="1"/>
  <c r="P601" i="7"/>
  <c r="Q601" i="7"/>
  <c r="R601" i="7" s="1"/>
  <c r="P581" i="7"/>
  <c r="Q581" i="7"/>
  <c r="R581" i="7" s="1"/>
  <c r="P574" i="7"/>
  <c r="P398" i="7"/>
  <c r="Q398" i="7"/>
  <c r="R398" i="7" s="1"/>
  <c r="P494" i="7"/>
  <c r="Q494" i="7"/>
  <c r="R494" i="7" s="1"/>
  <c r="P462" i="7"/>
  <c r="Q462" i="7"/>
  <c r="R462" i="7" s="1"/>
  <c r="P557" i="7"/>
  <c r="Q557" i="7"/>
  <c r="R557" i="7" s="1"/>
  <c r="P553" i="7"/>
  <c r="Q553" i="7"/>
  <c r="R553" i="7" s="1"/>
  <c r="P537" i="7"/>
  <c r="Q537" i="7"/>
  <c r="R537" i="7" s="1"/>
  <c r="P534" i="7"/>
  <c r="Q534" i="7"/>
  <c r="R534" i="7" s="1"/>
  <c r="P502" i="7"/>
  <c r="Q502" i="7"/>
  <c r="R502" i="7" s="1"/>
  <c r="P470" i="7"/>
  <c r="Q470" i="7"/>
  <c r="R470" i="7" s="1"/>
  <c r="P438" i="7"/>
  <c r="Q438" i="7"/>
  <c r="R438" i="7" s="1"/>
  <c r="P422" i="7"/>
  <c r="Q422" i="7"/>
  <c r="R422" i="7" s="1"/>
  <c r="P565" i="7"/>
  <c r="Q565" i="7"/>
  <c r="R565" i="7" s="1"/>
  <c r="P605" i="7"/>
  <c r="Q605" i="7"/>
  <c r="R605" i="7" s="1"/>
  <c r="P622" i="7"/>
  <c r="P585" i="7"/>
  <c r="Q585" i="7"/>
  <c r="R585" i="7" s="1"/>
  <c r="P550" i="7"/>
  <c r="Q550" i="7"/>
  <c r="R550" i="7" s="1"/>
  <c r="Q409" i="7"/>
  <c r="R409" i="7" s="1"/>
  <c r="P409" i="7"/>
  <c r="Q372" i="7"/>
  <c r="R372" i="7" s="1"/>
  <c r="P372" i="7"/>
  <c r="P347" i="7"/>
  <c r="Q347" i="7"/>
  <c r="R347" i="7" s="1"/>
  <c r="Q219" i="7"/>
  <c r="R219" i="7" s="1"/>
  <c r="P219" i="7"/>
  <c r="P205" i="7"/>
  <c r="Q205" i="7"/>
  <c r="R205" i="7" s="1"/>
  <c r="P95" i="7"/>
  <c r="Q95" i="7"/>
  <c r="R95" i="7" s="1"/>
  <c r="Q529" i="7"/>
  <c r="R529" i="7" s="1"/>
  <c r="Q521" i="7"/>
  <c r="R521" i="7" s="1"/>
  <c r="Q513" i="7"/>
  <c r="R513" i="7" s="1"/>
  <c r="Q505" i="7"/>
  <c r="R505" i="7" s="1"/>
  <c r="Q497" i="7"/>
  <c r="R497" i="7" s="1"/>
  <c r="Q489" i="7"/>
  <c r="R489" i="7" s="1"/>
  <c r="Q481" i="7"/>
  <c r="R481" i="7" s="1"/>
  <c r="Q473" i="7"/>
  <c r="R473" i="7" s="1"/>
  <c r="Q465" i="7"/>
  <c r="R465" i="7" s="1"/>
  <c r="Q457" i="7"/>
  <c r="R457" i="7" s="1"/>
  <c r="Q449" i="7"/>
  <c r="R449" i="7" s="1"/>
  <c r="Q441" i="7"/>
  <c r="R441" i="7" s="1"/>
  <c r="Q433" i="7"/>
  <c r="R433" i="7" s="1"/>
  <c r="Q425" i="7"/>
  <c r="R425" i="7" s="1"/>
  <c r="P323" i="7"/>
  <c r="Q323" i="7"/>
  <c r="R323" i="7" s="1"/>
  <c r="P291" i="7"/>
  <c r="Q291" i="7"/>
  <c r="R291" i="7" s="1"/>
  <c r="P259" i="7"/>
  <c r="Q259" i="7"/>
  <c r="R259" i="7" s="1"/>
  <c r="P31" i="7"/>
  <c r="Q31" i="7"/>
  <c r="R31" i="7" s="1"/>
  <c r="Q403" i="7"/>
  <c r="R403" i="7" s="1"/>
  <c r="P315" i="7"/>
  <c r="Q315" i="7"/>
  <c r="R315" i="7" s="1"/>
  <c r="P283" i="7"/>
  <c r="Q283" i="7"/>
  <c r="R283" i="7" s="1"/>
  <c r="P251" i="7"/>
  <c r="Q251" i="7"/>
  <c r="R251" i="7" s="1"/>
  <c r="Q214" i="7"/>
  <c r="R214" i="7" s="1"/>
  <c r="P214" i="7"/>
  <c r="P200" i="7"/>
  <c r="Q200" i="7"/>
  <c r="R200" i="7" s="1"/>
  <c r="P191" i="7"/>
  <c r="Q191" i="7"/>
  <c r="R191" i="7" s="1"/>
  <c r="P183" i="7"/>
  <c r="Q183" i="7"/>
  <c r="R183" i="7" s="1"/>
  <c r="P393" i="7"/>
  <c r="Q393" i="7"/>
  <c r="R393" i="7" s="1"/>
  <c r="P150" i="7"/>
  <c r="Q150" i="7"/>
  <c r="R150" i="7" s="1"/>
  <c r="Q408" i="7"/>
  <c r="R408" i="7" s="1"/>
  <c r="P404" i="7"/>
  <c r="Q387" i="7"/>
  <c r="R387" i="7" s="1"/>
  <c r="Q371" i="7"/>
  <c r="R371" i="7" s="1"/>
  <c r="P364" i="7"/>
  <c r="P361" i="7"/>
  <c r="Q361" i="7"/>
  <c r="R361" i="7" s="1"/>
  <c r="P307" i="7"/>
  <c r="Q307" i="7"/>
  <c r="R307" i="7" s="1"/>
  <c r="P275" i="7"/>
  <c r="Q275" i="7"/>
  <c r="R275" i="7" s="1"/>
  <c r="P223" i="7"/>
  <c r="Q223" i="7"/>
  <c r="R223" i="7" s="1"/>
  <c r="P175" i="7"/>
  <c r="Q175" i="7"/>
  <c r="R175" i="7" s="1"/>
  <c r="Q549" i="7"/>
  <c r="R549" i="7" s="1"/>
  <c r="Q541" i="7"/>
  <c r="R541" i="7" s="1"/>
  <c r="Q533" i="7"/>
  <c r="R533" i="7" s="1"/>
  <c r="Q525" i="7"/>
  <c r="R525" i="7" s="1"/>
  <c r="Q517" i="7"/>
  <c r="R517" i="7" s="1"/>
  <c r="Q509" i="7"/>
  <c r="R509" i="7" s="1"/>
  <c r="Q501" i="7"/>
  <c r="R501" i="7" s="1"/>
  <c r="Q493" i="7"/>
  <c r="R493" i="7" s="1"/>
  <c r="Q485" i="7"/>
  <c r="R485" i="7" s="1"/>
  <c r="Q477" i="7"/>
  <c r="R477" i="7" s="1"/>
  <c r="Q469" i="7"/>
  <c r="R469" i="7" s="1"/>
  <c r="Q461" i="7"/>
  <c r="R461" i="7" s="1"/>
  <c r="Q453" i="7"/>
  <c r="R453" i="7" s="1"/>
  <c r="Q445" i="7"/>
  <c r="R445" i="7" s="1"/>
  <c r="Q437" i="7"/>
  <c r="R437" i="7" s="1"/>
  <c r="Q429" i="7"/>
  <c r="R429" i="7" s="1"/>
  <c r="Q358" i="7"/>
  <c r="R358" i="7" s="1"/>
  <c r="P355" i="7"/>
  <c r="Q355" i="7"/>
  <c r="R355" i="7" s="1"/>
  <c r="P244" i="7"/>
  <c r="Q244" i="7"/>
  <c r="R244" i="7" s="1"/>
  <c r="P377" i="7"/>
  <c r="Q377" i="7"/>
  <c r="R377" i="7" s="1"/>
  <c r="P339" i="7"/>
  <c r="Q339" i="7"/>
  <c r="R339" i="7" s="1"/>
  <c r="P401" i="7"/>
  <c r="P331" i="7"/>
  <c r="Q331" i="7"/>
  <c r="R331" i="7" s="1"/>
  <c r="P299" i="7"/>
  <c r="Q299" i="7"/>
  <c r="R299" i="7" s="1"/>
  <c r="P267" i="7"/>
  <c r="Q267" i="7"/>
  <c r="R267" i="7" s="1"/>
  <c r="P236" i="7"/>
  <c r="Q236" i="7"/>
  <c r="R236" i="7" s="1"/>
  <c r="P210" i="7"/>
  <c r="Q210" i="7"/>
  <c r="R210" i="7" s="1"/>
  <c r="P168" i="7"/>
  <c r="Q168" i="7"/>
  <c r="R168" i="7" s="1"/>
  <c r="P385" i="7"/>
  <c r="Q385" i="7"/>
  <c r="R385" i="7" s="1"/>
  <c r="P369" i="7"/>
  <c r="Q369" i="7"/>
  <c r="R369" i="7" s="1"/>
  <c r="P308" i="7"/>
  <c r="P276" i="7"/>
  <c r="P211" i="7"/>
  <c r="P206" i="7"/>
  <c r="Q202" i="7"/>
  <c r="R202" i="7" s="1"/>
  <c r="Q197" i="7"/>
  <c r="R197" i="7" s="1"/>
  <c r="P173" i="7"/>
  <c r="Q173" i="7"/>
  <c r="R173" i="7" s="1"/>
  <c r="P166" i="7"/>
  <c r="Q166" i="7"/>
  <c r="R166" i="7" s="1"/>
  <c r="P135" i="7"/>
  <c r="P87" i="7"/>
  <c r="Q87" i="7"/>
  <c r="R87" i="7" s="1"/>
  <c r="P23" i="7"/>
  <c r="Q23" i="7"/>
  <c r="R23" i="7" s="1"/>
  <c r="P189" i="7"/>
  <c r="Q189" i="7"/>
  <c r="R189" i="7" s="1"/>
  <c r="P181" i="7"/>
  <c r="Q181" i="7"/>
  <c r="R181" i="7" s="1"/>
  <c r="P127" i="7"/>
  <c r="Q127" i="7"/>
  <c r="R127" i="7" s="1"/>
  <c r="P79" i="7"/>
  <c r="Q79" i="7"/>
  <c r="R79" i="7" s="1"/>
  <c r="P15" i="7"/>
  <c r="Q15" i="7"/>
  <c r="R15" i="7" s="1"/>
  <c r="Q353" i="7"/>
  <c r="R353" i="7" s="1"/>
  <c r="Q345" i="7"/>
  <c r="R345" i="7" s="1"/>
  <c r="Q337" i="7"/>
  <c r="R337" i="7" s="1"/>
  <c r="Q329" i="7"/>
  <c r="R329" i="7" s="1"/>
  <c r="Q321" i="7"/>
  <c r="R321" i="7" s="1"/>
  <c r="Q313" i="7"/>
  <c r="R313" i="7" s="1"/>
  <c r="Q305" i="7"/>
  <c r="R305" i="7" s="1"/>
  <c r="Q297" i="7"/>
  <c r="R297" i="7" s="1"/>
  <c r="Q289" i="7"/>
  <c r="R289" i="7" s="1"/>
  <c r="Q281" i="7"/>
  <c r="R281" i="7" s="1"/>
  <c r="Q273" i="7"/>
  <c r="R273" i="7" s="1"/>
  <c r="Q265" i="7"/>
  <c r="R265" i="7" s="1"/>
  <c r="Q257" i="7"/>
  <c r="R257" i="7" s="1"/>
  <c r="Q249" i="7"/>
  <c r="R249" i="7" s="1"/>
  <c r="Q241" i="7"/>
  <c r="R241" i="7" s="1"/>
  <c r="Q233" i="7"/>
  <c r="R233" i="7" s="1"/>
  <c r="Q226" i="7"/>
  <c r="R226" i="7" s="1"/>
  <c r="Q221" i="7"/>
  <c r="R221" i="7" s="1"/>
  <c r="P203" i="7"/>
  <c r="P198" i="7"/>
  <c r="Q194" i="7"/>
  <c r="R194" i="7" s="1"/>
  <c r="Q186" i="7"/>
  <c r="R186" i="7" s="1"/>
  <c r="P151" i="7"/>
  <c r="P142" i="7"/>
  <c r="Q142" i="7"/>
  <c r="R142" i="7" s="1"/>
  <c r="P71" i="7"/>
  <c r="Q71" i="7"/>
  <c r="R71" i="7" s="1"/>
  <c r="P7" i="7"/>
  <c r="Q7" i="7"/>
  <c r="R7" i="7" s="1"/>
  <c r="P190" i="7"/>
  <c r="P182" i="7"/>
  <c r="P174" i="7"/>
  <c r="P167" i="7"/>
  <c r="P63" i="7"/>
  <c r="Q63" i="7"/>
  <c r="R63" i="7" s="1"/>
  <c r="P158" i="7"/>
  <c r="Q158" i="7"/>
  <c r="R158" i="7" s="1"/>
  <c r="P119" i="7"/>
  <c r="Q119" i="7"/>
  <c r="R119" i="7" s="1"/>
  <c r="P55" i="7"/>
  <c r="Q55" i="7"/>
  <c r="R55" i="7" s="1"/>
  <c r="P143" i="7"/>
  <c r="P134" i="7"/>
  <c r="Q134" i="7"/>
  <c r="R134" i="7" s="1"/>
  <c r="P111" i="7"/>
  <c r="Q111" i="7"/>
  <c r="R111" i="7" s="1"/>
  <c r="P47" i="7"/>
  <c r="Q47" i="7"/>
  <c r="R47" i="7" s="1"/>
  <c r="P103" i="7"/>
  <c r="Q103" i="7"/>
  <c r="R103" i="7" s="1"/>
  <c r="P39" i="7"/>
  <c r="Q39" i="7"/>
  <c r="R39" i="7" s="1"/>
  <c r="Q3" i="7"/>
  <c r="R3" i="7" s="1"/>
  <c r="Q4" i="7"/>
  <c r="R4" i="7" s="1"/>
  <c r="Q165" i="7"/>
  <c r="R165" i="7" s="1"/>
  <c r="Q157" i="7"/>
  <c r="R157" i="7" s="1"/>
  <c r="Q149" i="7"/>
  <c r="R149" i="7" s="1"/>
  <c r="Q141" i="7"/>
  <c r="R141" i="7" s="1"/>
  <c r="Q133" i="7"/>
  <c r="R133" i="7" s="1"/>
  <c r="Q125" i="7"/>
  <c r="R125" i="7" s="1"/>
  <c r="Q117" i="7"/>
  <c r="R117" i="7" s="1"/>
  <c r="Q109" i="7"/>
  <c r="R109" i="7" s="1"/>
  <c r="Q101" i="7"/>
  <c r="R101" i="7" s="1"/>
  <c r="Q93" i="7"/>
  <c r="R93" i="7" s="1"/>
  <c r="Q85" i="7"/>
  <c r="R85" i="7" s="1"/>
  <c r="Q77" i="7"/>
  <c r="R77" i="7" s="1"/>
  <c r="Q69" i="7"/>
  <c r="R69" i="7" s="1"/>
  <c r="Q61" i="7"/>
  <c r="R61" i="7" s="1"/>
  <c r="Q53" i="7"/>
  <c r="R53" i="7" s="1"/>
  <c r="Q45" i="7"/>
  <c r="R45" i="7" s="1"/>
  <c r="Q37" i="7"/>
  <c r="R37" i="7" s="1"/>
  <c r="Q29" i="7"/>
  <c r="R29" i="7" s="1"/>
  <c r="Q21" i="7"/>
  <c r="R21" i="7" s="1"/>
  <c r="Q13" i="7"/>
  <c r="R13" i="7" s="1"/>
  <c r="Q5" i="7"/>
  <c r="R5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9BD4765-F04D-4147-95E4-1DECA4BD7EE5}" keepAlive="1" name="Query - offenerhaushalt_80409_2020_va_ehh" description="Connection to the 'offenerhaushalt_80409_2020_va_ehh' query in the workbook." type="5" refreshedVersion="6" background="1">
    <dbPr connection="Provider=Microsoft.Mashup.OleDb.1;Data Source=$Workbook$;Location=offenerhaushalt_80409_2020_va_ehh;Extended Properties=&quot;&quot;" command="SELECT * FROM [offenerhaushalt_80409_2020_va_ehh]"/>
  </connection>
  <connection id="2" xr16:uid="{3FFA6C4F-F1A4-472D-BE87-3827FB08DE6A}" keepAlive="1" name="Query - offenerhaushalt_80409_2020_va_fhh" description="Connection to the 'offenerhaushalt_80409_2020_va_fhh' query in the workbook." type="5" refreshedVersion="6" background="1">
    <dbPr connection="Provider=Microsoft.Mashup.OleDb.1;Data Source=$Workbook$;Location=offenerhaushalt_80409_2020_va_fhh;Extended Properties=&quot;&quot;" command="SELECT * FROM [offenerhaushalt_80409_2020_va_fhh]"/>
  </connection>
  <connection id="3" xr16:uid="{1D9307CE-8D9C-4D4F-8E2A-B3AADCD40B20}" keepAlive="1" name="Query - offenerhaushalt_80409_2020_va_fhh (2)" description="Connection to the 'offenerhaushalt_80409_2020_va_fhh (2)' query in the workbook." type="5" refreshedVersion="6" background="1">
    <dbPr connection="Provider=Microsoft.Mashup.OleDb.1;Data Source=$Workbook$;Location=offenerhaushalt_80409_2020_va_fhh (2);Extended Properties=&quot;&quot;" command="SELECT * FROM [offenerhaushalt_80409_2020_va_fhh (2)]"/>
  </connection>
</connections>
</file>

<file path=xl/sharedStrings.xml><?xml version="1.0" encoding="utf-8"?>
<sst xmlns="http://schemas.openxmlformats.org/spreadsheetml/2006/main" count="7109" uniqueCount="878">
  <si>
    <t>ansatz_uab</t>
  </si>
  <si>
    <t>ansatz_ugl</t>
  </si>
  <si>
    <t>konto_grp</t>
  </si>
  <si>
    <t>konto_ugl</t>
  </si>
  <si>
    <t>sonst_ugl</t>
  </si>
  <si>
    <t>verguetung</t>
  </si>
  <si>
    <t>vorhabencode</t>
  </si>
  <si>
    <t>mvag</t>
  </si>
  <si>
    <t>ansatz_text</t>
  </si>
  <si>
    <t>konto_text</t>
  </si>
  <si>
    <t>wert</t>
  </si>
  <si>
    <t>Gewählte Gemeindeorgane</t>
  </si>
  <si>
    <t>Bezüge der gewählten Organe (Bürgermeister inkl. Reisekosten)</t>
  </si>
  <si>
    <t>Bezüge der gewählten Organe (GR u. GV inkl. Reisekosten)</t>
  </si>
  <si>
    <t>Amtspauschalien und Repräsentationsaufwendungen (Sonstige Kosten der Gemeindeorgane)</t>
  </si>
  <si>
    <t>Reisegebühren (Gemeindevertretung)</t>
  </si>
  <si>
    <t>Transfers an Gemeinden, Gemeindeverbände (Bürgermeisterpensionsfonds)</t>
  </si>
  <si>
    <t>Transfers an Sozialversicherungsträger (Vers.Anst. öffentlich Bediensteter)</t>
  </si>
  <si>
    <t>Transfers an Unternehmen (ohne Finanzunternehmen) und andere (Pensionskasse)</t>
  </si>
  <si>
    <t>Transfers von Ländern, Landesfonds und Landeskammern (Bürgermeister-Pensionsfonds)</t>
  </si>
  <si>
    <t>Gemeindeamt</t>
  </si>
  <si>
    <t>Geringwertige Wirtschaftsgüter (GWG)</t>
  </si>
  <si>
    <t>Schreib-, Zeichen und sonstige Büromittel</t>
  </si>
  <si>
    <t>Druckwerke</t>
  </si>
  <si>
    <t>Geldbezüge der Vertragsbediensteten der Verwaltung</t>
  </si>
  <si>
    <t>Geldbezüge der nicht ganzjährig beschäftigten Angestellten</t>
  </si>
  <si>
    <t>Zuwendungen aus Anlass von Dienstjubiläen -  einmalig</t>
  </si>
  <si>
    <t>Dienstgeberbeiträge zum Ausgleichsfonds für Familienbeihilfen</t>
  </si>
  <si>
    <t>Pensionskassenbeiträge</t>
  </si>
  <si>
    <t>Mitarbeitervorsorge - Abfertigung neu</t>
  </si>
  <si>
    <t>Sonstige Dienstgeberbeiträge zur sozialen Sicherheit</t>
  </si>
  <si>
    <t>Instandhaltung von Fahrzeugen (Renault Zoe FK-271 HA)</t>
  </si>
  <si>
    <t>Instandhaltung von sonstigen Anlagen</t>
  </si>
  <si>
    <t>Postdienste</t>
  </si>
  <si>
    <t>Telekommunikationsdienste</t>
  </si>
  <si>
    <t>Rechts- und Beratungsaufwand</t>
  </si>
  <si>
    <t>Versicherungen</t>
  </si>
  <si>
    <t>Miet- und Pachtaufwand</t>
  </si>
  <si>
    <t>Miet- und Pachtaufwand (Akku-Miete Renault Zoe FK-271 HA)</t>
  </si>
  <si>
    <t>Miet- und Pachtaufwand (Leasingrate Renault Zoe FK-271 HA)</t>
  </si>
  <si>
    <t>Kostenbeiträge (Kostenersätze) für Leistungen (Einheitsbewertung)</t>
  </si>
  <si>
    <t>Kostenbeiträge (Kostenersätze) für Leistungen (Finanzverwaltung Vorderland)</t>
  </si>
  <si>
    <t>Kostenbeiträge (Kostenersätze) für Leistungen (Stadt Feldkirch f. Personalverrechnung)</t>
  </si>
  <si>
    <t>Kostenbeiträge (Kostenersätze) für Leistungen (gem. § 9 Behinderteneinstellungsgesetz)</t>
  </si>
  <si>
    <t>Reisegebühren</t>
  </si>
  <si>
    <t>Bibliothekserfordernisse</t>
  </si>
  <si>
    <t>Entgelt für sonstige Leistungen (Renault Zoe FK-271 HA)</t>
  </si>
  <si>
    <t>Sonstige Aufwendungen</t>
  </si>
  <si>
    <t>Veräußerungen von Waren (Drucksorten, Kopien usw.)</t>
  </si>
  <si>
    <t>Miete- und Pachtertrag (Bonkassa)</t>
  </si>
  <si>
    <t>Miete- und Pachtertrag (Caruso Renault Zoe FK-271 HA)</t>
  </si>
  <si>
    <t>Gebühren für sonstige Leistungen</t>
  </si>
  <si>
    <t>Kostenbeiträge (Kostenersätze) für sonstige Leistungen</t>
  </si>
  <si>
    <t>Verw.-kostenbeitr. von wirtsch. Unternehmen</t>
  </si>
  <si>
    <t>Sonstige Erträge</t>
  </si>
  <si>
    <t>Transfers von Bund, Bundesfonds und Bundeskammern (Altersteilzeit)</t>
  </si>
  <si>
    <t>Anschubförderung FVV</t>
  </si>
  <si>
    <t>Pressestelle, Amtsblatt und Öffentlichkeitsarbeit</t>
  </si>
  <si>
    <t>Handelswaren (Gemeindeblatt)</t>
  </si>
  <si>
    <t>Sonstige Aufwendungen (Gemeindeinformation)</t>
  </si>
  <si>
    <t>Elektronische Datenverarbeitung</t>
  </si>
  <si>
    <t>Entgelte für sonstige Leistungen</t>
  </si>
  <si>
    <t>Repräsentation</t>
  </si>
  <si>
    <t>Amtspauschalien und Repräsentationsaufwendungen</t>
  </si>
  <si>
    <t>Standesamt</t>
  </si>
  <si>
    <t>Kostenbeiträge (Kostenersätze) für Leistungen (Standesamts- u.Staatsbürgerschaftsverband)</t>
  </si>
  <si>
    <t>Wahlangelegenheiten</t>
  </si>
  <si>
    <t>Amtsgebäude</t>
  </si>
  <si>
    <t>Brennstoffe</t>
  </si>
  <si>
    <t>Reinigungsmittel</t>
  </si>
  <si>
    <t>Energiebezüge</t>
  </si>
  <si>
    <t>Instandhaltung von Gebäuden und Bauten</t>
  </si>
  <si>
    <t>Zinsen für Finanzschulden in Euro</t>
  </si>
  <si>
    <t>Interne Leistungsverrechnung</t>
  </si>
  <si>
    <t>Entgelte für sonstige Leistungen (Reinigung durch Unternehmen u. Lebenshilfe Wäscheservice)</t>
  </si>
  <si>
    <t>Bauamt</t>
  </si>
  <si>
    <t>Sonstige Dienstgeberbeiträge zur sozialen Sicherheit (Pensionskassenbeiträge)</t>
  </si>
  <si>
    <t>Rechts- und Beratungsaufwand (Gestaltungsbeirat)</t>
  </si>
  <si>
    <t>Kostenbeiträge (Kostenersätze) für Leistungen (Baurechtsverwaltung Vorderland)</t>
  </si>
  <si>
    <t>Amt für Raumordnung und Raumplanung</t>
  </si>
  <si>
    <t>Kostenbeiträge (Kostenersätze) für Leistungen</t>
  </si>
  <si>
    <t>Vermessungsamt</t>
  </si>
  <si>
    <t>Kostenbeiträge (Kostenersätze) für Leistungen ( digitale geographische Daten)</t>
  </si>
  <si>
    <t>Beiträge an Verbände, Vereine oder sonstige Organisationen</t>
  </si>
  <si>
    <t>Mitgliedsbeiträge an Institutionen</t>
  </si>
  <si>
    <t>Sonstige Subventionen</t>
  </si>
  <si>
    <t>Transfers an Gemeinden, Gemeindeverbände (Regio Vorderland Beiträge, Aktionen)</t>
  </si>
  <si>
    <t>Transfers an private Organisationen ohne Erwerbszweck  (Vereine u. priv. Organisationen)</t>
  </si>
  <si>
    <t>Ehrungen und Auszeichnungen</t>
  </si>
  <si>
    <t>Städtekontakte und Partnerschaften</t>
  </si>
  <si>
    <t>Personalausbildung und Personalfortbildung</t>
  </si>
  <si>
    <t>Freiwillige Sozialleistungen (Personalaus- u. Fortb.)</t>
  </si>
  <si>
    <t>Gemeinschaftspflege</t>
  </si>
  <si>
    <t>Sicherheitspolizei</t>
  </si>
  <si>
    <t>Kostenbeiträge (Kostenersätze) für Leistungen (MG Rankweil für  Polizeieinsätze)</t>
  </si>
  <si>
    <t>Bau- und Feuerpolizei</t>
  </si>
  <si>
    <t>Hausnummerntafeln</t>
  </si>
  <si>
    <t>Entgelte für sonstige Leistungen (Feuerbeschau)</t>
  </si>
  <si>
    <t>Ersätze für Hausnummerntafeln</t>
  </si>
  <si>
    <t>Gesundheitspolizei</t>
  </si>
  <si>
    <t>Entgelte für sonstige Leistungen (Totenbeschau, Bergungskosten)</t>
  </si>
  <si>
    <t>Veterinärpolizei</t>
  </si>
  <si>
    <t>Sonstige Aufwendungen (Viehseuchenbekämpfung)</t>
  </si>
  <si>
    <t>Freiwillige Feuerwehr</t>
  </si>
  <si>
    <t>Treibstoffe</t>
  </si>
  <si>
    <t>Chemische und sonstige artverwandte Mittel</t>
  </si>
  <si>
    <t>Instandhaltung von Fahrzeugen</t>
  </si>
  <si>
    <t>Instandhaltung von sonstigen Anlagen (Einsatz u. Schulung)</t>
  </si>
  <si>
    <t>Transfers von Ländern, Landesfonds und Landeskammern</t>
  </si>
  <si>
    <t>Zivilschutz</t>
  </si>
  <si>
    <t>Landesverteidigung</t>
  </si>
  <si>
    <t>Amtspauschalien und Repräsentationsaufwendungen (Musterungskosten)</t>
  </si>
  <si>
    <t>Volksschule</t>
  </si>
  <si>
    <t>Schreib-, Zeichen- und sonstige Büromittel</t>
  </si>
  <si>
    <t>Geldbezüge der Vertragsbediensteten in handwerklicher Verwendung</t>
  </si>
  <si>
    <t>Sonstige Dienstgeberbeiträge zur sozialen Sicherheit (Mitarbeitervorsorge - Abfertigung neu)</t>
  </si>
  <si>
    <t>Öffentliche Abgaben, ohne Gebühren gemäß FAG</t>
  </si>
  <si>
    <t>Kostenbeiträge (Kostenersätze) für Leistungen (Schulerhaltungsbeiträge)</t>
  </si>
  <si>
    <t>Entgelte für sonstige Leistungen (Reinigung durch Unternehmen)</t>
  </si>
  <si>
    <t>Transfers an Länder, Landesfonds und Landeskammern (Schulfilmbeiträge)</t>
  </si>
  <si>
    <t>Mittelschule</t>
  </si>
  <si>
    <t>Geringwertige Wirtschaftsgüter (GWG) (Sporthalle)</t>
  </si>
  <si>
    <t>Reinigungsmittel  (Sporthalle)</t>
  </si>
  <si>
    <t>Energiebezüge (Sporthalle)</t>
  </si>
  <si>
    <t>Instandhaltung von Gebäuden und Bauten (Sporthalle)</t>
  </si>
  <si>
    <t>Instandhaltung von sonstigen Anlagen (Sporthalle)</t>
  </si>
  <si>
    <t>Versicherungen (Sporthalle)</t>
  </si>
  <si>
    <t>Entgelte für sonstige Leistungen (Sporthalle Reinigung durch Unternehmen)</t>
  </si>
  <si>
    <t>Sonstige Aufwendungen (Sporthalle)</t>
  </si>
  <si>
    <t>Miete- und Pachtertrag</t>
  </si>
  <si>
    <t>Kostenbeiträge (Kostenersätze) für sonstige Leistungen (Schulerhaltungsbeiträge)</t>
  </si>
  <si>
    <t>Sonderschulen</t>
  </si>
  <si>
    <t>Polytechnische Schulen</t>
  </si>
  <si>
    <t>Berufsbildende mittlere Schulen</t>
  </si>
  <si>
    <t>Lfd. Transferzahlungen an private Organisationen ohne Erwerbszweck</t>
  </si>
  <si>
    <t>VS Schülerbetreuung</t>
  </si>
  <si>
    <t>Lebensmittel (Mittagstisch)</t>
  </si>
  <si>
    <t>Kostenbeiträge (Kostenersätze) für Leistungen (Personalbereitstellung)</t>
  </si>
  <si>
    <t>Veräußerungen von Waren (Mittagstisch Elternbeiträge)</t>
  </si>
  <si>
    <t>Erträge aus Leistungen (Elternbeiträge)</t>
  </si>
  <si>
    <t>MS Schülerbetreuung</t>
  </si>
  <si>
    <t>Kostenbeiträge (Kostenersätze) für Leistungen (Verein Tagesmütter)</t>
  </si>
  <si>
    <t>Kindergarten</t>
  </si>
  <si>
    <t>Abgeltung Elternbeitrag Gratiskindergarten Fünfjährige</t>
  </si>
  <si>
    <t>Transfers von Ländern, Landesfonds und Landeskammern (Kinderbetreuungszuschuss Dreijährige)</t>
  </si>
  <si>
    <t>Kinderbetreuung</t>
  </si>
  <si>
    <t>Vorschulische Erziehung Kindergärten</t>
  </si>
  <si>
    <t>Freiwillige Sozialleistungen (Aus- und Weiterbildung)</t>
  </si>
  <si>
    <t>Vorschulische Erziehung Sonstige Einrichtungen und Maßnahmen</t>
  </si>
  <si>
    <t>Außerschulische Jugenderziehung</t>
  </si>
  <si>
    <t>Transfers an private Organisationen ohne Erwerbszweck</t>
  </si>
  <si>
    <t>Sportplätze</t>
  </si>
  <si>
    <t>Instandhaltung von sonstigen Grundstückseinrichtungen</t>
  </si>
  <si>
    <t>'Turn- und Sporthalle</t>
  </si>
  <si>
    <t>Geringwertige Wirtschaftsgüter (GWG) (außerschulisch)</t>
  </si>
  <si>
    <t>Reinigungsmittel (außerschulisch)</t>
  </si>
  <si>
    <t>Energiebezüge (außerschulisch)</t>
  </si>
  <si>
    <t>Instandhaltung von Gebäuden und Bauten (außerschulisch)</t>
  </si>
  <si>
    <t>Versicherungen (außerschulisch)</t>
  </si>
  <si>
    <t>Entgelte für sonstige Leistungen (Reinigung durch Unternehmen außerschulisch)</t>
  </si>
  <si>
    <t>Sonstige Aufwendungen (außerschulisch)</t>
  </si>
  <si>
    <t>Miete- und Pachtertrag (Sporthalle)</t>
  </si>
  <si>
    <t>Sport und außerschulische Leibeserziehung</t>
  </si>
  <si>
    <t>Volksbücherei</t>
  </si>
  <si>
    <t>Kostenbeiträge (Kostenersätze) für sonstige Leistungen (Gemeinde Weiler)</t>
  </si>
  <si>
    <t>Musikschule</t>
  </si>
  <si>
    <t>Maßnahmen der Musikpflege</t>
  </si>
  <si>
    <t>Energiebezüge (Musikprobelokal, Strom)</t>
  </si>
  <si>
    <t>Instandhaltung von Gebäuden und Bauten (Musikprobelokal)</t>
  </si>
  <si>
    <t>Instandhaltung von sonstigen Anlagen (Musikprobelokal)</t>
  </si>
  <si>
    <t>Versicherungen (Musikprobelokal)</t>
  </si>
  <si>
    <t>Sonstige Aufwendungen (Musikprobelokal)</t>
  </si>
  <si>
    <t>Transfers an private Organisationen ohne Erwerbszweck (Musikschule)</t>
  </si>
  <si>
    <t>Transfers an private Organisationen ohne Erwerbszweck (Musikvereine u. Chöre)</t>
  </si>
  <si>
    <t>Sonstige Transfers an private Haushalte (an Eltern f.Musikschulbesuch außerhalb d. Musiksch. M. Rheintal)</t>
  </si>
  <si>
    <t>Miete- und Pachtertrag (Bürgermusik)</t>
  </si>
  <si>
    <t>Maßnahmen zur Förderung der darstellenden Kunst</t>
  </si>
  <si>
    <t>Transfers an private Organisationen ohne Erwerbszweck (kulturelle Veranstaltungen)</t>
  </si>
  <si>
    <t>Heimatpflege</t>
  </si>
  <si>
    <t>Veräußerungen von Waren (Heimatbuch)</t>
  </si>
  <si>
    <t>Denkmalpflege</t>
  </si>
  <si>
    <t>Altstadterhaltung und Ortsbildpflege</t>
  </si>
  <si>
    <t>Sonstige Aufwendungen (Heimatkunde, Jungbürgerfeier, Gutscheine Geburten)</t>
  </si>
  <si>
    <t>Einrichtungen der Kulturpflege</t>
  </si>
  <si>
    <t>Sonstige Ausgaben</t>
  </si>
  <si>
    <t>Miete- und Pachtertrag (Winzersaal)</t>
  </si>
  <si>
    <t>Kirchliche Angelegenheiten</t>
  </si>
  <si>
    <t>Maßnahmen der allgemeinen Sozialhilfe</t>
  </si>
  <si>
    <t>Transfers an Länder, Landesfonds und Landeskammern (Sozialfonds)</t>
  </si>
  <si>
    <t>Transfers von Ländern, Landesfonds und Landeskammern (Sozialfonds)</t>
  </si>
  <si>
    <t>Essen auf Rädern</t>
  </si>
  <si>
    <t>Heimhilfe</t>
  </si>
  <si>
    <t>Transfers an private Organisationen ohne Erwerbszweck (Familienhilfseinrichtungen)</t>
  </si>
  <si>
    <t>Entwicklungshilfe im Ausland</t>
  </si>
  <si>
    <t>Kapitaltransfers an das Ausland</t>
  </si>
  <si>
    <t>Sonstige Einrichtungen und Maßnahmen der Sozialen Wohlfahrt</t>
  </si>
  <si>
    <t>Sonstige Aufwendungen (Seniorenstube)</t>
  </si>
  <si>
    <t>Sonstige Aufwendungen (Lebensraum Vorderland, Sozialzentrum)</t>
  </si>
  <si>
    <t>Sonstige Aufwendungen (Lebensraum Vorderland, Villa Kamilla)</t>
  </si>
  <si>
    <t>Sonstige Transfers an private Haushalte</t>
  </si>
  <si>
    <t>Jugendwohlfahrt</t>
  </si>
  <si>
    <t>Sonstige Verbrauchsgüter (Elternberatung)</t>
  </si>
  <si>
    <t>Geldbezüge der nicht ganzjährig beschäftigten Arbeiter</t>
  </si>
  <si>
    <t>Transfers an private Organisationen ohne Erwerbszweck (Kinderdorf)</t>
  </si>
  <si>
    <t>Behebung von Notständen</t>
  </si>
  <si>
    <t>Sonstige Transfers an private Haushalte (Geschädigte u. Flüchtlingsquartiere)</t>
  </si>
  <si>
    <t>Sonst. Familienpolit. Maßnahmen</t>
  </si>
  <si>
    <t>Transfers an sonstige Träger des öffentlichen Rechts (Sondernotstandshilfe)</t>
  </si>
  <si>
    <t>Wohnbauförderung</t>
  </si>
  <si>
    <t>Kapitaltransfers an private Haushalte (Solar, Biomasse, Thermografie)</t>
  </si>
  <si>
    <t>Medizinische Bereichsversorgung</t>
  </si>
  <si>
    <t>Entgelte für sonstige Leistungen (Entgelte des Gemeindearztes)</t>
  </si>
  <si>
    <t>Transfers an sonstige Träger des öffentlichen Rechts (Ärztebereitschaftsdienst)</t>
  </si>
  <si>
    <t>Transfers an private Organisationen ohne Erwerbszweck (Krankenpflegeverein)</t>
  </si>
  <si>
    <t>Sonstige medizinische Beratung und Betreuung</t>
  </si>
  <si>
    <t>Entgelte für sonstige Leistungen (Schutzimpfungen)</t>
  </si>
  <si>
    <t>Schulgesundheitsdienst</t>
  </si>
  <si>
    <t>Entgelte für sonstige Leistungen (Schüleruntersuchungen)</t>
  </si>
  <si>
    <t>Natur- und Landschaftsschutz</t>
  </si>
  <si>
    <t>Sonstige Aufwendungen (Landschaftsreinigung)</t>
  </si>
  <si>
    <t>Reinhatlung der Luft</t>
  </si>
  <si>
    <t>Tierkörperbeseitigung</t>
  </si>
  <si>
    <t>Rettungsdienste</t>
  </si>
  <si>
    <t>Transfers an Länder, Landesfonds und Landeskammern (Rettungsfonds)</t>
  </si>
  <si>
    <t>Transfers an private Organisationen ohne Erwerbszweck (Rettungsorganisationen)</t>
  </si>
  <si>
    <t>Betreibsabgangsdeckung</t>
  </si>
  <si>
    <t>Transfers an Länder, Landesfonds und Landeskammern (Spitalsfonds)</t>
  </si>
  <si>
    <t>Transfers von Ländern, Landesfonds und Landeskammern (Spitalsbeiträge)</t>
  </si>
  <si>
    <t>Maßnahmen der Veterinärmedizin</t>
  </si>
  <si>
    <t>Entgelte für sonstige Leistungen (Tierarzt)</t>
  </si>
  <si>
    <t>Gemeindestraßen</t>
  </si>
  <si>
    <t>Sonstige Verbrauchsgüter (Bekleidung und Ausrüstung)</t>
  </si>
  <si>
    <t>Instandhaltung von Straßenbauten</t>
  </si>
  <si>
    <t>Instandhaltung von Maschinen und maschinellen Anlagen</t>
  </si>
  <si>
    <t>Reisegebühren (Bauhof)</t>
  </si>
  <si>
    <t>Transfers von privaten Haushalten (Strafgelder)</t>
  </si>
  <si>
    <t>Bauhof</t>
  </si>
  <si>
    <t>Energiebezüge (Lagerhallen)</t>
  </si>
  <si>
    <t>Instandhaltung von Gebäuden und Bauten (Lagerhallen)</t>
  </si>
  <si>
    <t>Instandhaltung von sonstigen Anlagen  (z.B. Zeiterfassung)</t>
  </si>
  <si>
    <t>Versicherungen (Lagerhallen Feuerversicherung)</t>
  </si>
  <si>
    <t>Konkurrenzgewässer</t>
  </si>
  <si>
    <t>Schutzwasserbau</t>
  </si>
  <si>
    <t>Instandhaltung von Wasser- und Abwasserbauten und -anlagen</t>
  </si>
  <si>
    <t>Instandhaltung von Wasser- und Abwasserbauten und -anlagen - einmalig</t>
  </si>
  <si>
    <t>Straßenverkehr</t>
  </si>
  <si>
    <t>Entgelte für sonstige Leistungen (Straßenmarkierungen)</t>
  </si>
  <si>
    <t>Instandhaltung von Gebäuden und Bauten (Wartehäuschen)</t>
  </si>
  <si>
    <t>Eisenbahnen</t>
  </si>
  <si>
    <t>Miete- und Pachtertrag (ÖBB - Fahrradboxen)</t>
  </si>
  <si>
    <t>Verkehr, Sonstiges</t>
  </si>
  <si>
    <t>Kostenbeiträge (Kostenersätze) für Leistungen (ÖPNV)</t>
  </si>
  <si>
    <t>Transfers von Ländern, Landesfonds und Landeskammern (ÖPNV)</t>
  </si>
  <si>
    <t>Grundlagenverbesserung i.d.Land-u.Forstwirtsch.</t>
  </si>
  <si>
    <t>Transfers an Unternehmen (ohne Finanzunternehmen) und andere (Hochstammförd., Häckseldienst)</t>
  </si>
  <si>
    <t>Produktionsförderung</t>
  </si>
  <si>
    <t>Handelswaren (Weineinkauf)</t>
  </si>
  <si>
    <t>Instandhaltung von sonstigen Grundstückseinrichtungen (Rebgarten)</t>
  </si>
  <si>
    <t>Entgelte für sonstige Leistungen (Bekämpfung tierischer u. pflanzl. Schädlinge, Feuerbrand)</t>
  </si>
  <si>
    <t>Veräußerungen von Waren (Weinverkauf)</t>
  </si>
  <si>
    <t>Miete- und Pachtertrag (Rebgarten)</t>
  </si>
  <si>
    <t>Sonstige Erträge (Feuerbrand)</t>
  </si>
  <si>
    <t>Sonstige Förd. der Land- und Forstwirtschaft</t>
  </si>
  <si>
    <t>Transfers an sonstige Träger des öffentlichen Rechts (Betriebshelferdienst)</t>
  </si>
  <si>
    <t>Einrichtungen zur Förderung des Fremdenverkehrs</t>
  </si>
  <si>
    <t>Reinigungsmittel (Pavillon)</t>
  </si>
  <si>
    <t>Instandhaltung von Straßenbauten (Spazier- und Wanderwege)</t>
  </si>
  <si>
    <t>Sonstige Aufwendungen (f.d. Gäste einschl. Ortsverschönerung)</t>
  </si>
  <si>
    <t>Maßnahmen zur Förderung des Fremdenverkehrs</t>
  </si>
  <si>
    <t>Sonstige Aufwendungen (für Werbung)</t>
  </si>
  <si>
    <t>Transfers an private Organisationen ohne Erwerbszweck (regionale Tourismusverbände)</t>
  </si>
  <si>
    <t>Wirtschaftspolitische Maßnahmen</t>
  </si>
  <si>
    <t>Transfers an Unternehmen (ohne Finanzunternehmen) und andere (Werbe- und Präsentationsmaßnahmen, div. Aktionen)</t>
  </si>
  <si>
    <t>Transfers an Unternehmen (ohne Finanzunternehmen) und andere (Überbetriebliche Kinderbetreuung - Interpark -Focus)</t>
  </si>
  <si>
    <t>Straßenreinigung</t>
  </si>
  <si>
    <t>Entgelte für sonstige Leistungen (Straßenreinigung und Winterdienst)</t>
  </si>
  <si>
    <t>Rückersätze von Aufwendungen (Winterdienst)</t>
  </si>
  <si>
    <t>Park- und Gartenanlagen, Kinderspielplätze</t>
  </si>
  <si>
    <t>Entgelte für sonstige Leistungen (Gärtnerische Betreuung)</t>
  </si>
  <si>
    <t>Öffentliche Beleuchtung und öffentliche Uhren</t>
  </si>
  <si>
    <t>Friedhöfe</t>
  </si>
  <si>
    <t>Handelswaren (Inschriften)</t>
  </si>
  <si>
    <t>Instandhaltung von Gebäuden und Bauten (Leichenhalle)</t>
  </si>
  <si>
    <t>Instandhaltung von Sonderanlagen (Friedhof)</t>
  </si>
  <si>
    <t>Veräußerungen von Waren (Inschriften)</t>
  </si>
  <si>
    <t>Gebühren für die Benützung von Gemeindeeinrichtungen und -anlagen (Grabstättengebühren)</t>
  </si>
  <si>
    <t>Gebühren für die Benützung von Gemeindeeinrichtungen und -anlagen (Bestattungsgebühren)</t>
  </si>
  <si>
    <t>Grundbesitz</t>
  </si>
  <si>
    <t>Entgelte für sonstige Leistungen (Obstbäume schneiden)</t>
  </si>
  <si>
    <t>Grundstücksgleiche Rechte</t>
  </si>
  <si>
    <t>Miete- und Pachtertrag (Fischereipachte)</t>
  </si>
  <si>
    <t>Dividenden und Gewinnabfuhren von Beteiligungen (Nutzungsanteile von Agrargemeinschaften)</t>
  </si>
  <si>
    <t>Waldbesitz</t>
  </si>
  <si>
    <t>Veräußerungen von Waren (Holzerlöse)</t>
  </si>
  <si>
    <t>Betriebe der Wasserversorgung</t>
  </si>
  <si>
    <t>Handelswaren (Wasserbezug aus Fraxern/Röthis)</t>
  </si>
  <si>
    <t>Instandhaltung von Wasser- und Abwasserbauten und -anlagen (Gruppen-Wasserleitungen)</t>
  </si>
  <si>
    <t>Verwaltungskostenbeitrag</t>
  </si>
  <si>
    <t>Entgelte für sonstige Leistungen (digitale Vermessung)</t>
  </si>
  <si>
    <t>Entgelte für sonstige Leistungen (Aufwandszuschüsse an Wasserverbände)</t>
  </si>
  <si>
    <t>Kapitaltransfers an  Unternehmen (ohne Finanzunternehmen) und andere (Investitions u. Tilgungsanteile an Wasserverbände)</t>
  </si>
  <si>
    <t>Bezugsgebühren Zählermieten</t>
  </si>
  <si>
    <t>Transfers von Bund, Bundesfonds und Bundeskammern</t>
  </si>
  <si>
    <t>Betriebe der Abwasserbeseitigung</t>
  </si>
  <si>
    <t>Zinsen für Finanzschulden in fremder Währung</t>
  </si>
  <si>
    <t>Kursverluste</t>
  </si>
  <si>
    <t>Entgelte für sonstige Leistungen (digitale Vermessung und Kanalkataster)</t>
  </si>
  <si>
    <t>Transfers an Unternehmen (ohne Finanzunternehmen) und andere (Aufwandszuschüsse an Abwasserverbände)</t>
  </si>
  <si>
    <t>Kapitaltransfers an  Unternehmen (ohne Finanzunternehmen) und andere (Investitions- u. Tilgungszuschüsse an Abwasserverbände)</t>
  </si>
  <si>
    <t>Benützungsgebühren</t>
  </si>
  <si>
    <t>Transfers von Ländern, Landesfonds und Landeskammern (f. Betriebskosten)</t>
  </si>
  <si>
    <t>Betriebe der Müllbeseitigung</t>
  </si>
  <si>
    <t>Handelswaren (Abfallgefäße)</t>
  </si>
  <si>
    <t>Sonstige Transporte (Abfuhr durch Frachtunternehmer)</t>
  </si>
  <si>
    <t>Miet- und Pachtaufwand (Bereitstellung von Ablagerungsplätzen)</t>
  </si>
  <si>
    <t>Kostenbeiträge (Kostenersätze) für Leistungen (Gmde.Verb. f. Abfallwirtschaft)</t>
  </si>
  <si>
    <t>Entgelte für sonstige Leistungen (Abfall-Entsorgungsunternehmen)</t>
  </si>
  <si>
    <t>Transfers an Unternehmen (ohne Finanzunternehmen) und andere (ASZ Abgangsdeckung lfd. Aufwand)</t>
  </si>
  <si>
    <t>Transfers an private Organisationen ohne Erwerbszweck (Vereine)</t>
  </si>
  <si>
    <t>Kapitaltransfers an Unternehmen (ohne Finanzunternehmen) und andere (ASZ Tilgung u. Investitionen)</t>
  </si>
  <si>
    <t>Kostenbeiträge (Kostenersätze) für sonstige Leistungen (Gmde.Verband. f. Containerstandplätze)</t>
  </si>
  <si>
    <t>Rückersätze von Aufwendungen</t>
  </si>
  <si>
    <t>Sonstige Erträge (Altstoffverkäufe)</t>
  </si>
  <si>
    <t>Abfallgebühren</t>
  </si>
  <si>
    <t>Betriebe für die Errichtung und Verwaltung von Wohn- und Geschäftsgebäuden</t>
  </si>
  <si>
    <t>Arztpraxis</t>
  </si>
  <si>
    <t>Elektrizitätsversorgung Kleinkraftwerk Treietstr. 17b, Ökostrom</t>
  </si>
  <si>
    <t>Erträge aus Leistungen (Stromverkauf)</t>
  </si>
  <si>
    <t>Geldverkehr</t>
  </si>
  <si>
    <t>Geldverkehrs- und Bankspesen</t>
  </si>
  <si>
    <t>Öffentliche Abgaben, ohne Gebühren gemäß FAG (Kapitalertragssteuer)</t>
  </si>
  <si>
    <t>sonstige Zinserträge</t>
  </si>
  <si>
    <t>Ausschließliche Gemeindeabgaben</t>
  </si>
  <si>
    <t>Grundsteuer von den land- und forstwirtschaftlichen Betrieben</t>
  </si>
  <si>
    <t>Grundsteuer von den Grundstücken</t>
  </si>
  <si>
    <t>Kommunalsteuer</t>
  </si>
  <si>
    <t>Fremdenverkehrsabgaben (Gästetaxen)</t>
  </si>
  <si>
    <t>Abgaben für das Halten von Tieren (Hundesteuer)</t>
  </si>
  <si>
    <t>Nebenansprüche</t>
  </si>
  <si>
    <t>Ausschließliche Landes(Gemeinde)abgaben (Ausgleichsabgabe für fehlende Kinderspielplätze)</t>
  </si>
  <si>
    <t>Verwaltungsabgaben</t>
  </si>
  <si>
    <t>Ertragsanteile an gemeinschaftlichen Bundesabgaben</t>
  </si>
  <si>
    <t>Ertragsanteile ohne Spielbankabgabe</t>
  </si>
  <si>
    <t>Landesumlage</t>
  </si>
  <si>
    <t>Transfers an Länder, Landesfonds und Landeskammern (Landesumlage)</t>
  </si>
  <si>
    <t>Bedarfszuweisungen</t>
  </si>
  <si>
    <t>Transfers von Ländern, Landesfonds und Landeskammern (Schlüsselmäßige Bedarfszuweisungen)</t>
  </si>
  <si>
    <t>Sonstige Finanzzuweisungen nach dem FAG</t>
  </si>
  <si>
    <t>Transfers von Bund, Bundesfonds und Bundeskammern (gem. §24 FAG)</t>
  </si>
  <si>
    <t>EUR</t>
  </si>
  <si>
    <t>EA</t>
  </si>
  <si>
    <t>000</t>
  </si>
  <si>
    <t>0</t>
  </si>
  <si>
    <t>0000000</t>
  </si>
  <si>
    <t>0,00</t>
  </si>
  <si>
    <t>200</t>
  </si>
  <si>
    <t>100</t>
  </si>
  <si>
    <t>300</t>
  </si>
  <si>
    <t>360</t>
  </si>
  <si>
    <t>900</t>
  </si>
  <si>
    <t>110</t>
  </si>
  <si>
    <t>369</t>
  </si>
  <si>
    <t>721</t>
  </si>
  <si>
    <t>110000,00</t>
  </si>
  <si>
    <t>11000,00</t>
  </si>
  <si>
    <t>723</t>
  </si>
  <si>
    <t>1500,00</t>
  </si>
  <si>
    <t>724</t>
  </si>
  <si>
    <t>500,00</t>
  </si>
  <si>
    <t>752</t>
  </si>
  <si>
    <t>20000,00</t>
  </si>
  <si>
    <t>753</t>
  </si>
  <si>
    <t>19000,00</t>
  </si>
  <si>
    <t>755</t>
  </si>
  <si>
    <t>861</t>
  </si>
  <si>
    <t>12100,00</t>
  </si>
  <si>
    <t>010</t>
  </si>
  <si>
    <t>4000,00</t>
  </si>
  <si>
    <t>400</t>
  </si>
  <si>
    <t>2000,00</t>
  </si>
  <si>
    <t>456</t>
  </si>
  <si>
    <t>7000,00</t>
  </si>
  <si>
    <t>457</t>
  </si>
  <si>
    <t>510</t>
  </si>
  <si>
    <t>230000,00</t>
  </si>
  <si>
    <t>522</t>
  </si>
  <si>
    <t>100,00</t>
  </si>
  <si>
    <t>566</t>
  </si>
  <si>
    <t>6000,00</t>
  </si>
  <si>
    <t>580</t>
  </si>
  <si>
    <t>8000,00</t>
  </si>
  <si>
    <t>581</t>
  </si>
  <si>
    <t>500</t>
  </si>
  <si>
    <t>1900,00</t>
  </si>
  <si>
    <t>582</t>
  </si>
  <si>
    <t>50000,00</t>
  </si>
  <si>
    <t>617</t>
  </si>
  <si>
    <t>1000,00</t>
  </si>
  <si>
    <t>618</t>
  </si>
  <si>
    <t>2500,00</t>
  </si>
  <si>
    <t>630</t>
  </si>
  <si>
    <t>12900,00</t>
  </si>
  <si>
    <t>631</t>
  </si>
  <si>
    <t>640</t>
  </si>
  <si>
    <t>20500,00</t>
  </si>
  <si>
    <t>670</t>
  </si>
  <si>
    <t>1200,00</t>
  </si>
  <si>
    <t>700</t>
  </si>
  <si>
    <t>800</t>
  </si>
  <si>
    <t>705</t>
  </si>
  <si>
    <t>3300,00</t>
  </si>
  <si>
    <t>720</t>
  </si>
  <si>
    <t>210</t>
  </si>
  <si>
    <t>220</t>
  </si>
  <si>
    <t>98800,00</t>
  </si>
  <si>
    <t>230</t>
  </si>
  <si>
    <t>240</t>
  </si>
  <si>
    <t>3100,00</t>
  </si>
  <si>
    <t>725</t>
  </si>
  <si>
    <t>728</t>
  </si>
  <si>
    <t>3000,00</t>
  </si>
  <si>
    <t>729</t>
  </si>
  <si>
    <t>4200,00</t>
  </si>
  <si>
    <t>808</t>
  </si>
  <si>
    <t>811</t>
  </si>
  <si>
    <t>300,00</t>
  </si>
  <si>
    <t>812</t>
  </si>
  <si>
    <t>816</t>
  </si>
  <si>
    <t>1</t>
  </si>
  <si>
    <t>73900,00</t>
  </si>
  <si>
    <t>829</t>
  </si>
  <si>
    <t>860</t>
  </si>
  <si>
    <t>11500,00</t>
  </si>
  <si>
    <t>11200,00</t>
  </si>
  <si>
    <t>015</t>
  </si>
  <si>
    <t>413</t>
  </si>
  <si>
    <t>4400,00</t>
  </si>
  <si>
    <t>5500,00</t>
  </si>
  <si>
    <t>016</t>
  </si>
  <si>
    <t>3200,00</t>
  </si>
  <si>
    <t>28000,00</t>
  </si>
  <si>
    <t>019</t>
  </si>
  <si>
    <t>022</t>
  </si>
  <si>
    <t>9000,00</t>
  </si>
  <si>
    <t>024</t>
  </si>
  <si>
    <t>3500,00</t>
  </si>
  <si>
    <t>029</t>
  </si>
  <si>
    <t>451</t>
  </si>
  <si>
    <t>454</t>
  </si>
  <si>
    <t>900,00</t>
  </si>
  <si>
    <t>600</t>
  </si>
  <si>
    <t>614</t>
  </si>
  <si>
    <t>650</t>
  </si>
  <si>
    <t>4500,00</t>
  </si>
  <si>
    <t>11600,00</t>
  </si>
  <si>
    <t>030</t>
  </si>
  <si>
    <t>12000,00</t>
  </si>
  <si>
    <t>200,00</t>
  </si>
  <si>
    <t>15000,00</t>
  </si>
  <si>
    <t>39800,00</t>
  </si>
  <si>
    <t>031</t>
  </si>
  <si>
    <t>032</t>
  </si>
  <si>
    <t>10000,00</t>
  </si>
  <si>
    <t>18000,00</t>
  </si>
  <si>
    <t>060</t>
  </si>
  <si>
    <t>726</t>
  </si>
  <si>
    <t>061</t>
  </si>
  <si>
    <t>26200,00</t>
  </si>
  <si>
    <t>757</t>
  </si>
  <si>
    <t>062</t>
  </si>
  <si>
    <t>5300,00</t>
  </si>
  <si>
    <t>063</t>
  </si>
  <si>
    <t>091</t>
  </si>
  <si>
    <t>590</t>
  </si>
  <si>
    <t>094</t>
  </si>
  <si>
    <t>5400,00</t>
  </si>
  <si>
    <t>120</t>
  </si>
  <si>
    <t>250</t>
  </si>
  <si>
    <t>8500,00</t>
  </si>
  <si>
    <t>131</t>
  </si>
  <si>
    <t>132</t>
  </si>
  <si>
    <t>133</t>
  </si>
  <si>
    <t>163</t>
  </si>
  <si>
    <t>452</t>
  </si>
  <si>
    <t>455</t>
  </si>
  <si>
    <t>1400,00</t>
  </si>
  <si>
    <t>6500,00</t>
  </si>
  <si>
    <t>25100,00</t>
  </si>
  <si>
    <t>6400,00</t>
  </si>
  <si>
    <t>180</t>
  </si>
  <si>
    <t>189</t>
  </si>
  <si>
    <t>400,00</t>
  </si>
  <si>
    <t>211</t>
  </si>
  <si>
    <t>5000,00</t>
  </si>
  <si>
    <t>10400,00</t>
  </si>
  <si>
    <t>800,00</t>
  </si>
  <si>
    <t>6800,00</t>
  </si>
  <si>
    <t>511</t>
  </si>
  <si>
    <t>2200,00</t>
  </si>
  <si>
    <t>14200,00</t>
  </si>
  <si>
    <t>18500,00</t>
  </si>
  <si>
    <t>1100,00</t>
  </si>
  <si>
    <t>710</t>
  </si>
  <si>
    <t>37500,00</t>
  </si>
  <si>
    <t>751</t>
  </si>
  <si>
    <t>600,00</t>
  </si>
  <si>
    <t>212</t>
  </si>
  <si>
    <t>21300,00</t>
  </si>
  <si>
    <t>700,00</t>
  </si>
  <si>
    <t>41000,00</t>
  </si>
  <si>
    <t>51000,00</t>
  </si>
  <si>
    <t>3600,00</t>
  </si>
  <si>
    <t>16800,00</t>
  </si>
  <si>
    <t>3700,00</t>
  </si>
  <si>
    <t>72000,00</t>
  </si>
  <si>
    <t>9300,00</t>
  </si>
  <si>
    <t>9500,00</t>
  </si>
  <si>
    <t>5100,00</t>
  </si>
  <si>
    <t>37300,00</t>
  </si>
  <si>
    <t>19100,00</t>
  </si>
  <si>
    <t>14500,00</t>
  </si>
  <si>
    <t>240000,00</t>
  </si>
  <si>
    <t>213</t>
  </si>
  <si>
    <t>21500,00</t>
  </si>
  <si>
    <t>214</t>
  </si>
  <si>
    <t>221</t>
  </si>
  <si>
    <t>232</t>
  </si>
  <si>
    <t>430</t>
  </si>
  <si>
    <t>16500,00</t>
  </si>
  <si>
    <t>1600,00</t>
  </si>
  <si>
    <t>810</t>
  </si>
  <si>
    <t>13000,00</t>
  </si>
  <si>
    <t>364000,00</t>
  </si>
  <si>
    <t>3400,00</t>
  </si>
  <si>
    <t>82000,00</t>
  </si>
  <si>
    <t>14000,00</t>
  </si>
  <si>
    <t>1300,00</t>
  </si>
  <si>
    <t>10800,00</t>
  </si>
  <si>
    <t>270000,00</t>
  </si>
  <si>
    <t>213000,00</t>
  </si>
  <si>
    <t>1800,00</t>
  </si>
  <si>
    <t>46200,00</t>
  </si>
  <si>
    <t>2600,00</t>
  </si>
  <si>
    <t>5900,00</t>
  </si>
  <si>
    <t>22000,00</t>
  </si>
  <si>
    <t>45000,00</t>
  </si>
  <si>
    <t>180000,00</t>
  </si>
  <si>
    <t>241</t>
  </si>
  <si>
    <t>249</t>
  </si>
  <si>
    <t>259</t>
  </si>
  <si>
    <t>36000,00</t>
  </si>
  <si>
    <t>262</t>
  </si>
  <si>
    <t>613</t>
  </si>
  <si>
    <t>263</t>
  </si>
  <si>
    <t>28200,00</t>
  </si>
  <si>
    <t>15500,00</t>
  </si>
  <si>
    <t>269</t>
  </si>
  <si>
    <t>24000,00</t>
  </si>
  <si>
    <t>273</t>
  </si>
  <si>
    <t>320</t>
  </si>
  <si>
    <t>322</t>
  </si>
  <si>
    <t>95000,00</t>
  </si>
  <si>
    <t>768</t>
  </si>
  <si>
    <t>324</t>
  </si>
  <si>
    <t>362</t>
  </si>
  <si>
    <t>363</t>
  </si>
  <si>
    <t>380</t>
  </si>
  <si>
    <t>1700,00</t>
  </si>
  <si>
    <t>6900,00</t>
  </si>
  <si>
    <t>35000,00</t>
  </si>
  <si>
    <t>2300,00</t>
  </si>
  <si>
    <t>16000,00</t>
  </si>
  <si>
    <t>390</t>
  </si>
  <si>
    <t>411</t>
  </si>
  <si>
    <t>1061600,00</t>
  </si>
  <si>
    <t>33400,00</t>
  </si>
  <si>
    <t>423</t>
  </si>
  <si>
    <t>424</t>
  </si>
  <si>
    <t>425</t>
  </si>
  <si>
    <t>785</t>
  </si>
  <si>
    <t>429</t>
  </si>
  <si>
    <t>56000,00</t>
  </si>
  <si>
    <t>439</t>
  </si>
  <si>
    <t>459</t>
  </si>
  <si>
    <t>523</t>
  </si>
  <si>
    <t>441</t>
  </si>
  <si>
    <t>469</t>
  </si>
  <si>
    <t>754</t>
  </si>
  <si>
    <t>489</t>
  </si>
  <si>
    <t>778</t>
  </si>
  <si>
    <t>16100,00</t>
  </si>
  <si>
    <t>512</t>
  </si>
  <si>
    <t>516</t>
  </si>
  <si>
    <t>4600,00</t>
  </si>
  <si>
    <t>520</t>
  </si>
  <si>
    <t>13600,00</t>
  </si>
  <si>
    <t>528</t>
  </si>
  <si>
    <t>530</t>
  </si>
  <si>
    <t>30400,00</t>
  </si>
  <si>
    <t>560</t>
  </si>
  <si>
    <t>718000,00</t>
  </si>
  <si>
    <t>101700,00</t>
  </si>
  <si>
    <t>612</t>
  </si>
  <si>
    <t>92000,00</t>
  </si>
  <si>
    <t>127000,00</t>
  </si>
  <si>
    <t>48000,00</t>
  </si>
  <si>
    <t>611</t>
  </si>
  <si>
    <t>40000,00</t>
  </si>
  <si>
    <t>616</t>
  </si>
  <si>
    <t>10600,00</t>
  </si>
  <si>
    <t>201400,00</t>
  </si>
  <si>
    <t>868</t>
  </si>
  <si>
    <t>639</t>
  </si>
  <si>
    <t>55000,00</t>
  </si>
  <si>
    <t>69000,00</t>
  </si>
  <si>
    <t>649</t>
  </si>
  <si>
    <t>690</t>
  </si>
  <si>
    <t>270500,00</t>
  </si>
  <si>
    <t>102600,00</t>
  </si>
  <si>
    <t>719</t>
  </si>
  <si>
    <t>742</t>
  </si>
  <si>
    <t>5700,00</t>
  </si>
  <si>
    <t>4700,00</t>
  </si>
  <si>
    <t>749</t>
  </si>
  <si>
    <t>770</t>
  </si>
  <si>
    <t>771</t>
  </si>
  <si>
    <t>782</t>
  </si>
  <si>
    <t>25000,00</t>
  </si>
  <si>
    <t>814</t>
  </si>
  <si>
    <t>828</t>
  </si>
  <si>
    <t>815</t>
  </si>
  <si>
    <t>26000,00</t>
  </si>
  <si>
    <t>29000,00</t>
  </si>
  <si>
    <t>30000,00</t>
  </si>
  <si>
    <t>817</t>
  </si>
  <si>
    <t>619</t>
  </si>
  <si>
    <t>852</t>
  </si>
  <si>
    <t>840</t>
  </si>
  <si>
    <t>841</t>
  </si>
  <si>
    <t>822</t>
  </si>
  <si>
    <t>842</t>
  </si>
  <si>
    <t>850</t>
  </si>
  <si>
    <t>24400,00</t>
  </si>
  <si>
    <t>80700,00</t>
  </si>
  <si>
    <t>775</t>
  </si>
  <si>
    <t>157200,00</t>
  </si>
  <si>
    <t>200000,00</t>
  </si>
  <si>
    <t>851</t>
  </si>
  <si>
    <t>81100,00</t>
  </si>
  <si>
    <t>653</t>
  </si>
  <si>
    <t>12500,00</t>
  </si>
  <si>
    <t>697</t>
  </si>
  <si>
    <t>28500,00</t>
  </si>
  <si>
    <t>181900,00</t>
  </si>
  <si>
    <t>420000,00</t>
  </si>
  <si>
    <t>2100,00</t>
  </si>
  <si>
    <t>621</t>
  </si>
  <si>
    <t>65000,00</t>
  </si>
  <si>
    <t>46900,00</t>
  </si>
  <si>
    <t>130000,00</t>
  </si>
  <si>
    <t>853</t>
  </si>
  <si>
    <t>870</t>
  </si>
  <si>
    <t>910</t>
  </si>
  <si>
    <t>659</t>
  </si>
  <si>
    <t>823</t>
  </si>
  <si>
    <t>920</t>
  </si>
  <si>
    <t>830</t>
  </si>
  <si>
    <t>831</t>
  </si>
  <si>
    <t>300200,00</t>
  </si>
  <si>
    <t>833</t>
  </si>
  <si>
    <t>2578700,00</t>
  </si>
  <si>
    <t>834</t>
  </si>
  <si>
    <t>838</t>
  </si>
  <si>
    <t>9100,00</t>
  </si>
  <si>
    <t>849</t>
  </si>
  <si>
    <t>854</t>
  </si>
  <si>
    <t>856</t>
  </si>
  <si>
    <t>925</t>
  </si>
  <si>
    <t>859</t>
  </si>
  <si>
    <t>3061500,00</t>
  </si>
  <si>
    <t>930</t>
  </si>
  <si>
    <t>604300,00</t>
  </si>
  <si>
    <t>940</t>
  </si>
  <si>
    <t>46500,00</t>
  </si>
  <si>
    <t>941</t>
  </si>
  <si>
    <t>17300,00</t>
  </si>
  <si>
    <t>2225</t>
  </si>
  <si>
    <t>2231</t>
  </si>
  <si>
    <t>2233</t>
  </si>
  <si>
    <t>2121</t>
  </si>
  <si>
    <t>2221</t>
  </si>
  <si>
    <t>2211</t>
  </si>
  <si>
    <t>2212</t>
  </si>
  <si>
    <t>591</t>
  </si>
  <si>
    <t>2214</t>
  </si>
  <si>
    <t>Dotierung von Rückstellungen für Abfertigungen</t>
  </si>
  <si>
    <t>592</t>
  </si>
  <si>
    <t>Dotierung von Rückstellungen für Jubiläumszuwendungen</t>
  </si>
  <si>
    <t>593</t>
  </si>
  <si>
    <t>Dotierung von Rückstellungen für nicht konsumierte Urlaube</t>
  </si>
  <si>
    <t>2224</t>
  </si>
  <si>
    <t>2222</t>
  </si>
  <si>
    <t>680</t>
  </si>
  <si>
    <t>2226</t>
  </si>
  <si>
    <t>Planmäßige Abschreibung</t>
  </si>
  <si>
    <t>2700,00</t>
  </si>
  <si>
    <t>2223</t>
  </si>
  <si>
    <t>2116</t>
  </si>
  <si>
    <t>2115</t>
  </si>
  <si>
    <t>2114</t>
  </si>
  <si>
    <t>2117</t>
  </si>
  <si>
    <t>Erträge aus der Auflösung von sonstigen Rückstellungen</t>
  </si>
  <si>
    <t>2241</t>
  </si>
  <si>
    <t>46700,00</t>
  </si>
  <si>
    <t>2234</t>
  </si>
  <si>
    <t>83600,00</t>
  </si>
  <si>
    <t>813</t>
  </si>
  <si>
    <t>2127</t>
  </si>
  <si>
    <t>Erträge aus der Auflösung von Investitionszuschüssen (Kapitaltransfers)</t>
  </si>
  <si>
    <t>22300,00</t>
  </si>
  <si>
    <t>424500,00</t>
  </si>
  <si>
    <t>65700,00</t>
  </si>
  <si>
    <t>34200,00</t>
  </si>
  <si>
    <t>9700,00</t>
  </si>
  <si>
    <t>8900,00</t>
  </si>
  <si>
    <t>2235</t>
  </si>
  <si>
    <t>417100,00</t>
  </si>
  <si>
    <t>2124</t>
  </si>
  <si>
    <t>13400,00</t>
  </si>
  <si>
    <t>2113</t>
  </si>
  <si>
    <t>2135</t>
  </si>
  <si>
    <t>136000,00</t>
  </si>
  <si>
    <t>83100,00</t>
  </si>
  <si>
    <t>346300,00</t>
  </si>
  <si>
    <t>2244</t>
  </si>
  <si>
    <t>195200,00</t>
  </si>
  <si>
    <t>2131</t>
  </si>
  <si>
    <t>2111</t>
  </si>
  <si>
    <t>2112</t>
  </si>
  <si>
    <t>981</t>
  </si>
  <si>
    <t>895</t>
  </si>
  <si>
    <t>2301</t>
  </si>
  <si>
    <t>Haushaltsausgleich durch Rücklagen</t>
  </si>
  <si>
    <t>Entnahmen von allgemeinen Haushaltsrücklagen</t>
  </si>
  <si>
    <t>991800,00</t>
  </si>
  <si>
    <t>0 Vertretungskörper und allgemeine Verwaltung</t>
  </si>
  <si>
    <t>1 Öffentliche Ordnung und Sicherheit</t>
  </si>
  <si>
    <t>2</t>
  </si>
  <si>
    <t>2 Unterricht, Erziehung, Sport und Wissenschaft</t>
  </si>
  <si>
    <t>3</t>
  </si>
  <si>
    <t>3 Kunst, Kultur und Kultus</t>
  </si>
  <si>
    <t>4</t>
  </si>
  <si>
    <t>4 Soziale Wohlfahrt und Wohnbauförderung</t>
  </si>
  <si>
    <t>5</t>
  </si>
  <si>
    <t>5 Gesundheit</t>
  </si>
  <si>
    <t>6</t>
  </si>
  <si>
    <t>6 Straßen- und Wasserbau, Verkehr</t>
  </si>
  <si>
    <t>7</t>
  </si>
  <si>
    <t>7 Wirtschaftsförderung</t>
  </si>
  <si>
    <t>8</t>
  </si>
  <si>
    <t>8 Dienstleistungen</t>
  </si>
  <si>
    <t>9</t>
  </si>
  <si>
    <t>9 Finanzwirtschaft</t>
  </si>
  <si>
    <t>00</t>
  </si>
  <si>
    <t>00 Gewählte Gemeindeorgane</t>
  </si>
  <si>
    <t>01</t>
  </si>
  <si>
    <t>01 Hauptverwaltung</t>
  </si>
  <si>
    <t>02</t>
  </si>
  <si>
    <t>02 Hauptverwaltung</t>
  </si>
  <si>
    <t>03</t>
  </si>
  <si>
    <t>03 Bauverwaltung</t>
  </si>
  <si>
    <t>06</t>
  </si>
  <si>
    <t>06 Sonstige Maßnahmen</t>
  </si>
  <si>
    <t>09</t>
  </si>
  <si>
    <t>09 Personalbetreuung</t>
  </si>
  <si>
    <t>12</t>
  </si>
  <si>
    <t>12 Sicherheitspolizei</t>
  </si>
  <si>
    <t>13</t>
  </si>
  <si>
    <t>13 Sonderpolizei</t>
  </si>
  <si>
    <t>16</t>
  </si>
  <si>
    <t>16 Feuerwehrwesen</t>
  </si>
  <si>
    <t>18</t>
  </si>
  <si>
    <t>18 Landesverteidigung</t>
  </si>
  <si>
    <t>21</t>
  </si>
  <si>
    <t>21 Allgemeinbildender Unterricht</t>
  </si>
  <si>
    <t>22</t>
  </si>
  <si>
    <t>22 Berufsbildender Unterricht</t>
  </si>
  <si>
    <t>23</t>
  </si>
  <si>
    <t>23 Förderung des Unterrichts</t>
  </si>
  <si>
    <t>24</t>
  </si>
  <si>
    <t>24 Vorschulische Erziehung</t>
  </si>
  <si>
    <t>25</t>
  </si>
  <si>
    <t>25 Ausßerschulische Jugenderziehung</t>
  </si>
  <si>
    <t>26</t>
  </si>
  <si>
    <t>26 Sport und außerschulische Leibeserziehung</t>
  </si>
  <si>
    <t>27</t>
  </si>
  <si>
    <t>27 Erwachsenenbildung</t>
  </si>
  <si>
    <t>32</t>
  </si>
  <si>
    <t>32 Musik und darstellende Kunst</t>
  </si>
  <si>
    <t>36</t>
  </si>
  <si>
    <t>36 Heimatpflege</t>
  </si>
  <si>
    <t>38</t>
  </si>
  <si>
    <t>39</t>
  </si>
  <si>
    <t>39 Kultus</t>
  </si>
  <si>
    <t>41</t>
  </si>
  <si>
    <t>41 Allgemeine öffentliche Wohlfahrt</t>
  </si>
  <si>
    <t>42</t>
  </si>
  <si>
    <t>42 Freie Wohlfahrt</t>
  </si>
  <si>
    <t>43</t>
  </si>
  <si>
    <t>43 Jugendwohlfahrt</t>
  </si>
  <si>
    <t>44</t>
  </si>
  <si>
    <t>44 Behebung von Notständen</t>
  </si>
  <si>
    <t>45</t>
  </si>
  <si>
    <t>45 Sozialpolitische Maßnahmen</t>
  </si>
  <si>
    <t>46</t>
  </si>
  <si>
    <t>46 Familienpolitische Maßnahmen</t>
  </si>
  <si>
    <t>48</t>
  </si>
  <si>
    <t>48 Wohnbauförderung</t>
  </si>
  <si>
    <t>51</t>
  </si>
  <si>
    <t>51 Gesundheitsdienst</t>
  </si>
  <si>
    <t>52</t>
  </si>
  <si>
    <t>52 Umweltschutz</t>
  </si>
  <si>
    <t>53</t>
  </si>
  <si>
    <t>53 Rettungs- und Warndienste</t>
  </si>
  <si>
    <t>56</t>
  </si>
  <si>
    <t>56 Krankenanstalten anderer Rechtsträger</t>
  </si>
  <si>
    <t>58</t>
  </si>
  <si>
    <t>58 Veterinärmedizin</t>
  </si>
  <si>
    <t>61</t>
  </si>
  <si>
    <t>61 Straßenbau</t>
  </si>
  <si>
    <t>63</t>
  </si>
  <si>
    <t>63 Schutzwasserbau</t>
  </si>
  <si>
    <t>64</t>
  </si>
  <si>
    <t>64 Straßenverkehr</t>
  </si>
  <si>
    <t>65</t>
  </si>
  <si>
    <t>65 Schienenverkehr</t>
  </si>
  <si>
    <t>69</t>
  </si>
  <si>
    <t>69 Verkehr, Sonstiges</t>
  </si>
  <si>
    <t>71</t>
  </si>
  <si>
    <t>71 Grundlagenverbesserung in der Land- und Forstwirtschaft</t>
  </si>
  <si>
    <t>74</t>
  </si>
  <si>
    <t>74 Sonstige Förderung der Land- und Forstwirtschaft</t>
  </si>
  <si>
    <t>77</t>
  </si>
  <si>
    <t>77 Förderung des Fremdenverkehrs</t>
  </si>
  <si>
    <t>78</t>
  </si>
  <si>
    <t>78 Förderung von Handel, Gewerbe und Industrie</t>
  </si>
  <si>
    <t>81</t>
  </si>
  <si>
    <t>81 Öffentliche Einrichtungen</t>
  </si>
  <si>
    <t>84</t>
  </si>
  <si>
    <t>84 Liegenschaften, Wohn- und Geschäftsgebäude</t>
  </si>
  <si>
    <t>85</t>
  </si>
  <si>
    <t>85 Betriebe mit marktbestimmter Tätigkeit</t>
  </si>
  <si>
    <t>87</t>
  </si>
  <si>
    <t>87 Wirschaftliche Unternehmungen</t>
  </si>
  <si>
    <t>91</t>
  </si>
  <si>
    <t>91 Kapitalvermögen und Stiftungen</t>
  </si>
  <si>
    <t>92</t>
  </si>
  <si>
    <t>92 Öffentliche Abgaben</t>
  </si>
  <si>
    <t>93</t>
  </si>
  <si>
    <t>93 Umlagen</t>
  </si>
  <si>
    <t>94</t>
  </si>
  <si>
    <t>94 Finanzzuweisungen und Zuschüsse</t>
  </si>
  <si>
    <t>98</t>
  </si>
  <si>
    <t>98 Haushaltsausgleich</t>
  </si>
  <si>
    <t>Ansatz 1</t>
  </si>
  <si>
    <t>Ansatz 2</t>
  </si>
  <si>
    <t>Ansatz 3</t>
  </si>
  <si>
    <t>Konto</t>
  </si>
  <si>
    <t>EUR/Kopf</t>
  </si>
  <si>
    <t>80409 Klaus EH VA 2020 absolut</t>
  </si>
  <si>
    <t>80409 Klaus EH VA 2020 pro Kopf</t>
  </si>
  <si>
    <t>38 Sonstige Kulturpflege</t>
  </si>
  <si>
    <t>Spaltenbeschriftungen</t>
  </si>
  <si>
    <t>Zeilenbeschriftungen</t>
  </si>
  <si>
    <t>(Leer)</t>
  </si>
  <si>
    <t>Gesamtergebnis</t>
  </si>
  <si>
    <t>Summe von EUR</t>
  </si>
  <si>
    <t>Summe von EUR/Kopf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</si>
</sst>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;[Red]\-&quot;€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0" fillId="0" borderId="0" xfId="0" quotePrefix="1"/>
  </cellXfs>
  <cellStyles count="1">
    <cellStyle name="Standard" xfId="0" builtinId="0"/>
  </cellStyles>
  <dxfs count="2">
    <dxf>
      <numFmt numFmtId="164" formatCode="&quot;€&quot;#,##0.00;[Red]\-&quot;€&quot;#,##0.00"/>
    </dxf>
    <dxf>
      <numFmt numFmtId="164" formatCode="&quot;€&quot;#,##0.00;[Red]\-&quot;€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" refreshedDate="43890.613126851851" createdVersion="6" refreshedVersion="6" minRefreshableVersion="3" recordCount="622" xr:uid="{43D1BB0F-2F5C-43F9-B222-4DA1C29F3DB9}">
  <cacheSource type="worksheet">
    <worksheetSource ref="A1:S1048576" sheet="EH"/>
  </cacheSource>
  <cacheFields count="19">
    <cacheField name="ansatz_uab" numFmtId="0">
      <sharedItems containsBlank="1"/>
    </cacheField>
    <cacheField name="ansatz_ugl" numFmtId="0">
      <sharedItems containsBlank="1"/>
    </cacheField>
    <cacheField name="konto_grp" numFmtId="0">
      <sharedItems containsBlank="1"/>
    </cacheField>
    <cacheField name="konto_ugl" numFmtId="0">
      <sharedItems containsBlank="1"/>
    </cacheField>
    <cacheField name="sonst_ugl" numFmtId="0">
      <sharedItems containsBlank="1"/>
    </cacheField>
    <cacheField name="verguetung" numFmtId="0">
      <sharedItems containsBlank="1"/>
    </cacheField>
    <cacheField name="vorhabencode" numFmtId="0">
      <sharedItems containsBlank="1"/>
    </cacheField>
    <cacheField name="mvag" numFmtId="0">
      <sharedItems containsBlank="1"/>
    </cacheField>
    <cacheField name="ansatz_text" numFmtId="0">
      <sharedItems containsBlank="1"/>
    </cacheField>
    <cacheField name="konto_text" numFmtId="0">
      <sharedItems containsBlank="1"/>
    </cacheField>
    <cacheField name="wert" numFmtId="0">
      <sharedItems containsBlank="1"/>
    </cacheField>
    <cacheField name="Ansatz 1" numFmtId="0">
      <sharedItems containsBlank="1" count="11">
        <s v="0 Vertretungskörper und allgemeine Verwaltung"/>
        <s v="1 Öffentliche Ordnung und Sicherheit"/>
        <s v="2 Unterricht, Erziehung, Sport und Wissenschaft"/>
        <s v="3 Kunst, Kultur und Kultus"/>
        <s v="4 Soziale Wohlfahrt und Wohnbauförderung"/>
        <s v="5 Gesundheit"/>
        <s v="6 Straßen- und Wasserbau, Verkehr"/>
        <s v="7 Wirtschaftsförderung"/>
        <s v="8 Dienstleistungen"/>
        <s v="9 Finanzwirtschaft"/>
        <m/>
      </sharedItems>
    </cacheField>
    <cacheField name="Ansatz 2" numFmtId="0">
      <sharedItems containsBlank="1" count="53">
        <s v="00 Gewählte Gemeindeorgane"/>
        <s v="01 Hauptverwaltung"/>
        <s v="02 Hauptverwaltung"/>
        <s v="03 Bauverwaltung"/>
        <s v="06 Sonstige Maßnahmen"/>
        <s v="09 Personalbetreuung"/>
        <s v="12 Sicherheitspolizei"/>
        <s v="13 Sonderpolizei"/>
        <s v="16 Feuerwehrwesen"/>
        <s v="18 Landesverteidigung"/>
        <s v="21 Allgemeinbildender Unterricht"/>
        <s v="22 Berufsbildender Unterricht"/>
        <s v="23 Förderung des Unterrichts"/>
        <s v="24 Vorschulische Erziehung"/>
        <s v="25 Ausßerschulische Jugenderziehung"/>
        <s v="26 Sport und außerschulische Leibeserziehung"/>
        <s v="27 Erwachsenenbildung"/>
        <s v="32 Musik und darstellende Kunst"/>
        <s v="36 Heimatpflege"/>
        <s v="38 Sonstige Kulturpflege"/>
        <s v="39 Kultus"/>
        <s v="41 Allgemeine öffentliche Wohlfahrt"/>
        <s v="42 Freie Wohlfahrt"/>
        <s v="43 Jugendwohlfahrt"/>
        <s v="44 Behebung von Notständen"/>
        <s v="45 Sozialpolitische Maßnahmen"/>
        <s v="46 Familienpolitische Maßnahmen"/>
        <s v="48 Wohnbauförderung"/>
        <s v="51 Gesundheitsdienst"/>
        <s v="52 Umweltschutz"/>
        <s v="53 Rettungs- und Warndienste"/>
        <s v="56 Krankenanstalten anderer Rechtsträger"/>
        <s v="58 Veterinärmedizin"/>
        <s v="61 Straßenbau"/>
        <s v="63 Schutzwasserbau"/>
        <s v="64 Straßenverkehr"/>
        <s v="65 Schienenverkehr"/>
        <s v="69 Verkehr, Sonstiges"/>
        <s v="71 Grundlagenverbesserung in der Land- und Forstwirtschaft"/>
        <s v="74 Sonstige Förderung der Land- und Forstwirtschaft"/>
        <s v="77 Förderung des Fremdenverkehrs"/>
        <s v="78 Förderung von Handel, Gewerbe und Industrie"/>
        <s v="81 Öffentliche Einrichtungen"/>
        <s v="84 Liegenschaften, Wohn- und Geschäftsgebäude"/>
        <s v="85 Betriebe mit marktbestimmter Tätigkeit"/>
        <s v="87 Wirschaftliche Unternehmungen"/>
        <s v="91 Kapitalvermögen und Stiftungen"/>
        <s v="92 Öffentliche Abgaben"/>
        <s v="93 Umlagen"/>
        <s v="94 Finanzzuweisungen und Zuschüsse"/>
        <s v="98 Haushaltsausgleich"/>
        <m/>
        <s v="28 Sonstige Kulturpflege" u="1"/>
      </sharedItems>
    </cacheField>
    <cacheField name="Ansatz 3" numFmtId="0">
      <sharedItems containsBlank="1" count="104">
        <s v="0000 Gewählte Gemeindeorgane"/>
        <s v="0100 Gemeindeamt"/>
        <s v="0150 Pressestelle, Amtsblatt und Öffentlichkeitsarbeit"/>
        <s v="0160 Elektronische Datenverarbeitung"/>
        <s v="0190 Repräsentation"/>
        <s v="0220 Standesamt"/>
        <s v="0240 Wahlangelegenheiten"/>
        <s v="0290 Amtsgebäude"/>
        <s v="0300 Bauamt"/>
        <s v="0310 Amt für Raumordnung und Raumplanung"/>
        <s v="0320 Vermessungsamt"/>
        <s v="0321 Vermessungsamt"/>
        <s v="0600 Beiträge an Verbände, Vereine oder sonstige Organisationen"/>
        <s v="0610 Sonstige Subventionen"/>
        <s v="0620 Ehrungen und Auszeichnungen"/>
        <s v="0630 Städtekontakte und Partnerschaften"/>
        <s v="0910 Personalausbildung und Personalfortbildung"/>
        <s v="0940 Gemeinschaftspflege"/>
        <s v="1200 Sicherheitspolizei"/>
        <s v="1310 Bau- und Feuerpolizei"/>
        <s v="1320 Gesundheitspolizei"/>
        <s v="1330 Veterinärpolizei"/>
        <s v="1630 Freiwillige Feuerwehr"/>
        <s v="1800 Zivilschutz"/>
        <s v="1890 Landesverteidigung"/>
        <s v="2110 Volksschule"/>
        <s v="2120 Mittelschule"/>
        <s v="2130 Sonderschulen"/>
        <s v="2140 Polytechnische Schulen"/>
        <s v="2210 Berufsbildende mittlere Schulen"/>
        <s v="2321 VS Schülerbetreuung"/>
        <s v="2322 MS Schülerbetreuung"/>
        <s v="2400 Kindergarten"/>
        <s v="2401 Kinderbetreuung"/>
        <s v="2410 Vorschulische Erziehung Kindergärten"/>
        <s v="2490 Vorschulische Erziehung Sonstige Einrichtungen und Maßnahmen"/>
        <s v="2590 Außerschulische Jugenderziehung"/>
        <s v="2620 Sportplätze"/>
        <s v="2630 'Turn- und Sporthalle"/>
        <s v="2690 Sport und außerschulische Leibeserziehung"/>
        <s v="2730 Volksbücherei"/>
        <s v="3200 Musikschule"/>
        <s v="3220 Maßnahmen der Musikpflege"/>
        <s v="3240 Maßnahmen zur Förderung der darstellenden Kunst"/>
        <s v="3600 Heimatpflege"/>
        <s v="3620 Denkmalpflege"/>
        <s v="3630 Altstadterhaltung und Ortsbildpflege"/>
        <s v="3690 Heimatpflege"/>
        <s v="3800 Einrichtungen der Kulturpflege"/>
        <s v="3900 Kirchliche Angelegenheiten"/>
        <s v="4110 Maßnahmen der allgemeinen Sozialhilfe"/>
        <s v="4230 Essen auf Rädern"/>
        <s v="4240 Heimhilfe"/>
        <s v="4250 Entwicklungshilfe im Ausland"/>
        <s v="4290 Sonstige Einrichtungen und Maßnahmen der Sozialen Wohlfahrt"/>
        <s v="4390 Jugendwohlfahrt"/>
        <s v="4410 Behebung von Notständen"/>
        <s v="4590 Sonst. Familienpolit. Maßnahmen"/>
        <s v="4690 Sonst. Familienpolit. Maßnahmen"/>
        <s v="4890 Wohnbauförderung"/>
        <s v="5100 Medizinische Bereichsversorgung"/>
        <s v="5120 Sonstige medizinische Beratung und Betreuung"/>
        <s v="5160 Schulgesundheitsdienst"/>
        <s v="5200 Natur- und Landschaftsschutz"/>
        <s v="5220 Reinhatlung der Luft"/>
        <s v="5280 Tierkörperbeseitigung"/>
        <s v="5300 Rettungsdienste"/>
        <s v="5600 Betreibsabgangsdeckung"/>
        <s v="5810 Maßnahmen der Veterinärmedizin"/>
        <s v="6120 Gemeindestraßen"/>
        <s v="6170 Bauhof"/>
        <s v="6310 Konkurrenzgewässer"/>
        <s v="6390 Schutzwasserbau"/>
        <s v="6400 Straßenverkehr"/>
        <s v="6490 Straßenverkehr"/>
        <s v="6500 Eisenbahnen"/>
        <s v="6900 Verkehr, Sonstiges"/>
        <s v="7190 Grundlagenverbesserung i.d.Land-u.Forstwirtsch."/>
        <s v="7420 Produktionsförderung"/>
        <s v="7490 Sonstige Förd. der Land- und Forstwirtschaft"/>
        <s v="7700 Einrichtungen zur Förderung des Fremdenverkehrs"/>
        <s v="7710 Maßnahmen zur Förderung des Fremdenverkehrs"/>
        <s v="7820 Wirtschaftspolitische Maßnahmen"/>
        <s v="8140 Straßenreinigung"/>
        <s v="8150 Park- und Gartenanlagen, Kinderspielplätze"/>
        <s v="8160 Öffentliche Beleuchtung und öffentliche Uhren"/>
        <s v="8170 Friedhöfe"/>
        <s v="8400 Grundbesitz"/>
        <s v="8410 Grundstücksgleiche Rechte"/>
        <s v="8420 Waldbesitz"/>
        <s v="8500 Betriebe der Wasserversorgung"/>
        <s v="8510 Betriebe der Abwasserbeseitigung"/>
        <s v="8520 Betriebe der Müllbeseitigung"/>
        <s v="8530 Betriebe für die Errichtung und Verwaltung von Wohn- und Geschäftsgebäuden"/>
        <s v="8531 Arztpraxis"/>
        <s v="8700 Elektrizitätsversorgung Kleinkraftwerk Treietstr. 17b, Ökostrom"/>
        <s v="9100 Geldverkehr"/>
        <s v="9200 Ausschließliche Gemeindeabgaben"/>
        <s v="9250 Ertragsanteile an gemeinschaftlichen Bundesabgaben"/>
        <s v="9300 Landesumlage"/>
        <s v="9400 Bedarfszuweisungen"/>
        <s v="9410 Sonstige Finanzzuweisungen nach dem FAG"/>
        <s v="9810 Haushaltsausgleich durch Rücklagen"/>
        <m/>
      </sharedItems>
    </cacheField>
    <cacheField name="EA" numFmtId="0">
      <sharedItems containsString="0" containsBlank="1" containsNumber="1" containsInteger="1" minValue="1" maxValue="2" count="3">
        <n v="1"/>
        <n v="2"/>
        <m/>
      </sharedItems>
    </cacheField>
    <cacheField name="Konto" numFmtId="0">
      <sharedItems containsBlank="1" count="622">
        <s v="1/0000-72100 Bezüge der gewählten Organe (Bürgermeister inkl. Reisekosten)"/>
        <s v="1/0000-72110 Bezüge der gewählten Organe (GR u. GV inkl. Reisekosten)"/>
        <s v="1/0000-72300 Amtspauschalien und Repräsentationsaufwendungen (Sonstige Kosten der Gemeindeorgane)"/>
        <s v="1/0000-72400 Reisegebühren (Gemeindevertretung)"/>
        <s v="1/0000-75200 Transfers an Gemeinden, Gemeindeverbände (Bürgermeisterpensionsfonds)"/>
        <s v="1/0000-75300 Transfers an Sozialversicherungsträger (Vers.Anst. öffentlich Bediensteter)"/>
        <s v="1/0000-75500 Transfers an Unternehmen (ohne Finanzunternehmen) und andere (Pensionskasse)"/>
        <s v="2/0000+86110 Transfers von Ländern, Landesfonds und Landeskammern (Bürgermeister-Pensionsfonds)"/>
        <s v="1/0100-40000 Geringwertige Wirtschaftsgüter (GWG)"/>
        <s v="1/0100-45600 Schreib-, Zeichen und sonstige Büromittel"/>
        <s v="1/0100-45700 Druckwerke"/>
        <s v="1/0100-51000 Geldbezüge der Vertragsbediensteten der Verwaltung"/>
        <s v="1/0100-52200 Geldbezüge der nicht ganzjährig beschäftigten Angestellten"/>
        <s v="1/0100-56690 Zuwendungen aus Anlass von Dienstjubiläen -  einmalig"/>
        <s v="1/0100-58000 Dienstgeberbeiträge zum Ausgleichsfonds für Familienbeihilfen"/>
        <s v="1/0100-58150 Pensionskassenbeiträge"/>
        <s v="1/0100-58151 Mitarbeitervorsorge - Abfertigung neu"/>
        <s v="1/0100-58200 Sonstige Dienstgeberbeiträge zur sozialen Sicherheit"/>
        <s v="1/0100-59100 Dotierung von Rückstellungen für Abfertigungen"/>
        <s v="1/0100-59200 Dotierung von Rückstellungen für Jubiläumszuwendungen"/>
        <s v="1/0100-59300 Dotierung von Rückstellungen für nicht konsumierte Urlaube"/>
        <s v="1/0100-61700 Instandhaltung von Fahrzeugen (Renault Zoe FK-271 HA)"/>
        <s v="1/0100-61800 Instandhaltung von sonstigen Anlagen"/>
        <s v="1/0100-63000 Postdienste"/>
        <s v="1/0100-63100 Telekommunikationsdienste"/>
        <s v="1/0100-64000 Rechts- und Beratungsaufwand"/>
        <s v="1/0100-67000 Versicherungen"/>
        <s v="1/0100-68000 Planmäßige Abschreibung"/>
        <s v="1/0100-70000 Miet- und Pachtaufwand"/>
        <s v="1/0100-70080 Miet- und Pachtaufwand (Akku-Miete Renault Zoe FK-271 HA)"/>
        <s v="1/0100-70500 Miet- und Pachtaufwand (Leasingrate Renault Zoe FK-271 HA)"/>
        <s v="1/0100-72021 Kostenbeiträge (Kostenersätze) für Leistungen (Einheitsbewertung)"/>
        <s v="1/0100-72022 Kostenbeiträge (Kostenersätze) für Leistungen (Finanzverwaltung Vorderland)"/>
        <s v="1/0100-72023 Kostenbeiträge (Kostenersätze) für Leistungen (Stadt Feldkirch f. Personalverrechnung)"/>
        <s v="1/0100-72024 Kostenbeiträge (Kostenersätze) für Leistungen (gem. § 9 Behinderteneinstellungsgesetz)"/>
        <s v="1/0100-72400 Reisegebühren"/>
        <s v="1/0100-72500 Bibliothekserfordernisse"/>
        <s v="1/0100-72820 Entgelt für sonstige Leistungen (Renault Zoe FK-271 HA)"/>
        <s v="1/0100-72900 Sonstige Aufwendungen"/>
        <s v="2/0100+80810 Veräußerungen von Waren (Drucksorten, Kopien usw.)"/>
        <s v="2/0100+81100 Miete- und Pachtertrag (Bonkassa)"/>
        <s v="2/0100+81120 Miete- und Pachtertrag (Caruso Renault Zoe FK-271 HA)"/>
        <s v="2/0100+81200 Gebühren für sonstige Leistungen"/>
        <s v="2/0100+81600 Kostenbeiträge (Kostenersätze) für sonstige Leistungen"/>
        <s v="2/0100+81650 Verw.-kostenbeitr. von wirtsch. Unternehmen"/>
        <s v="2/0100+81700 Erträge aus der Auflösung von sonstigen Rückstellungen"/>
        <s v="2/0100+82900 Sonstige Erträge"/>
        <s v="2/0100+86000 Transfers von Bund, Bundesfonds und Bundeskammern (Altersteilzeit)"/>
        <s v="2/0100+86100 Anschubförderung FVV"/>
        <s v="1/0150-41300 Handelswaren (Gemeindeblatt)"/>
        <s v="1/0150-72900 Sonstige Aufwendungen (Gemeindeinformation)"/>
        <s v="1/0160-61800 Instandhaltung von sonstigen Anlagen"/>
        <s v="1/0160-68000 Planmäßige Abschreibung"/>
        <s v="1/0160-72800 Entgelte für sonstige Leistungen"/>
        <s v="1/0190-72300 Amtspauschalien und Repräsentationsaufwendungen"/>
        <s v="1/0220-72020 Kostenbeiträge (Kostenersätze) für Leistungen (Standesamts- u.Staatsbürgerschaftsverband)"/>
        <s v="1/0240-72900 Sonstige Aufwendungen"/>
        <s v="2/0240+81600 Kostenbeiträge (Kostenersätze) für sonstige Leistungen"/>
        <s v="1/0290-40000 Geringwertige Wirtschaftsgüter (GWG)"/>
        <s v="1/0290-45100 Brennstoffe"/>
        <s v="1/0290-45400 Reinigungsmittel"/>
        <s v="1/0290-60000 Energiebezüge"/>
        <s v="1/0290-61400 Instandhaltung von Gebäuden und Bauten"/>
        <s v="1/0290-65000 Zinsen für Finanzschulden in Euro"/>
        <s v="1/0290-67000 Versicherungen"/>
        <s v="1/0290-68000 Planmäßige Abschreibung"/>
        <s v="1/0290-70000 Miet- und Pachtaufwand"/>
        <s v="1/0290-72050 Interne Leistungsverrechnung"/>
        <s v="1/0290-72800 Entgelte für sonstige Leistungen (Reinigung durch Unternehmen u. Lebenshilfe Wäscheservice)"/>
        <s v="1/0300-51000 Geldbezüge der Vertragsbediensteten der Verwaltung"/>
        <s v="1/0300-58000 Dienstgeberbeiträge zum Ausgleichsfonds für Familienbeihilfen"/>
        <s v="1/0300-58150 Sonstige Dienstgeberbeiträge zur sozialen Sicherheit (Pensionskassenbeiträge)"/>
        <s v="1/0300-58151 Sonstige Dienstgeberbeiträge zur sozialen Sicherheit"/>
        <s v="1/0300-58200 Sonstige Dienstgeberbeiträge zur sozialen Sicherheit"/>
        <s v="1/0300-59100 Dotierung von Rückstellungen für Abfertigungen"/>
        <s v="1/0300-59200 Dotierung von Rückstellungen für Jubiläumszuwendungen"/>
        <s v="1/0300-59300 Dotierung von Rückstellungen für nicht konsumierte Urlaube"/>
        <s v="1/0300-64000 Rechts- und Beratungsaufwand (Gestaltungsbeirat)"/>
        <s v="1/0300-72020 Kostenbeiträge (Kostenersätze) für Leistungen (Baurechtsverwaltung Vorderland)"/>
        <s v="2/0300+81700 Erträge aus der Auflösung von sonstigen Rückstellungen"/>
        <s v="1/0310-72800 Kostenbeiträge (Kostenersätze) für Leistungen"/>
        <s v="1/0320-72800 Kostenbeiträge (Kostenersätze) für Leistungen"/>
        <s v="1/0321-72800 Kostenbeiträge (Kostenersätze) für Leistungen ( digitale geographische Daten)"/>
        <s v="1/0600-72600 Mitgliedsbeiträge an Institutionen"/>
        <s v="1/0610-72050 Interne Leistungsverrechnung"/>
        <s v="1/0610-75200 Transfers an Gemeinden, Gemeindeverbände (Regio Vorderland Beiträge, Aktionen)"/>
        <s v="1/0610-75700 Transfers an private Organisationen ohne Erwerbszweck  (Vereine u. priv. Organisationen)"/>
        <s v="1/0620-72900 Sonstige Aufwendungen"/>
        <s v="1/0630-72900 Sonstige Aufwendungen"/>
        <s v="1/0910-59000 Freiwillige Sozialleistungen (Personalaus- u. Fortb.)"/>
        <s v="1/0940-72900 Sonstige Aufwendungen"/>
        <s v="1/1200-72025 Kostenbeiträge (Kostenersätze) für Leistungen (MG Rankweil für  Polizeieinsätze)"/>
        <s v="1/1310-41300 Hausnummerntafeln"/>
        <s v="1/1310-72800 Entgelte für sonstige Leistungen (Feuerbeschau)"/>
        <s v="2/1310+80800 Ersätze für Hausnummerntafeln"/>
        <s v="1/1320-72800 Entgelte für sonstige Leistungen (Totenbeschau, Bergungskosten)"/>
        <s v="1/1330-72900 Sonstige Aufwendungen (Viehseuchenbekämpfung)"/>
        <s v="1/1630-40000 Geringwertige Wirtschaftsgüter (GWG)"/>
        <s v="1/1630-45100 Brennstoffe"/>
        <s v="1/1630-45200 Treibstoffe"/>
        <s v="1/1630-45400 Reinigungsmittel"/>
        <s v="1/1630-45500 Chemische und sonstige artverwandte Mittel"/>
        <s v="1/1630-60000 Energiebezüge"/>
        <s v="1/1630-61400 Instandhaltung von Gebäuden und Bauten"/>
        <s v="1/1630-61490 Instandhaltung von Gebäuden und Bauten"/>
        <s v="1/1630-61700 Instandhaltung von Fahrzeugen"/>
        <s v="1/1630-61800 Instandhaltung von sonstigen Anlagen"/>
        <s v="1/1630-63100 Telekommunikationsdienste"/>
        <s v="1/1630-67000 Versicherungen"/>
        <s v="1/1630-68000 Planmäßige Abschreibung"/>
        <s v="1/1630-72050 Interne Leistungsverrechnung"/>
        <s v="1/1630-72800 Instandhaltung von sonstigen Anlagen (Einsatz u. Schulung)"/>
        <s v="1/1630-72900 Sonstige Aufwendungen"/>
        <s v="2/1630+81300 Erträge aus der Auflösung von Investitionszuschüssen (Kapitaltransfers)"/>
        <s v="2/1630+81640 Kostenbeiträge (Kostenersätze) für sonstige Leistungen"/>
        <s v="2/1630+86100 Transfers von Ländern, Landesfonds und Landeskammern"/>
        <s v="1/1800-72600 Mitgliedsbeiträge an Institutionen"/>
        <s v="1/1890-72300 Amtspauschalien und Repräsentationsaufwendungen (Musterungskosten)"/>
        <s v="1/2110-40000 Geringwertige Wirtschaftsgüter (GWG)"/>
        <s v="1/2110-45100 Brennstoffe"/>
        <s v="1/2110-45400 Reinigungsmittel"/>
        <s v="1/2110-45600 Schreib-, Zeichen- und sonstige Büromittel"/>
        <s v="1/2110-45700 Druckwerke"/>
        <s v="1/2110-51000 Geldbezüge der Vertragsbediensteten der Verwaltung"/>
        <s v="1/2110-51100 Geldbezüge der Vertragsbediensteten in handwerklicher Verwendung"/>
        <s v="1/2110-58000 Dienstgeberbeiträge zum Ausgleichsfonds für Familienbeihilfen"/>
        <s v="1/2110-58150 Sonstige Dienstgeberbeiträge zur sozialen Sicherheit (Pensionskassenbeiträge)"/>
        <s v="1/2110-58151 Sonstige Dienstgeberbeiträge zur sozialen Sicherheit (Mitarbeitervorsorge - Abfertigung neu)"/>
        <s v="1/2110-58200 Sonstige Dienstgeberbeiträge zur sozialen Sicherheit"/>
        <s v="1/2110-59100 Dotierung von Rückstellungen für Abfertigungen"/>
        <s v="1/2110-59200 Dotierung von Rückstellungen für Jubiläumszuwendungen"/>
        <s v="1/2110-59300 Dotierung von Rückstellungen für nicht konsumierte Urlaube"/>
        <s v="1/2110-60000 Energiebezüge"/>
        <s v="1/2110-61400 Instandhaltung von Gebäuden und Bauten"/>
        <s v="1/2110-61800 Instandhaltung von sonstigen Anlagen"/>
        <s v="1/2110-63000 Postdienste"/>
        <s v="1/2110-63100 Telekommunikationsdienste"/>
        <s v="1/2110-67000 Versicherungen"/>
        <s v="1/2110-68000 Planmäßige Abschreibung"/>
        <s v="1/2110-70000 Miet- und Pachtaufwand"/>
        <s v="1/2110-71000 Öffentliche Abgaben, ohne Gebühren gemäß FAG"/>
        <s v="1/2110-72020 Kostenbeiträge (Kostenersätze) für Leistungen (Schulerhaltungsbeiträge)"/>
        <s v="1/2110-72050 Interne Leistungsverrechnung"/>
        <s v="1/2110-72400 Reisegebühren"/>
        <s v="1/2110-72800 Entgelte für sonstige Leistungen (Reinigung durch Unternehmen)"/>
        <s v="1/2110-72900 Sonstige Aufwendungen"/>
        <s v="1/2110-75100 Transfers an Länder, Landesfonds und Landeskammern (Schulfilmbeiträge)"/>
        <s v="2/2110+81700 Erträge aus der Auflösung von sonstigen Rückstellungen"/>
        <s v="1/2120-40000 Geringwertige Wirtschaftsgüter (GWG)"/>
        <s v="1/2120-40010 Geringwertige Wirtschaftsgüter (GWG) (Sporthalle)"/>
        <s v="1/2120-45100 Brennstoffe"/>
        <s v="1/2120-45400 Reinigungsmittel"/>
        <s v="1/2120-45420 Reinigungsmittel  (Sporthalle)"/>
        <s v="1/2120-45600 Schreib-, Zeichen- und sonstige Büromittel"/>
        <s v="1/2120-45700 Druckwerke"/>
        <s v="1/2120-51000 Geldbezüge der Vertragsbediensteten der Verwaltung"/>
        <s v="1/2120-51100 Geldbezüge der Vertragsbediensteten in handwerklicher Verwendung"/>
        <s v="1/2120-58000 Dienstgeberbeiträge zum Ausgleichsfonds für Familienbeihilfen"/>
        <s v="1/2120-58150 Sonstige Dienstgeberbeiträge zur sozialen Sicherheit (Pensionskassenbeiträge)"/>
        <s v="1/2120-58151 Sonstige Dienstgeberbeiträge zur sozialen Sicherheit (Mitarbeitervorsorge - Abfertigung neu)"/>
        <s v="1/2120-58200 Sonstige Dienstgeberbeiträge zur sozialen Sicherheit"/>
        <s v="1/2120-59100 Dotierung von Rückstellungen für Abfertigungen"/>
        <s v="1/2120-59200 Dotierung von Rückstellungen für Jubiläumszuwendungen"/>
        <s v="1/2120-59300 Dotierung von Rückstellungen für nicht konsumierte Urlaube"/>
        <s v="1/2120-60000 Energiebezüge"/>
        <s v="1/2120-60010 Energiebezüge (Sporthalle)"/>
        <s v="1/2120-61400 Instandhaltung von Gebäuden und Bauten"/>
        <s v="1/2120-61410 Instandhaltung von Gebäuden und Bauten (Sporthalle)"/>
        <s v="1/2120-61490 Instandhaltung von Gebäuden und Bauten"/>
        <s v="1/2120-61800 Instandhaltung von sonstigen Anlagen"/>
        <s v="1/2120-61810 Instandhaltung von sonstigen Anlagen (Sporthalle)"/>
        <s v="1/2120-63000 Postdienste"/>
        <s v="1/2120-63100 Telekommunikationsdienste"/>
        <s v="1/2120-67000 Versicherungen"/>
        <s v="1/2120-67010 Versicherungen (Sporthalle)"/>
        <s v="1/2120-68000 Planmäßige Abschreibung"/>
        <s v="1/2120-70000 Miet- und Pachtaufwand"/>
        <s v="1/2120-71000 Öffentliche Abgaben, ohne Gebühren gemäß FAG"/>
        <s v="1/2120-72020 Kostenbeiträge (Kostenersätze) für Leistungen (Schulerhaltungsbeiträge)"/>
        <s v="1/2120-72050 Interne Leistungsverrechnung"/>
        <s v="1/2120-72400 Reisegebühren"/>
        <s v="1/2120-72800 Entgelte für sonstige Leistungen (Reinigung durch Unternehmen)"/>
        <s v="1/2120-72810 Entgelte für sonstige Leistungen (Sporthalle Reinigung durch Unternehmen)"/>
        <s v="1/2120-72900 Sonstige Aufwendungen"/>
        <s v="1/2120-72910 Sonstige Aufwendungen (Sporthalle)"/>
        <s v="1/2120-75100 Transfers an Länder, Landesfonds und Landeskammern (Schulfilmbeiträge)"/>
        <s v="2/2120+81100 Miete- und Pachtertrag"/>
        <s v="2/2120+81300 Erträge aus der Auflösung von Investitionszuschüssen (Kapitaltransfers)"/>
        <s v="2/2120+81630 Kostenbeiträge (Kostenersätze) für sonstige Leistungen (Schulerhaltungsbeiträge)"/>
        <s v="2/2120+81700 Erträge aus der Auflösung von sonstigen Rückstellungen"/>
        <s v="2/2120+82900 Sonstige Erträge"/>
        <s v="1/2130-72020 Kostenbeiträge (Kostenersätze) für Leistungen (Schulerhaltungsbeiträge)"/>
        <s v="1/2140-72020 Kostenbeiträge (Kostenersätze) für Leistungen (Schulerhaltungsbeiträge)"/>
        <s v="1/2210-75700 Lfd. Transferzahlungen an private Organisationen ohne Erwerbszweck"/>
        <s v="1/2321-40000 Geringwertige Wirtschaftsgüter (GWG)"/>
        <s v="1/2321-43000 Lebensmittel (Mittagstisch)"/>
        <s v="1/2321-45100 Brennstoffe"/>
        <s v="1/2321-45400 Reinigungsmittel"/>
        <s v="1/2321-51000 Geldbezüge der Vertragsbediensteten der Verwaltung"/>
        <s v="1/2321-51100 Geldbezüge der Vertragsbediensteten in handwerklicher Verwendung"/>
        <s v="1/2321-58000 Dienstgeberbeiträge zum Ausgleichsfonds für Familienbeihilfen"/>
        <s v="1/2321-58150 Sonstige Dienstgeberbeiträge zur sozialen Sicherheit (Pensionskassenbeiträge)"/>
        <s v="1/2321-58151 Sonstige Dienstgeberbeiträge zur sozialen Sicherheit (Mitarbeitervorsorge - Abfertigung neu)"/>
        <s v="1/2321-58200 Sonstige Dienstgeberbeiträge zur sozialen Sicherheit"/>
        <s v="1/2321-59100 Dotierung von Rückstellungen für Abfertigungen"/>
        <s v="1/2321-59200 Dotierung von Rückstellungen für Jubiläumszuwendungen"/>
        <s v="1/2321-59300 Dotierung von Rückstellungen für nicht konsumierte Urlaube"/>
        <s v="1/2321-60000 Energiebezüge"/>
        <s v="1/2321-61400 Instandhaltung von Gebäuden und Bauten"/>
        <s v="1/2321-61800 Instandhaltung von sonstigen Anlagen"/>
        <s v="1/2321-63100 Telekommunikationsdienste"/>
        <s v="1/2321-67000 Versicherungen"/>
        <s v="1/2321-68000 Planmäßige Abschreibung"/>
        <s v="1/2321-71000 Öffentliche Abgaben, ohne Gebühren gemäß FAG"/>
        <s v="1/2321-72000 Kostenbeiträge (Kostenersätze) für Leistungen (Personalbereitstellung)"/>
        <s v="1/2321-72050 Interne Leistungsverrechnung"/>
        <s v="1/2321-72400 Reisegebühren"/>
        <s v="1/2321-72800 Entgelte für sonstige Leistungen (Reinigung durch Unternehmen)"/>
        <s v="1/2321-72900 Sonstige Aufwendungen"/>
        <s v="2/2321+80800 Veräußerungen von Waren (Mittagstisch Elternbeiträge)"/>
        <s v="2/2321+81000 Erträge aus Leistungen (Elternbeiträge)"/>
        <s v="2/2321+81700 Erträge aus der Auflösung von sonstigen Rückstellungen"/>
        <s v="2/2321+86100 Transfers von Ländern, Landesfonds und Landeskammern"/>
        <s v="1/2322-40000 Geringwertige Wirtschaftsgüter (GWG)"/>
        <s v="1/2322-45400 Reinigungsmittel"/>
        <s v="1/2322-60000 Energiebezüge"/>
        <s v="1/2322-61400 Instandhaltung von Gebäuden und Bauten"/>
        <s v="1/2322-61800 Instandhaltung von sonstigen Anlagen"/>
        <s v="1/2322-65000 Zinsen für Finanzschulden in Euro"/>
        <s v="1/2322-67000 Versicherungen"/>
        <s v="1/2322-72024 Kostenbeiträge (Kostenersätze) für Leistungen (Verein Tagesmütter)"/>
        <s v="1/2322-72800 Entgelte für sonstige Leistungen (Reinigung durch Unternehmen)"/>
        <s v="1/2322-72900 Sonstige Aufwendungen"/>
        <s v="2/2322+86100 Transfers von Ländern, Landesfonds und Landeskammern"/>
        <s v="1/2400-40000 Geringwertige Wirtschaftsgüter (GWG)"/>
        <s v="1/2400-43000 Lebensmittel (Mittagstisch)"/>
        <s v="1/2400-45100 Brennstoffe"/>
        <s v="1/2400-45400 Reinigungsmittel"/>
        <s v="1/2400-45600 Schreib-, Zeichen- und sonstige Büromittel"/>
        <s v="1/2400-51000 Geldbezüge der Vertragsbediensteten der Verwaltung"/>
        <s v="1/2400-51100 Geldbezüge der Vertragsbediensteten in handwerklicher Verwendung"/>
        <s v="1/2400-58000 Dienstgeberbeiträge zum Ausgleichsfonds für Familienbeihilfen"/>
        <s v="1/2400-58150 Sonstige Dienstgeberbeiträge zur sozialen Sicherheit (Pensionskassenbeiträge)"/>
        <s v="1/2400-58151 Sonstige Dienstgeberbeiträge zur sozialen Sicherheit (Mitarbeitervorsorge - Abfertigung neu)"/>
        <s v="1/2400-58200 Sonstige Dienstgeberbeiträge zur sozialen Sicherheit"/>
        <s v="1/2400-59100 Dotierung von Rückstellungen für Abfertigungen"/>
        <s v="1/2400-59200 Dotierung von Rückstellungen für Jubiläumszuwendungen"/>
        <s v="1/2400-59300 Dotierung von Rückstellungen für nicht konsumierte Urlaube"/>
        <s v="1/2400-60000 Energiebezüge"/>
        <s v="1/2400-61400 Instandhaltung von Gebäuden und Bauten"/>
        <s v="1/2400-61800 Instandhaltung von sonstigen Anlagen"/>
        <s v="1/2400-63000 Postdienste"/>
        <s v="1/2400-63100 Telekommunikationsdienste"/>
        <s v="1/2400-67000 Versicherungen"/>
        <s v="1/2400-68000 Planmäßige Abschreibung"/>
        <s v="1/2400-70000 Miet- und Pachtaufwand"/>
        <s v="1/2400-71000 Öffentliche Abgaben, ohne Gebühren gemäß FAG"/>
        <s v="1/2400-72000 Kostenbeiträge (Kostenersätze) für Leistungen (Personalbereitstellung)"/>
        <s v="1/2400-72050 Interne Leistungsverrechnung"/>
        <s v="1/2400-72400 Reisegebühren"/>
        <s v="1/2400-72800 Entgelte für sonstige Leistungen (Reinigung durch Unternehmen)"/>
        <s v="1/2400-72900 Sonstige Aufwendungen"/>
        <s v="2/2400+80800 Veräußerungen von Waren (Mittagstisch Elternbeiträge)"/>
        <s v="2/2400+81000 Erträge aus Leistungen (Elternbeiträge)"/>
        <s v="2/2400+81300 Erträge aus der Auflösung von Investitionszuschüssen (Kapitaltransfers)"/>
        <s v="2/2400+81670 Abgeltung Elternbeitrag Gratiskindergarten Fünfjährige"/>
        <s v="2/2400+81700 Erträge aus der Auflösung von sonstigen Rückstellungen"/>
        <s v="2/2400+86100 Transfers von Ländern, Landesfonds und Landeskammern"/>
        <s v="2/2400+86170 Transfers von Ländern, Landesfonds und Landeskammern (Kinderbetreuungszuschuss Dreijährige)"/>
        <s v="1/2401-40000 Geringwertige Wirtschaftsgüter (GWG)"/>
        <s v="1/2401-43000 Lebensmittel (Mittagstisch)"/>
        <s v="1/2401-45100 Brennstoffe"/>
        <s v="1/2401-45400 Reinigungsmittel"/>
        <s v="1/2401-45600 Schreib-, Zeichen- und sonstige Büromittel"/>
        <s v="1/2401-51000 Geldbezüge der Vertragsbediensteten der Verwaltung"/>
        <s v="1/2401-58000 Dienstgeberbeiträge zum Ausgleichsfonds für Familienbeihilfen"/>
        <s v="1/2401-58150 Sonstige Dienstgeberbeiträge zur sozialen Sicherheit (Pensionskassenbeiträge)"/>
        <s v="1/2401-58151 Sonstige Dienstgeberbeiträge zur sozialen Sicherheit (Mitarbeitervorsorge - Abfertigung neu)"/>
        <s v="1/2401-58200 Sonstige Dienstgeberbeiträge zur sozialen Sicherheit"/>
        <s v="1/2401-59100 Dotierung von Rückstellungen für Abfertigungen"/>
        <s v="1/2401-59200 Dotierung von Rückstellungen für Jubiläumszuwendungen"/>
        <s v="1/2401-59300 Dotierung von Rückstellungen für nicht konsumierte Urlaube"/>
        <s v="1/2401-60000 Energiebezüge"/>
        <s v="1/2401-61400 Instandhaltung von Gebäuden und Bauten"/>
        <s v="1/2401-61800 Instandhaltung von sonstigen Anlagen"/>
        <s v="1/2401-63000 Postdienste"/>
        <s v="1/2401-63100 Telekommunikationsdienste"/>
        <s v="1/2401-65000 Zinsen für Finanzschulden in Euro"/>
        <s v="1/2401-67000 Versicherungen"/>
        <s v="1/2401-68000 Planmäßige Abschreibung"/>
        <s v="1/2401-71000 Öffentliche Abgaben, ohne Gebühren gemäß FAG"/>
        <s v="1/2401-72050 Interne Leistungsverrechnung"/>
        <s v="1/2401-72400 Reisegebühren"/>
        <s v="1/2401-72800 Entgelte für sonstige Leistungen (Reinigung durch Unternehmen)"/>
        <s v="1/2401-72900 Sonstige Aufwendungen"/>
        <s v="2/2401+80800 Veräußerungen von Waren (Mittagstisch Elternbeiträge)"/>
        <s v="2/2401+81000 Erträge aus Leistungen (Elternbeiträge)"/>
        <s v="2/2401+81700 Erträge aus der Auflösung von sonstigen Rückstellungen"/>
        <s v="2/2401+86100 Transfers von Ländern, Landesfonds und Landeskammern"/>
        <s v="1/2410-59000 Freiwillige Sozialleistungen (Aus- und Weiterbildung)"/>
        <s v="1/2490-59000 Freiwillige Sozialleistungen (Aus- und Weiterbildung)"/>
        <s v="1/2590-72050 Interne Leistungsverrechnung"/>
        <s v="1/2590-75700 Transfers an private Organisationen ohne Erwerbszweck"/>
        <s v="1/2620-40000 Geringwertige Wirtschaftsgüter (GWG)"/>
        <s v="1/2620-61300 Instandhaltung von sonstigen Grundstückseinrichtungen"/>
        <s v="1/2620-72050 Interne Leistungsverrechnung"/>
        <s v="2/2620+81100 Miete- und Pachtertrag"/>
        <s v="1/2630-40010 Geringwertige Wirtschaftsgüter (GWG) (außerschulisch)"/>
        <s v="1/2630-45400 Reinigungsmittel (außerschulisch)"/>
        <s v="1/2630-60000 Energiebezüge (außerschulisch)"/>
        <s v="1/2630-61400 Instandhaltung von Gebäuden und Bauten (außerschulisch)"/>
        <s v="1/2630-65000 Zinsen für Finanzschulden in Euro"/>
        <s v="1/2630-67000 Versicherungen (außerschulisch)"/>
        <s v="1/2630-72800 Entgelte für sonstige Leistungen (Reinigung durch Unternehmen außerschulisch)"/>
        <s v="1/2630-72900 Sonstige Aufwendungen (außerschulisch)"/>
        <s v="2/2630+81110 Miete- und Pachtertrag (Sporthalle)"/>
        <s v="1/2690-72050 Interne Leistungsverrechnung"/>
        <s v="1/2690-75700 Transfers an private Organisationen ohne Erwerbszweck"/>
        <s v="1/2730-40000 Geringwertige Wirtschaftsgüter (GWG)"/>
        <s v="1/2730-51100 Geldbezüge der Vertragsbediensteten in handwerklicher Verwendung"/>
        <s v="1/2730-58000 Dienstgeberbeiträge zum Ausgleichsfonds für Familienbeihilfen"/>
        <s v="1/2730-58150 Sonstige Dienstgeberbeiträge zur sozialen Sicherheit (Pensionskassenbeiträge)"/>
        <s v="1/2730-58151 Sonstige Dienstgeberbeiträge zur sozialen Sicherheit (Mitarbeitervorsorge - Abfertigung neu)"/>
        <s v="1/2730-58200 Sonstige Dienstgeberbeiträge zur sozialen Sicherheit"/>
        <s v="1/2730-59100 Dotierung von Rückstellungen für Abfertigungen"/>
        <s v="1/2730-59200 Dotierung von Rückstellungen für Jubiläumszuwendungen"/>
        <s v="1/2730-59300 Dotierung von Rückstellungen für nicht konsumierte Urlaube"/>
        <s v="1/2730-60000 Energiebezüge"/>
        <s v="1/2730-61400 Instandhaltung von Gebäuden und Bauten"/>
        <s v="1/2730-61490 Instandhaltung von Gebäuden und Bauten"/>
        <s v="1/2730-61800 Instandhaltung von sonstigen Anlagen"/>
        <s v="1/2730-63100 Telekommunikationsdienste"/>
        <s v="1/2730-68000 Planmäßige Abschreibung"/>
        <s v="1/2730-72050 Interne Leistungsverrechnung"/>
        <s v="1/2730-72800 Entgelte für sonstige Leistungen (Reinigung durch Unternehmen)"/>
        <s v="1/2730-72900 Sonstige Aufwendungen"/>
        <s v="1/2730-75700 Transfers an private Organisationen ohne Erwerbszweck"/>
        <s v="2/2730+81630 Kostenbeiträge (Kostenersätze) für sonstige Leistungen (Gemeinde Weiler)"/>
        <s v="2/2730+81700 Erträge aus der Auflösung von sonstigen Rückstellungen"/>
        <s v="2/2730+86100 Transfers von Ländern, Landesfonds und Landeskammern"/>
        <s v="1/3200-61800 Instandhaltung von sonstigen Anlagen"/>
        <s v="1/3220-60000 Energiebezüge (Musikprobelokal, Strom)"/>
        <s v="1/3220-61400 Instandhaltung von Gebäuden und Bauten (Musikprobelokal)"/>
        <s v="1/3220-61800 Instandhaltung von sonstigen Anlagen (Musikprobelokal)"/>
        <s v="1/3220-65000 Zinsen für Finanzschulden in Euro"/>
        <s v="1/3220-67000 Versicherungen (Musikprobelokal)"/>
        <s v="1/3220-68000 Planmäßige Abschreibung"/>
        <s v="1/3220-72050 Interne Leistungsverrechnung"/>
        <s v="1/3220-72900 Sonstige Aufwendungen (Musikprobelokal)"/>
        <s v="1/3220-75700 Transfers an private Organisationen ohne Erwerbszweck (Musikschule)"/>
        <s v="1/3220-75710 Transfers an private Organisationen ohne Erwerbszweck (Musikvereine u. Chöre)"/>
        <s v="1/3220-76800 Sonstige Transfers an private Haushalte (an Eltern f.Musikschulbesuch außerhalb d. Musiksch. M. Rheintal)"/>
        <s v="2/3220+81100 Miete- und Pachtertrag (Bürgermusik)"/>
        <s v="1/3240-72050 Interne Leistungsverrechnung"/>
        <s v="1/3240-75700 Transfers an private Organisationen ohne Erwerbszweck (kulturelle Veranstaltungen)"/>
        <s v="2/3600+80800 Veräußerungen von Waren (Heimatbuch)"/>
        <s v="1/3620-72900 Sonstige Aufwendungen"/>
        <s v="1/3630-72900 Sonstige Aufwendungen"/>
        <s v="1/3690-72900 Sonstige Aufwendungen (Heimatkunde, Jungbürgerfeier, Gutscheine Geburten)"/>
        <s v="1/3800-40000 Geringwertige Wirtschaftsgüter (GWG)"/>
        <s v="1/3800-45100 Brennstoffe"/>
        <s v="1/3800-45400 Reinigungsmittel"/>
        <s v="1/3800-51000 Geldbezüge der Vertragsbediensteten der Verwaltung"/>
        <s v="1/3800-58000 Dienstgeberbeiträge zum Ausgleichsfonds für Familienbeihilfen"/>
        <s v="1/3800-58150 Pensionskassenbeiträge"/>
        <s v="1/3800-58151 Mitarbeitervorsorge - Abfertigung neu"/>
        <s v="1/3800-58200 Sonstige Dienstgeberbeiträge zur sozialen Sicherheit"/>
        <s v="1/3800-59100 Dotierung von Rückstellungen für Abfertigungen"/>
        <s v="1/3800-59200 Dotierung von Rückstellungen für Jubiläumszuwendungen"/>
        <s v="1/3800-59300 Dotierung von Rückstellungen für nicht konsumierte Urlaube"/>
        <s v="1/3800-60000 Energiebezüge"/>
        <s v="1/3800-61400 Instandhaltung von Gebäuden und Bauten"/>
        <s v="1/3800-61490 Instandhaltung von Gebäuden und Bauten"/>
        <s v="1/3800-61800 Instandhaltung von sonstigen Anlagen"/>
        <s v="1/3800-67000 Versicherungen"/>
        <s v="1/3800-68000 Planmäßige Abschreibung"/>
        <s v="1/3800-72050 Interne Leistungsverrechnung"/>
        <s v="1/3800-72810 Entgelte für sonstige Leistungen (Reinigung durch Unternehmen u. Lebenshilfe Wäscheservice)"/>
        <s v="1/3800-72900 Sonstige Ausgaben"/>
        <s v="2/3800+81100 Miete- und Pachtertrag (Winzersaal)"/>
        <s v="2/3800+81700 Erträge aus der Auflösung von sonstigen Rückstellungen"/>
        <s v="1/3900-72050 Interne Leistungsverrechnung"/>
        <s v="1/3900-75700 Transfers an private Organisationen ohne Erwerbszweck"/>
        <s v="1/4110-75100 Transfers an Länder, Landesfonds und Landeskammern (Sozialfonds)"/>
        <s v="2/4110+86100 Transfers von Ländern, Landesfonds und Landeskammern (Sozialfonds)"/>
        <s v="1/4230-40000 Geringwertige Wirtschaftsgüter (GWG)"/>
        <s v="1/4240-75700 Transfers an private Organisationen ohne Erwerbszweck (Familienhilfseinrichtungen)"/>
        <s v="1/4250-78500 Kapitaltransfers an das Ausland"/>
        <s v="1/4290-72050 Interne Leistungsverrechnung"/>
        <s v="1/4290-72900 Sonstige Aufwendungen (Seniorenstube)"/>
        <s v="1/4290-72910 Sonstige Aufwendungen (Lebensraum Vorderland, Sozialzentrum)"/>
        <s v="1/4290-72920 Sonstige Aufwendungen (Lebensraum Vorderland, Villa Kamilla)"/>
        <s v="1/4290-75700 Transfers an private Organisationen ohne Erwerbszweck"/>
        <s v="1/4290-76800 Sonstige Transfers an private Haushalte"/>
        <s v="2/4290+82900 Sonstige Erträge"/>
        <s v="1/4390-45900 Sonstige Verbrauchsgüter (Elternberatung)"/>
        <s v="1/4390-51000 Geldbezüge der Vertragsbediensteten der Verwaltung"/>
        <s v="1/4390-52300 Geldbezüge der nicht ganzjährig beschäftigten Arbeiter"/>
        <s v="1/4390-58000 Dienstgeberbeiträge zum Ausgleichsfonds für Familienbeihilfen"/>
        <s v="1/4390-58150 Pensionskassenbeiträge"/>
        <s v="1/4390-58151 Mitarbeitervorsorge - Abfertigung neu"/>
        <s v="1/4390-58200 Sonstige Dienstgeberbeiträge zur sozialen Sicherheit"/>
        <s v="1/4390-59100 Dotierung von Rückstellungen für Abfertigungen"/>
        <s v="1/4390-59200 Dotierung von Rückstellungen für Jubiläumszuwendungen"/>
        <s v="1/4390-59300 Dotierung von Rückstellungen für nicht konsumierte Urlaube"/>
        <s v="1/4390-75710 Transfers an private Organisationen ohne Erwerbszweck (Kinderdorf)"/>
        <s v="2/4390+81700 Erträge aus der Auflösung von sonstigen Rückstellungen"/>
        <s v="1/4410-72050 Interne Leistungsverrechnung"/>
        <s v="1/4410-76800 Sonstige Transfers an private Haushalte (Geschädigte u. Flüchtlingsquartiere)"/>
        <s v="1/4590-75700 Transfers an private Organisationen ohne Erwerbszweck"/>
        <s v="1/4690-75400 Transfers an sonstige Träger des öffentlichen Rechts (Sondernotstandshilfe)"/>
        <s v="1/4890-77800 Kapitaltransfers an private Haushalte (Solar, Biomasse, Thermografie)"/>
        <s v="1/5100-72800 Entgelte für sonstige Leistungen (Entgelte des Gemeindearztes)"/>
        <s v="1/5100-75400 Transfers an sonstige Träger des öffentlichen Rechts (Ärztebereitschaftsdienst)"/>
        <s v="1/5100-75700 Transfers an private Organisationen ohne Erwerbszweck (Krankenpflegeverein)"/>
        <s v="1/5120-72800 Entgelte für sonstige Leistungen (Schutzimpfungen)"/>
        <s v="1/5160-72800 Entgelte für sonstige Leistungen (Schüleruntersuchungen)"/>
        <s v="1/5200-72900 Sonstige Aufwendungen (Landschaftsreinigung)"/>
        <s v="1/5220-72800 Entgelte für sonstige Leistungen"/>
        <s v="2/5220+81610 Kostenbeiträge (Kostenersätze) für sonstige Leistungen"/>
        <s v="1/5280-72800 Entgelte für sonstige Leistungen"/>
        <s v="1/5300-75100 Transfers an Länder, Landesfonds und Landeskammern (Rettungsfonds)"/>
        <s v="1/5300-75700 Transfers an private Organisationen ohne Erwerbszweck (Rettungsorganisationen)"/>
        <s v="1/5600-75100 Transfers an Länder, Landesfonds und Landeskammern (Spitalsfonds)"/>
        <s v="2/5600+86100 Transfers von Ländern, Landesfonds und Landeskammern (Spitalsbeiträge)"/>
        <s v="1/5810-72800 Entgelte für sonstige Leistungen (Tierarzt)"/>
        <s v="1/6120-40000 Geringwertige Wirtschaftsgüter (GWG)"/>
        <s v="1/6120-45200 Treibstoffe"/>
        <s v="1/6120-45900 Sonstige Verbrauchsgüter (Bekleidung und Ausrüstung)"/>
        <s v="1/6120-51000 Geldbezüge der Vertragsbediensteten der Verwaltung"/>
        <s v="1/6120-51100 Geldbezüge der Vertragsbediensteten in handwerklicher Verwendung"/>
        <s v="1/6120-52300 Geldbezüge der nicht ganzjährig beschäftigten Arbeiter"/>
        <s v="1/6120-58000 Dienstgeberbeiträge zum Ausgleichsfonds für Familienbeihilfen"/>
        <s v="1/6120-58150 Pensionskassenbeiträge"/>
        <s v="1/6120-58151 Mitarbeitervorsorge - Abfertigung neu"/>
        <s v="1/6120-58200 Sonstige Dienstgeberbeiträge zur sozialen Sicherheit"/>
        <s v="1/6120-59100 Dotierung von Rückstellungen für Abfertigungen"/>
        <s v="1/6120-59200 Dotierung von Rückstellungen für Jubiläumszuwendungen"/>
        <s v="1/6120-59300 Dotierung von Rückstellungen für nicht konsumierte Urlaube"/>
        <s v="1/6120-61100 Instandhaltung von Straßenbauten"/>
        <s v="1/6120-61190 Instandhaltung von Straßenbauten"/>
        <s v="1/6120-61600 Instandhaltung von Maschinen und maschinellen Anlagen"/>
        <s v="1/6120-61700 Instandhaltung von Fahrzeugen"/>
        <s v="1/6120-61800 Instandhaltung von sonstigen Anlagen"/>
        <s v="1/6120-65000 Zinsen für Finanzschulden in Euro"/>
        <s v="1/6120-67000 Versicherungen"/>
        <s v="1/6120-68000 Planmäßige Abschreibung"/>
        <s v="1/6120-72400 Reisegebühren (Bauhof)"/>
        <s v="1/6120-72900 Sonstige Aufwendungen"/>
        <s v="2/6120+81640 Kostenbeiträge (Kostenersätze) für sonstige Leistungen"/>
        <s v="2/6120+81650 Interne Leistungsverrechnung"/>
        <s v="2/6120+81700 Erträge aus der Auflösung von sonstigen Rückstellungen"/>
        <s v="2/6120+86800 Transfers von privaten Haushalten (Strafgelder)"/>
        <s v="1/6170-40000 Geringwertige Wirtschaftsgüter (GWG)"/>
        <s v="1/6170-45100 Brennstoffe"/>
        <s v="1/6170-60000 Energiebezüge (Lagerhallen)"/>
        <s v="1/6170-61400 Instandhaltung von Gebäuden und Bauten (Lagerhallen)"/>
        <s v="1/6170-61800 Instandhaltung von sonstigen Anlagen  (z.B. Zeiterfassung)"/>
        <s v="1/6170-63100 Telekommunikationsdienste"/>
        <s v="1/6170-67000 Versicherungen (Lagerhallen Feuerversicherung)"/>
        <s v="1/6170-68000 Planmäßige Abschreibung"/>
        <s v="1/6170-72810 Entgelte für sonstige Leistungen (Reinigung durch Unternehmen)"/>
        <s v="1/6170-72900 Sonstige Aufwendungen"/>
        <s v="1/6310-72900 Sonstige Aufwendungen"/>
        <s v="1/6390-61200 Instandhaltung von Wasser- und Abwasserbauten und -anlagen"/>
        <s v="1/6390-61290 Instandhaltung von Wasser- und Abwasserbauten und -anlagen - einmalig"/>
        <s v="1/6390-72050 Interne Leistungsverrechnung"/>
        <s v="2/6390+86100 Transfers von Ländern, Landesfonds und Landeskammern"/>
        <s v="1/6400-61100 Instandhaltung von Straßenbauten"/>
        <s v="1/6400-68000 Planmäßige Abschreibung"/>
        <s v="1/6400-72800 Entgelte für sonstige Leistungen (Straßenmarkierungen)"/>
        <s v="1/6490-61400 Instandhaltung von Gebäuden und Bauten (Wartehäuschen)"/>
        <s v="1/6490-68000 Planmäßige Abschreibung"/>
        <s v="1/6490-72050 Interne Leistungsverrechnung"/>
        <s v="1/6500-68000 Planmäßige Abschreibung"/>
        <s v="2/6500+81100 Miete- und Pachtertrag (ÖBB - Fahrradboxen)"/>
        <s v="1/6900-72020 Kostenbeiträge (Kostenersätze) für Leistungen (ÖPNV)"/>
        <s v="2/6900+86100 Transfers von Ländern, Landesfonds und Landeskammern (ÖPNV)"/>
        <s v="1/7190-75500 Transfers an Unternehmen (ohne Finanzunternehmen) und andere (Hochstammförd., Häckseldienst)"/>
        <s v="1/7420-41300 Handelswaren (Weineinkauf)"/>
        <s v="1/7420-61300 Instandhaltung von sonstigen Grundstückseinrichtungen (Rebgarten)"/>
        <s v="1/7420-72050 Interne Leistungsverrechnung"/>
        <s v="1/7420-72810 Entgelte für sonstige Leistungen (Bekämpfung tierischer u. pflanzl. Schädlinge, Feuerbrand)"/>
        <s v="2/7420+80800 Veräußerungen von Waren (Weinverkauf)"/>
        <s v="2/7420+81100 Miete- und Pachtertrag (Rebgarten)"/>
        <s v="2/7420+82900 Sonstige Erträge (Feuerbrand)"/>
        <s v="1/7490-75400 Transfers an sonstige Träger des öffentlichen Rechts (Betriebshelferdienst)"/>
        <s v="1/7700-40000 Geringwertige Wirtschaftsgüter (GWG)"/>
        <s v="1/7700-45400 Reinigungsmittel (Pavillon)"/>
        <s v="1/7700-60000 Energiebezüge"/>
        <s v="1/7700-61100 Instandhaltung von Straßenbauten (Spazier- und Wanderwege)"/>
        <s v="1/7700-61400 Instandhaltung von Gebäuden und Bauten"/>
        <s v="1/7700-67000 Versicherungen"/>
        <s v="1/7700-68000 Planmäßige Abschreibung"/>
        <s v="1/7700-72050 Interne Leistungsverrechnung"/>
        <s v="1/7700-72900 Sonstige Aufwendungen (f.d. Gäste einschl. Ortsverschönerung)"/>
        <s v="1/7710-72900 Sonstige Aufwendungen (für Werbung)"/>
        <s v="1/7710-75700 Transfers an private Organisationen ohne Erwerbszweck (regionale Tourismusverbände)"/>
        <s v="1/7820-72050 Interne Leistungsverrechnung"/>
        <s v="1/7820-75510 Transfers an Unternehmen (ohne Finanzunternehmen) und andere (Werbe- und Präsentationsmaßnahmen, div. Aktionen)"/>
        <s v="1/7820-75511 Transfers an Unternehmen (ohne Finanzunternehmen) und andere (Überbetriebliche Kinderbetreuung - Interpark -Focus)"/>
        <s v="1/8140-40000 Geringwertige Wirtschaftsgüter (GWG)"/>
        <s v="1/8140-45200 Treibstoffe"/>
        <s v="1/8140-61700 Instandhaltung von Fahrzeugen"/>
        <s v="1/8140-61800 Instandhaltung von sonstigen Anlagen"/>
        <s v="1/8140-68000 Planmäßige Abschreibung"/>
        <s v="1/8140-72050 Interne Leistungsverrechnung"/>
        <s v="1/8140-72800 Entgelte für sonstige Leistungen (Straßenreinigung und Winterdienst)"/>
        <s v="2/8140+82800 Rückersätze von Aufwendungen (Winterdienst)"/>
        <s v="1/8150-40000 Geringwertige Wirtschaftsgüter (GWG)"/>
        <s v="1/8150-61300 Instandhaltung von sonstigen Grundstückseinrichtungen"/>
        <s v="1/8150-61390 Instandhaltung von sonstigen Grundstückseinrichtungen"/>
        <s v="1/8150-61600 Instandhaltung von Maschinen und maschinellen Anlagen"/>
        <s v="1/8150-68000 Planmäßige Abschreibung"/>
        <s v="1/8150-72050 Interne Leistungsverrechnung"/>
        <s v="1/8150-72800 Entgelte für sonstige Leistungen (Gärtnerische Betreuung)"/>
        <s v="1/8160-60000 Energiebezüge"/>
        <s v="1/8160-61100 Instandhaltung von Straßenbauten"/>
        <s v="1/8160-72050 Interne Leistungsverrechnung"/>
        <s v="1/8170-40000 Geringwertige Wirtschaftsgüter (GWG)"/>
        <s v="1/8170-41300 Handelswaren (Inschriften)"/>
        <s v="1/8170-61400 Instandhaltung von Gebäuden und Bauten (Leichenhalle)"/>
        <s v="1/8170-61900 Instandhaltung von Sonderanlagen (Friedhof)"/>
        <s v="1/8170-68000 Planmäßige Abschreibung"/>
        <s v="1/8170-72050 Interne Leistungsverrechnung"/>
        <s v="1/8170-72800 Entgelte für sonstige Leistungen"/>
        <s v="1/8170-72900 Sonstige Aufwendungen"/>
        <s v="2/8170+80800 Veräußerungen von Waren (Inschriften)"/>
        <s v="2/8170+85200 Gebühren für die Benützung von Gemeindeeinrichtungen und -anlagen (Grabstättengebühren)"/>
        <s v="2/8170+85220 Gebühren für die Benützung von Gemeindeeinrichtungen und -anlagen (Bestattungsgebühren)"/>
        <s v="1/8400-71000 Öffentliche Abgaben, ohne Gebühren gemäß FAG"/>
        <s v="1/8400-72800 Entgelte für sonstige Leistungen (Obstbäume schneiden)"/>
        <s v="2/8400+81100 Miete- und Pachtertrag"/>
        <s v="2/8410+81100 Miete- und Pachtertrag (Fischereipachte)"/>
        <s v="2/8410+82200 Dividenden und Gewinnabfuhren von Beteiligungen (Nutzungsanteile von Agrargemeinschaften)"/>
        <s v="2/8420+80800 Veräußerungen von Waren (Holzerlöse)"/>
        <s v="1/8500-40000 Geringwertige Wirtschaftsgüter (GWG)"/>
        <s v="1/8500-41300 Handelswaren (Wasserbezug aus Fraxern/Röthis)"/>
        <s v="1/8500-60000 Energiebezüge"/>
        <s v="1/8500-61200 Instandhaltung von Wasser- und Abwasserbauten und -anlagen"/>
        <s v="1/8500-61220 Instandhaltung von Wasser- und Abwasserbauten und -anlagen (Gruppen-Wasserleitungen)"/>
        <s v="1/8500-61400 Instandhaltung von Gebäuden und Bauten"/>
        <s v="1/8500-65000 Zinsen für Finanzschulden in Euro"/>
        <s v="1/8500-67000 Versicherungen"/>
        <s v="1/8500-68000 Planmäßige Abschreibung"/>
        <s v="1/8500-72050 Interne Leistungsverrechnung"/>
        <s v="1/8500-72051 Verwaltungskostenbeitrag"/>
        <s v="1/8500-72800 Entgelte für sonstige Leistungen (digitale Vermessung)"/>
        <s v="1/8500-72900 Sonstige Aufwendungen"/>
        <s v="1/8500-75500 Entgelte für sonstige Leistungen (Aufwandszuschüsse an Wasserverbände)"/>
        <s v="1/8500-77500 Kapitaltransfers an  Unternehmen (ohne Finanzunternehmen) und andere (Investitions u. Tilgungsanteile an Wasserverbände)"/>
        <s v="2/8500+81300 Erträge aus der Auflösung von Investitionszuschüssen (Kapitaltransfers)"/>
        <s v="2/8500+81640 Kostenbeiträge (Kostenersätze) für sonstige Leistungen"/>
        <s v="2/8500+85200 Bezugsgebühren Zählermieten"/>
        <s v="2/8500+86000 Transfers von Bund, Bundesfonds und Bundeskammern"/>
        <s v="1/8510-40000 Geringwertige Wirtschaftsgüter (GWG)"/>
        <s v="1/8510-60000 Energiebezüge"/>
        <s v="1/8510-61200 Instandhaltung von Wasser- und Abwasserbauten und -anlagen"/>
        <s v="1/8510-61800 Instandhaltung von sonstigen Anlagen"/>
        <s v="1/8510-65000 Zinsen für Finanzschulden in Euro"/>
        <s v="1/8510-65300 Zinsen für Finanzschulden in fremder Währung"/>
        <s v="1/8510-67000 Versicherungen"/>
        <s v="1/8510-68000 Planmäßige Abschreibung"/>
        <s v="1/8510-69700 Kursverluste"/>
        <s v="1/8510-72050 Interne Leistungsverrechnung"/>
        <s v="1/8510-72051 Verwaltungskostenbeitrag"/>
        <s v="1/8510-72800 Entgelte für sonstige Leistungen (digitale Vermessung und Kanalkataster)"/>
        <s v="1/8510-72900 Sonstige Aufwendungen"/>
        <s v="1/8510-75500 Transfers an Unternehmen (ohne Finanzunternehmen) und andere (Aufwandszuschüsse an Abwasserverbände)"/>
        <s v="1/8510-77500 Kapitaltransfers an  Unternehmen (ohne Finanzunternehmen) und andere (Investitions- u. Tilgungszuschüsse an Abwasserverbände)"/>
        <s v="2/8510+81300 Erträge aus der Auflösung von Investitionszuschüssen (Kapitaltransfers)"/>
        <s v="2/8510+85200 Benützungsgebühren"/>
        <s v="2/8510+86000 Transfers von Bund, Bundesfonds und Bundeskammern"/>
        <s v="2/8510+86100 Transfers von Ländern, Landesfonds und Landeskammern (f. Betriebskosten)"/>
        <s v="1/8520-41300 Handelswaren (Abfallgefäße)"/>
        <s v="1/8520-62100 Sonstige Transporte (Abfuhr durch Frachtunternehmer)"/>
        <s v="1/8520-67000 Versicherungen"/>
        <s v="1/8520-70000 Miet- und Pachtaufwand (Bereitstellung von Ablagerungsplätzen)"/>
        <s v="1/8520-72020 Kostenbeiträge (Kostenersätze) für Leistungen (Gmde.Verb. f. Abfallwirtschaft)"/>
        <s v="1/8520-72050 Interne Leistungsverrechnung"/>
        <s v="1/8520-72051 Verwaltungskostenbeitrag"/>
        <s v="1/8520-72800 Entgelte für sonstige Leistungen (Abfall-Entsorgungsunternehmen)"/>
        <s v="1/8520-72900 Sonstige Aufwendungen"/>
        <s v="1/8520-75500 Transfers an Unternehmen (ohne Finanzunternehmen) und andere (ASZ Abgangsdeckung lfd. Aufwand)"/>
        <s v="1/8520-75700 Transfers an private Organisationen ohne Erwerbszweck (Vereine)"/>
        <s v="1/8520-77500 Kapitaltransfers an Unternehmen (ohne Finanzunternehmen) und andere (ASZ Tilgung u. Investitionen)"/>
        <s v="2/8520+81620 Kostenbeiträge (Kostenersätze) für sonstige Leistungen (Gmde.Verband. f. Containerstandplätze)"/>
        <s v="2/8520+82800 Rückersätze von Aufwendungen"/>
        <s v="2/8520+82900 Sonstige Erträge (Altstoffverkäufe)"/>
        <s v="2/8520+85200 Abfallgebühren"/>
        <s v="1/8530-40000 Geringwertige Wirtschaftsgüter (GWG)"/>
        <s v="1/8530-45100 Brennstoffe"/>
        <s v="1/8530-60000 Energiebezüge"/>
        <s v="1/8530-61400 Instandhaltung von Gebäuden und Bauten"/>
        <s v="1/8530-67000 Versicherungen"/>
        <s v="1/8530-71000 Öffentliche Abgaben, ohne Gebühren gemäß FAG"/>
        <s v="1/8530-72050 Interne Leistungsverrechnung"/>
        <s v="2/8530+81100 Miete- und Pachtertrag"/>
        <s v="1/8531-68000 Planmäßige Abschreibung"/>
        <s v="1/8531-70000 Miet- und Pachtaufwand"/>
        <s v="1/8700-60000 Energiebezüge"/>
        <s v="1/8700-71000 Öffentliche Abgaben, ohne Gebühren gemäß FAG"/>
        <s v="2/8700+81000 Erträge aus Leistungen (Stromverkauf)"/>
        <s v="1/9100-65000 Zinsen für Finanzschulden in Euro"/>
        <s v="1/9100-65900 Geldverkehrs- und Bankspesen"/>
        <s v="1/9100-71000 Öffentliche Abgaben, ohne Gebühren gemäß FAG (Kapitalertragssteuer)"/>
        <s v="2/9100+82300 sonstige Zinserträge"/>
        <s v="2/9100+82900 Sonstige Erträge"/>
        <s v="2/9200+83000 Grundsteuer von den land- und forstwirtschaftlichen Betrieben"/>
        <s v="2/9200+83100 Grundsteuer von den Grundstücken"/>
        <s v="2/9200+83300 Kommunalsteuer"/>
        <s v="2/9200+83400 Fremdenverkehrsabgaben (Gästetaxen)"/>
        <s v="2/9200+83800 Abgaben für das Halten von Tieren (Hundesteuer)"/>
        <s v="2/9200+84900 Nebenansprüche"/>
        <s v="2/9200+85440 Ausschließliche Landes(Gemeinde)abgaben (Ausgleichsabgabe für fehlende Kinderspielplätze)"/>
        <s v="2/9200+85600 Verwaltungsabgaben"/>
        <s v="2/9250+85980 Ertragsanteile ohne Spielbankabgabe"/>
        <s v="1/9300-75100 Transfers an Länder, Landesfonds und Landeskammern (Landesumlage)"/>
        <s v="2/9400+86100 Transfers von Ländern, Landesfonds und Landeskammern (Schlüsselmäßige Bedarfszuweisungen)"/>
        <s v="2/9410+86060 Transfers von Bund, Bundesfonds und Bundeskammern (gem. §24 FAG)"/>
        <s v="2/9810+89500 Entnahmen von allgemeinen Haushaltsrücklagen"/>
        <m/>
      </sharedItems>
    </cacheField>
    <cacheField name="EUR" numFmtId="164">
      <sharedItems containsString="0" containsBlank="1" containsNumber="1" containsInteger="1" minValue="-1061600" maxValue="3061500"/>
    </cacheField>
    <cacheField name="EUR/Kopf" numFmtId="164">
      <sharedItems containsString="0" containsBlank="1" containsNumber="1" minValue="-343.22664080181056" maxValue="989.81571290009697"/>
    </cacheField>
    <cacheField name="3093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2">
  <r>
    <s v="000"/>
    <s v="000"/>
    <s v="721"/>
    <s v="000"/>
    <s v="000"/>
    <s v="0"/>
    <s v="0000000"/>
    <s v="2225"/>
    <s v="Gewählte Gemeindeorgane"/>
    <s v="Bezüge der gewählten Organe (Bürgermeister inkl. Reisekosten)"/>
    <s v="110000,00"/>
    <x v="0"/>
    <x v="0"/>
    <x v="0"/>
    <x v="0"/>
    <x v="0"/>
    <n v="-110000"/>
    <n v="-35.564177174264465"/>
    <m/>
  </r>
  <r>
    <s v="000"/>
    <s v="000"/>
    <s v="721"/>
    <s v="100"/>
    <s v="000"/>
    <s v="0"/>
    <s v="0000000"/>
    <s v="2225"/>
    <s v="Gewählte Gemeindeorgane"/>
    <s v="Bezüge der gewählten Organe (GR u. GV inkl. Reisekosten)"/>
    <s v="11000,00"/>
    <x v="0"/>
    <x v="0"/>
    <x v="0"/>
    <x v="0"/>
    <x v="1"/>
    <n v="-11000"/>
    <n v="-3.5564177174264469"/>
    <m/>
  </r>
  <r>
    <s v="000"/>
    <s v="000"/>
    <s v="723"/>
    <s v="000"/>
    <s v="000"/>
    <s v="0"/>
    <s v="0000000"/>
    <s v="2225"/>
    <s v="Gewählte Gemeindeorgane"/>
    <s v="Amtspauschalien und Repräsentationsaufwendungen (Sonstige Kosten der Gemeindeorgane)"/>
    <s v="1500,00"/>
    <x v="0"/>
    <x v="0"/>
    <x v="0"/>
    <x v="0"/>
    <x v="2"/>
    <n v="-1500"/>
    <n v="-0.48496605237633367"/>
    <m/>
  </r>
  <r>
    <s v="000"/>
    <s v="000"/>
    <s v="724"/>
    <s v="000"/>
    <s v="000"/>
    <s v="0"/>
    <s v="0000000"/>
    <s v="2225"/>
    <s v="Gewählte Gemeindeorgane"/>
    <s v="Reisegebühren (Gemeindevertretung)"/>
    <s v="500,00"/>
    <x v="0"/>
    <x v="0"/>
    <x v="0"/>
    <x v="0"/>
    <x v="3"/>
    <n v="-500"/>
    <n v="-0.16165535079211121"/>
    <m/>
  </r>
  <r>
    <s v="000"/>
    <s v="000"/>
    <s v="752"/>
    <s v="000"/>
    <s v="000"/>
    <s v="0"/>
    <s v="0000000"/>
    <s v="2231"/>
    <s v="Gewählte Gemeindeorgane"/>
    <s v="Transfers an Gemeinden, Gemeindeverbände (Bürgermeisterpensionsfonds)"/>
    <s v="20000,00"/>
    <x v="0"/>
    <x v="0"/>
    <x v="0"/>
    <x v="0"/>
    <x v="4"/>
    <n v="-20000"/>
    <n v="-6.4662140316844487"/>
    <m/>
  </r>
  <r>
    <s v="000"/>
    <s v="000"/>
    <s v="753"/>
    <s v="000"/>
    <s v="000"/>
    <s v="0"/>
    <s v="0000000"/>
    <s v="2231"/>
    <s v="Gewählte Gemeindeorgane"/>
    <s v="Transfers an Sozialversicherungsträger (Vers.Anst. öffentlich Bediensteter)"/>
    <s v="19000,00"/>
    <x v="0"/>
    <x v="0"/>
    <x v="0"/>
    <x v="0"/>
    <x v="5"/>
    <n v="-19000"/>
    <n v="-6.1429033301002267"/>
    <m/>
  </r>
  <r>
    <s v="000"/>
    <s v="000"/>
    <s v="755"/>
    <s v="000"/>
    <s v="000"/>
    <s v="0"/>
    <s v="0000000"/>
    <s v="2233"/>
    <s v="Gewählte Gemeindeorgane"/>
    <s v="Transfers an Unternehmen (ohne Finanzunternehmen) und andere (Pensionskasse)"/>
    <s v="11000,00"/>
    <x v="0"/>
    <x v="0"/>
    <x v="0"/>
    <x v="0"/>
    <x v="6"/>
    <n v="-11000"/>
    <n v="-3.5564177174264469"/>
    <m/>
  </r>
  <r>
    <s v="000"/>
    <s v="000"/>
    <s v="861"/>
    <s v="100"/>
    <s v="000"/>
    <s v="0"/>
    <s v="0000000"/>
    <s v="2121"/>
    <s v="Gewählte Gemeindeorgane"/>
    <s v="Transfers von Ländern, Landesfonds und Landeskammern (Bürgermeister-Pensionsfonds)"/>
    <s v="12100,00"/>
    <x v="0"/>
    <x v="0"/>
    <x v="0"/>
    <x v="1"/>
    <x v="7"/>
    <n v="12100"/>
    <n v="3.9120594891690916"/>
    <m/>
  </r>
  <r>
    <s v="010"/>
    <s v="000"/>
    <s v="400"/>
    <s v="000"/>
    <s v="000"/>
    <s v="0"/>
    <s v="0000000"/>
    <s v="2221"/>
    <s v="Gemeindeamt"/>
    <s v="Geringwertige Wirtschaftsgüter (GWG)"/>
    <s v="2000,00"/>
    <x v="0"/>
    <x v="1"/>
    <x v="1"/>
    <x v="0"/>
    <x v="8"/>
    <n v="-2000"/>
    <n v="-0.64662140316844485"/>
    <m/>
  </r>
  <r>
    <s v="010"/>
    <s v="000"/>
    <s v="456"/>
    <s v="000"/>
    <s v="000"/>
    <s v="0"/>
    <s v="0000000"/>
    <s v="2221"/>
    <s v="Gemeindeamt"/>
    <s v="Schreib-, Zeichen und sonstige Büromittel"/>
    <s v="7000,00"/>
    <x v="0"/>
    <x v="1"/>
    <x v="1"/>
    <x v="0"/>
    <x v="9"/>
    <n v="-7000"/>
    <n v="-2.2631749110895569"/>
    <m/>
  </r>
  <r>
    <s v="010"/>
    <s v="000"/>
    <s v="457"/>
    <s v="000"/>
    <s v="000"/>
    <s v="0"/>
    <s v="0000000"/>
    <s v="2221"/>
    <s v="Gemeindeamt"/>
    <s v="Druckwerke"/>
    <s v="2000,00"/>
    <x v="0"/>
    <x v="1"/>
    <x v="1"/>
    <x v="0"/>
    <x v="10"/>
    <n v="-2000"/>
    <n v="-0.64662140316844485"/>
    <m/>
  </r>
  <r>
    <s v="010"/>
    <s v="000"/>
    <s v="510"/>
    <s v="000"/>
    <s v="000"/>
    <s v="0"/>
    <s v="0000000"/>
    <s v="2211"/>
    <s v="Gemeindeamt"/>
    <s v="Geldbezüge der Vertragsbediensteten der Verwaltung"/>
    <s v="230000,00"/>
    <x v="0"/>
    <x v="1"/>
    <x v="1"/>
    <x v="0"/>
    <x v="11"/>
    <n v="-230000"/>
    <n v="-74.361461364371166"/>
    <m/>
  </r>
  <r>
    <s v="010"/>
    <s v="000"/>
    <s v="522"/>
    <s v="000"/>
    <s v="000"/>
    <s v="0"/>
    <s v="0000000"/>
    <s v="2211"/>
    <s v="Gemeindeamt"/>
    <s v="Geldbezüge der nicht ganzjährig beschäftigten Angestellten"/>
    <s v="100,00"/>
    <x v="0"/>
    <x v="1"/>
    <x v="1"/>
    <x v="0"/>
    <x v="12"/>
    <n v="-100"/>
    <n v="-3.2331070158422244E-2"/>
    <m/>
  </r>
  <r>
    <s v="010"/>
    <s v="000"/>
    <s v="566"/>
    <s v="900"/>
    <s v="000"/>
    <s v="0"/>
    <s v="0000000"/>
    <s v="2212"/>
    <s v="Gemeindeamt"/>
    <s v="Zuwendungen aus Anlass von Dienstjubiläen -  einmalig"/>
    <s v="6000,00"/>
    <x v="0"/>
    <x v="1"/>
    <x v="1"/>
    <x v="0"/>
    <x v="13"/>
    <n v="-6000"/>
    <n v="-1.9398642095053347"/>
    <m/>
  </r>
  <r>
    <s v="010"/>
    <s v="000"/>
    <s v="580"/>
    <s v="000"/>
    <s v="000"/>
    <s v="0"/>
    <s v="0000000"/>
    <s v="2212"/>
    <s v="Gemeindeamt"/>
    <s v="Dienstgeberbeiträge zum Ausgleichsfonds für Familienbeihilfen"/>
    <s v="8000,00"/>
    <x v="0"/>
    <x v="1"/>
    <x v="1"/>
    <x v="0"/>
    <x v="14"/>
    <n v="-8000"/>
    <n v="-2.5864856126737794"/>
    <m/>
  </r>
  <r>
    <s v="010"/>
    <s v="000"/>
    <s v="581"/>
    <s v="500"/>
    <s v="000"/>
    <s v="0"/>
    <s v="0000000"/>
    <s v="2212"/>
    <s v="Gemeindeamt"/>
    <s v="Pensionskassenbeiträge"/>
    <s v="2000,00"/>
    <x v="0"/>
    <x v="1"/>
    <x v="1"/>
    <x v="0"/>
    <x v="15"/>
    <n v="-2000"/>
    <n v="-0.64662140316844485"/>
    <m/>
  </r>
  <r>
    <s v="010"/>
    <s v="000"/>
    <s v="581"/>
    <s v="510"/>
    <s v="000"/>
    <s v="0"/>
    <s v="0000000"/>
    <s v="2212"/>
    <s v="Gemeindeamt"/>
    <s v="Mitarbeitervorsorge - Abfertigung neu"/>
    <s v="1900,00"/>
    <x v="0"/>
    <x v="1"/>
    <x v="1"/>
    <x v="0"/>
    <x v="16"/>
    <n v="-1900"/>
    <n v="-0.61429033301002267"/>
    <m/>
  </r>
  <r>
    <s v="010"/>
    <s v="000"/>
    <s v="582"/>
    <s v="000"/>
    <s v="000"/>
    <s v="0"/>
    <s v="0000000"/>
    <s v="2212"/>
    <s v="Gemeindeamt"/>
    <s v="Sonstige Dienstgeberbeiträge zur sozialen Sicherheit"/>
    <s v="50000,00"/>
    <x v="0"/>
    <x v="1"/>
    <x v="1"/>
    <x v="0"/>
    <x v="17"/>
    <n v="-50000"/>
    <n v="-16.165535079211121"/>
    <m/>
  </r>
  <r>
    <s v="010"/>
    <s v="000"/>
    <s v="591"/>
    <s v="000"/>
    <s v="000"/>
    <s v="0"/>
    <s v="0000000"/>
    <s v="2214"/>
    <s v="Gemeindeamt"/>
    <s v="Dotierung von Rückstellungen für Abfertigungen"/>
    <s v="100,00"/>
    <x v="0"/>
    <x v="1"/>
    <x v="1"/>
    <x v="0"/>
    <x v="18"/>
    <n v="-100"/>
    <n v="-3.2331070158422244E-2"/>
    <m/>
  </r>
  <r>
    <s v="010"/>
    <s v="000"/>
    <s v="592"/>
    <s v="000"/>
    <s v="000"/>
    <s v="0"/>
    <s v="0000000"/>
    <s v="2214"/>
    <s v="Gemeindeamt"/>
    <s v="Dotierung von Rückstellungen für Jubiläumszuwendungen"/>
    <s v="100,00"/>
    <x v="0"/>
    <x v="1"/>
    <x v="1"/>
    <x v="0"/>
    <x v="19"/>
    <n v="-100"/>
    <n v="-3.2331070158422244E-2"/>
    <m/>
  </r>
  <r>
    <s v="010"/>
    <s v="000"/>
    <s v="593"/>
    <s v="000"/>
    <s v="000"/>
    <s v="0"/>
    <s v="0000000"/>
    <s v="2214"/>
    <s v="Gemeindeamt"/>
    <s v="Dotierung von Rückstellungen für nicht konsumierte Urlaube"/>
    <s v="100,00"/>
    <x v="0"/>
    <x v="1"/>
    <x v="1"/>
    <x v="0"/>
    <x v="20"/>
    <n v="-100"/>
    <n v="-3.2331070158422244E-2"/>
    <m/>
  </r>
  <r>
    <s v="010"/>
    <s v="000"/>
    <s v="617"/>
    <s v="000"/>
    <s v="000"/>
    <s v="0"/>
    <s v="0000000"/>
    <s v="2224"/>
    <s v="Gemeindeamt"/>
    <s v="Instandhaltung von Fahrzeugen (Renault Zoe FK-271 HA)"/>
    <s v="1000,00"/>
    <x v="0"/>
    <x v="1"/>
    <x v="1"/>
    <x v="0"/>
    <x v="21"/>
    <n v="-1000"/>
    <n v="-0.32331070158422243"/>
    <m/>
  </r>
  <r>
    <s v="010"/>
    <s v="000"/>
    <s v="618"/>
    <s v="000"/>
    <s v="000"/>
    <s v="0"/>
    <s v="0000000"/>
    <s v="2224"/>
    <s v="Gemeindeamt"/>
    <s v="Instandhaltung von sonstigen Anlagen"/>
    <s v="2500,00"/>
    <x v="0"/>
    <x v="1"/>
    <x v="1"/>
    <x v="0"/>
    <x v="22"/>
    <n v="-2500"/>
    <n v="-0.80827675396055609"/>
    <m/>
  </r>
  <r>
    <s v="010"/>
    <s v="000"/>
    <s v="630"/>
    <s v="000"/>
    <s v="000"/>
    <s v="0"/>
    <s v="0000000"/>
    <s v="2222"/>
    <s v="Gemeindeamt"/>
    <s v="Postdienste"/>
    <s v="12900,00"/>
    <x v="0"/>
    <x v="1"/>
    <x v="1"/>
    <x v="0"/>
    <x v="23"/>
    <n v="-12900"/>
    <n v="-4.1707080504364695"/>
    <m/>
  </r>
  <r>
    <s v="010"/>
    <s v="000"/>
    <s v="631"/>
    <s v="000"/>
    <s v="000"/>
    <s v="0"/>
    <s v="0000000"/>
    <s v="2222"/>
    <s v="Gemeindeamt"/>
    <s v="Telekommunikationsdienste"/>
    <s v="8000,00"/>
    <x v="0"/>
    <x v="1"/>
    <x v="1"/>
    <x v="0"/>
    <x v="24"/>
    <n v="-8000"/>
    <n v="-2.5864856126737794"/>
    <m/>
  </r>
  <r>
    <s v="010"/>
    <s v="000"/>
    <s v="640"/>
    <s v="000"/>
    <s v="000"/>
    <s v="0"/>
    <s v="0000000"/>
    <s v="2222"/>
    <s v="Gemeindeamt"/>
    <s v="Rechts- und Beratungsaufwand"/>
    <s v="20500,00"/>
    <x v="0"/>
    <x v="1"/>
    <x v="1"/>
    <x v="0"/>
    <x v="25"/>
    <n v="-20500"/>
    <n v="-6.6278693824765602"/>
    <m/>
  </r>
  <r>
    <s v="010"/>
    <s v="000"/>
    <s v="670"/>
    <s v="000"/>
    <s v="000"/>
    <s v="0"/>
    <s v="0000000"/>
    <s v="2222"/>
    <s v="Gemeindeamt"/>
    <s v="Versicherungen"/>
    <s v="1200,00"/>
    <x v="0"/>
    <x v="1"/>
    <x v="1"/>
    <x v="0"/>
    <x v="26"/>
    <n v="-1200"/>
    <n v="-0.3879728419010669"/>
    <m/>
  </r>
  <r>
    <s v="010"/>
    <s v="000"/>
    <s v="680"/>
    <s v="000"/>
    <s v="000"/>
    <s v="0"/>
    <s v="0000000"/>
    <s v="2226"/>
    <s v="Gemeindeamt"/>
    <s v="Planmäßige Abschreibung"/>
    <s v="2700,00"/>
    <x v="0"/>
    <x v="1"/>
    <x v="1"/>
    <x v="0"/>
    <x v="27"/>
    <n v="-2700"/>
    <n v="-0.87293889427740057"/>
    <m/>
  </r>
  <r>
    <s v="010"/>
    <s v="000"/>
    <s v="700"/>
    <s v="000"/>
    <s v="000"/>
    <s v="0"/>
    <s v="0000000"/>
    <s v="2223"/>
    <s v="Gemeindeamt"/>
    <s v="Miet- und Pachtaufwand"/>
    <s v="6000,00"/>
    <x v="0"/>
    <x v="1"/>
    <x v="1"/>
    <x v="0"/>
    <x v="28"/>
    <n v="-6000"/>
    <n v="-1.9398642095053347"/>
    <m/>
  </r>
  <r>
    <s v="010"/>
    <s v="000"/>
    <s v="700"/>
    <s v="800"/>
    <s v="000"/>
    <s v="0"/>
    <s v="0000000"/>
    <s v="2223"/>
    <s v="Gemeindeamt"/>
    <s v="Miet- und Pachtaufwand (Akku-Miete Renault Zoe FK-271 HA)"/>
    <s v="1000,00"/>
    <x v="0"/>
    <x v="1"/>
    <x v="1"/>
    <x v="0"/>
    <x v="29"/>
    <n v="-1000"/>
    <n v="-0.32331070158422243"/>
    <m/>
  </r>
  <r>
    <s v="010"/>
    <s v="000"/>
    <s v="705"/>
    <s v="000"/>
    <s v="000"/>
    <s v="0"/>
    <s v="0000000"/>
    <s v="2223"/>
    <s v="Gemeindeamt"/>
    <s v="Miet- und Pachtaufwand (Leasingrate Renault Zoe FK-271 HA)"/>
    <s v="3300,00"/>
    <x v="0"/>
    <x v="1"/>
    <x v="1"/>
    <x v="0"/>
    <x v="30"/>
    <n v="-3300"/>
    <n v="-1.0669253152279341"/>
    <m/>
  </r>
  <r>
    <s v="010"/>
    <s v="000"/>
    <s v="720"/>
    <s v="210"/>
    <s v="000"/>
    <s v="0"/>
    <s v="0000000"/>
    <s v="2225"/>
    <s v="Gemeindeamt"/>
    <s v="Kostenbeiträge (Kostenersätze) für Leistungen (Einheitsbewertung)"/>
    <s v="1000,00"/>
    <x v="0"/>
    <x v="1"/>
    <x v="1"/>
    <x v="0"/>
    <x v="31"/>
    <n v="-1000"/>
    <n v="-0.32331070158422243"/>
    <m/>
  </r>
  <r>
    <s v="010"/>
    <s v="000"/>
    <s v="720"/>
    <s v="220"/>
    <s v="000"/>
    <s v="0"/>
    <s v="0000000"/>
    <s v="2225"/>
    <s v="Gemeindeamt"/>
    <s v="Kostenbeiträge (Kostenersätze) für Leistungen (Finanzverwaltung Vorderland)"/>
    <s v="98800,00"/>
    <x v="0"/>
    <x v="1"/>
    <x v="1"/>
    <x v="0"/>
    <x v="32"/>
    <n v="-98800"/>
    <n v="-31.943097316521175"/>
    <m/>
  </r>
  <r>
    <s v="010"/>
    <s v="000"/>
    <s v="720"/>
    <s v="230"/>
    <s v="000"/>
    <s v="0"/>
    <s v="0000000"/>
    <s v="2225"/>
    <s v="Gemeindeamt"/>
    <s v="Kostenbeiträge (Kostenersätze) für Leistungen (Stadt Feldkirch f. Personalverrechnung)"/>
    <s v="8000,00"/>
    <x v="0"/>
    <x v="1"/>
    <x v="1"/>
    <x v="0"/>
    <x v="33"/>
    <n v="-8000"/>
    <n v="-2.5864856126737794"/>
    <m/>
  </r>
  <r>
    <s v="010"/>
    <s v="000"/>
    <s v="720"/>
    <s v="240"/>
    <s v="000"/>
    <s v="0"/>
    <s v="0000000"/>
    <s v="2225"/>
    <s v="Gemeindeamt"/>
    <s v="Kostenbeiträge (Kostenersätze) für Leistungen (gem. § 9 Behinderteneinstellungsgesetz)"/>
    <s v="3100,00"/>
    <x v="0"/>
    <x v="1"/>
    <x v="1"/>
    <x v="0"/>
    <x v="34"/>
    <n v="-3100"/>
    <n v="-1.0022631749110895"/>
    <m/>
  </r>
  <r>
    <s v="010"/>
    <s v="000"/>
    <s v="724"/>
    <s v="000"/>
    <s v="000"/>
    <s v="0"/>
    <s v="0000000"/>
    <s v="2225"/>
    <s v="Gemeindeamt"/>
    <s v="Reisegebühren"/>
    <s v="2000,00"/>
    <x v="0"/>
    <x v="1"/>
    <x v="1"/>
    <x v="0"/>
    <x v="35"/>
    <n v="-2000"/>
    <n v="-0.64662140316844485"/>
    <m/>
  </r>
  <r>
    <s v="010"/>
    <s v="000"/>
    <s v="725"/>
    <s v="000"/>
    <s v="000"/>
    <s v="0"/>
    <s v="0000000"/>
    <s v="2225"/>
    <s v="Gemeindeamt"/>
    <s v="Bibliothekserfordernisse"/>
    <s v="500,00"/>
    <x v="0"/>
    <x v="1"/>
    <x v="1"/>
    <x v="0"/>
    <x v="36"/>
    <n v="-500"/>
    <n v="-0.16165535079211121"/>
    <m/>
  </r>
  <r>
    <s v="010"/>
    <s v="000"/>
    <s v="728"/>
    <s v="200"/>
    <s v="000"/>
    <s v="0"/>
    <s v="0000000"/>
    <s v="2225"/>
    <s v="Gemeindeamt"/>
    <s v="Entgelt für sonstige Leistungen (Renault Zoe FK-271 HA)"/>
    <s v="3000,00"/>
    <x v="0"/>
    <x v="1"/>
    <x v="1"/>
    <x v="0"/>
    <x v="37"/>
    <n v="-3000"/>
    <n v="-0.96993210475266733"/>
    <m/>
  </r>
  <r>
    <s v="010"/>
    <s v="000"/>
    <s v="729"/>
    <s v="000"/>
    <s v="000"/>
    <s v="0"/>
    <s v="0000000"/>
    <s v="2225"/>
    <s v="Gemeindeamt"/>
    <s v="Sonstige Aufwendungen"/>
    <s v="4200,00"/>
    <x v="0"/>
    <x v="1"/>
    <x v="1"/>
    <x v="0"/>
    <x v="38"/>
    <n v="-4200"/>
    <n v="-1.3579049466537343"/>
    <m/>
  </r>
  <r>
    <s v="010"/>
    <s v="000"/>
    <s v="808"/>
    <s v="100"/>
    <s v="000"/>
    <s v="0"/>
    <s v="0000000"/>
    <s v="2116"/>
    <s v="Gemeindeamt"/>
    <s v="Veräußerungen von Waren (Drucksorten, Kopien usw.)"/>
    <s v="100,00"/>
    <x v="0"/>
    <x v="1"/>
    <x v="1"/>
    <x v="1"/>
    <x v="39"/>
    <n v="100"/>
    <n v="3.2331070158422244E-2"/>
    <m/>
  </r>
  <r>
    <s v="010"/>
    <s v="000"/>
    <s v="811"/>
    <s v="000"/>
    <s v="000"/>
    <s v="0"/>
    <s v="0000000"/>
    <s v="2115"/>
    <s v="Gemeindeamt"/>
    <s v="Miete- und Pachtertrag (Bonkassa)"/>
    <s v="300,00"/>
    <x v="0"/>
    <x v="1"/>
    <x v="1"/>
    <x v="1"/>
    <x v="40"/>
    <n v="300"/>
    <n v="9.6993210475266725E-2"/>
    <m/>
  </r>
  <r>
    <s v="010"/>
    <s v="000"/>
    <s v="811"/>
    <s v="200"/>
    <s v="000"/>
    <s v="0"/>
    <s v="0000000"/>
    <s v="2115"/>
    <s v="Gemeindeamt"/>
    <s v="Miete- und Pachtertrag (Caruso Renault Zoe FK-271 HA)"/>
    <s v="500,00"/>
    <x v="0"/>
    <x v="1"/>
    <x v="1"/>
    <x v="1"/>
    <x v="41"/>
    <n v="500"/>
    <n v="0.16165535079211121"/>
    <m/>
  </r>
  <r>
    <s v="010"/>
    <s v="000"/>
    <s v="812"/>
    <s v="000"/>
    <s v="000"/>
    <s v="0"/>
    <s v="0000000"/>
    <s v="2114"/>
    <s v="Gemeindeamt"/>
    <s v="Gebühren für sonstige Leistungen"/>
    <s v="100,00"/>
    <x v="0"/>
    <x v="1"/>
    <x v="1"/>
    <x v="1"/>
    <x v="42"/>
    <n v="100"/>
    <n v="3.2331070158422244E-2"/>
    <m/>
  </r>
  <r>
    <s v="010"/>
    <s v="000"/>
    <s v="816"/>
    <s v="000"/>
    <s v="000"/>
    <s v="0"/>
    <s v="0000000"/>
    <s v="2114"/>
    <s v="Gemeindeamt"/>
    <s v="Kostenbeiträge (Kostenersätze) für sonstige Leistungen"/>
    <s v="100,00"/>
    <x v="0"/>
    <x v="1"/>
    <x v="1"/>
    <x v="1"/>
    <x v="43"/>
    <n v="100"/>
    <n v="3.2331070158422244E-2"/>
    <m/>
  </r>
  <r>
    <s v="010"/>
    <s v="000"/>
    <s v="816"/>
    <s v="500"/>
    <s v="000"/>
    <s v="1"/>
    <s v="0000000"/>
    <s v="2114"/>
    <s v="Gemeindeamt"/>
    <s v="Verw.-kostenbeitr. von wirtsch. Unternehmen"/>
    <s v="73900,00"/>
    <x v="0"/>
    <x v="1"/>
    <x v="1"/>
    <x v="1"/>
    <x v="44"/>
    <n v="73900"/>
    <n v="23.892660847074037"/>
    <m/>
  </r>
  <r>
    <s v="010"/>
    <s v="000"/>
    <s v="817"/>
    <s v="000"/>
    <s v="000"/>
    <s v="0"/>
    <s v="0000000"/>
    <s v="2117"/>
    <s v="Gemeindeamt"/>
    <s v="Erträge aus der Auflösung von sonstigen Rückstellungen"/>
    <s v="100,00"/>
    <x v="0"/>
    <x v="1"/>
    <x v="1"/>
    <x v="1"/>
    <x v="45"/>
    <n v="100"/>
    <n v="3.2331070158422244E-2"/>
    <m/>
  </r>
  <r>
    <s v="010"/>
    <s v="000"/>
    <s v="829"/>
    <s v="000"/>
    <s v="000"/>
    <s v="0"/>
    <s v="0000000"/>
    <s v="2116"/>
    <s v="Gemeindeamt"/>
    <s v="Sonstige Erträge"/>
    <s v="100,00"/>
    <x v="0"/>
    <x v="1"/>
    <x v="1"/>
    <x v="1"/>
    <x v="46"/>
    <n v="100"/>
    <n v="3.2331070158422244E-2"/>
    <m/>
  </r>
  <r>
    <s v="010"/>
    <s v="000"/>
    <s v="860"/>
    <s v="000"/>
    <s v="000"/>
    <s v="0"/>
    <s v="0000000"/>
    <s v="2121"/>
    <s v="Gemeindeamt"/>
    <s v="Transfers von Bund, Bundesfonds und Bundeskammern (Altersteilzeit)"/>
    <s v="11500,00"/>
    <x v="0"/>
    <x v="1"/>
    <x v="1"/>
    <x v="1"/>
    <x v="47"/>
    <n v="11500"/>
    <n v="3.7180730682185579"/>
    <m/>
  </r>
  <r>
    <s v="010"/>
    <s v="000"/>
    <s v="861"/>
    <s v="000"/>
    <s v="000"/>
    <s v="0"/>
    <s v="0000000"/>
    <s v="2121"/>
    <s v="Gemeindeamt"/>
    <s v="Anschubförderung FVV"/>
    <s v="11200,00"/>
    <x v="0"/>
    <x v="1"/>
    <x v="1"/>
    <x v="1"/>
    <x v="48"/>
    <n v="11200"/>
    <n v="3.6210798577432914"/>
    <m/>
  </r>
  <r>
    <s v="015"/>
    <s v="000"/>
    <s v="413"/>
    <s v="000"/>
    <s v="000"/>
    <s v="0"/>
    <s v="0000000"/>
    <s v="2221"/>
    <s v="Pressestelle, Amtsblatt und Öffentlichkeitsarbeit"/>
    <s v="Handelswaren (Gemeindeblatt)"/>
    <s v="4400,00"/>
    <x v="0"/>
    <x v="1"/>
    <x v="2"/>
    <x v="0"/>
    <x v="49"/>
    <n v="-4400"/>
    <n v="-1.4225670869705787"/>
    <m/>
  </r>
  <r>
    <s v="015"/>
    <s v="000"/>
    <s v="729"/>
    <s v="000"/>
    <s v="000"/>
    <s v="0"/>
    <s v="0000000"/>
    <s v="2225"/>
    <s v="Pressestelle, Amtsblatt und Öffentlichkeitsarbeit"/>
    <s v="Sonstige Aufwendungen (Gemeindeinformation)"/>
    <s v="5500,00"/>
    <x v="0"/>
    <x v="1"/>
    <x v="2"/>
    <x v="0"/>
    <x v="50"/>
    <n v="-5500"/>
    <n v="-1.7782088587132234"/>
    <m/>
  </r>
  <r>
    <s v="016"/>
    <s v="000"/>
    <s v="618"/>
    <s v="000"/>
    <s v="000"/>
    <s v="0"/>
    <s v="0000000"/>
    <s v="2224"/>
    <s v="Elektronische Datenverarbeitung"/>
    <s v="Instandhaltung von sonstigen Anlagen"/>
    <s v="3200,00"/>
    <x v="0"/>
    <x v="1"/>
    <x v="3"/>
    <x v="0"/>
    <x v="51"/>
    <n v="-3200"/>
    <n v="-1.0345942450695118"/>
    <m/>
  </r>
  <r>
    <s v="016"/>
    <s v="000"/>
    <s v="680"/>
    <s v="000"/>
    <s v="000"/>
    <s v="0"/>
    <s v="0000000"/>
    <s v="2226"/>
    <s v="Elektronische Datenverarbeitung"/>
    <s v="Planmäßige Abschreibung"/>
    <s v="2500,00"/>
    <x v="0"/>
    <x v="1"/>
    <x v="3"/>
    <x v="0"/>
    <x v="52"/>
    <n v="-2500"/>
    <n v="-0.80827675396055609"/>
    <m/>
  </r>
  <r>
    <s v="016"/>
    <s v="000"/>
    <s v="728"/>
    <s v="000"/>
    <s v="000"/>
    <s v="0"/>
    <s v="0000000"/>
    <s v="2225"/>
    <s v="Elektronische Datenverarbeitung"/>
    <s v="Entgelte für sonstige Leistungen"/>
    <s v="28000,00"/>
    <x v="0"/>
    <x v="1"/>
    <x v="3"/>
    <x v="0"/>
    <x v="53"/>
    <n v="-28000"/>
    <n v="-9.0526996443582277"/>
    <m/>
  </r>
  <r>
    <s v="019"/>
    <s v="000"/>
    <s v="723"/>
    <s v="000"/>
    <s v="000"/>
    <s v="0"/>
    <s v="0000000"/>
    <s v="2225"/>
    <s v="Repräsentation"/>
    <s v="Amtspauschalien und Repräsentationsaufwendungen"/>
    <s v="2000,00"/>
    <x v="0"/>
    <x v="1"/>
    <x v="4"/>
    <x v="0"/>
    <x v="54"/>
    <n v="-2000"/>
    <n v="-0.64662140316844485"/>
    <m/>
  </r>
  <r>
    <s v="022"/>
    <s v="000"/>
    <s v="720"/>
    <s v="200"/>
    <s v="000"/>
    <s v="0"/>
    <s v="0000000"/>
    <s v="2225"/>
    <s v="Standesamt"/>
    <s v="Kostenbeiträge (Kostenersätze) für Leistungen (Standesamts- u.Staatsbürgerschaftsverband)"/>
    <s v="9000,00"/>
    <x v="0"/>
    <x v="2"/>
    <x v="5"/>
    <x v="0"/>
    <x v="55"/>
    <n v="-9000"/>
    <n v="-2.9097963142580019"/>
    <m/>
  </r>
  <r>
    <s v="024"/>
    <s v="000"/>
    <s v="729"/>
    <s v="000"/>
    <s v="000"/>
    <s v="0"/>
    <s v="0000000"/>
    <s v="2225"/>
    <s v="Wahlangelegenheiten"/>
    <s v="Sonstige Aufwendungen"/>
    <s v="3500,00"/>
    <x v="0"/>
    <x v="2"/>
    <x v="6"/>
    <x v="0"/>
    <x v="56"/>
    <n v="-3500"/>
    <n v="-1.1315874555447785"/>
    <m/>
  </r>
  <r>
    <s v="024"/>
    <s v="000"/>
    <s v="816"/>
    <s v="000"/>
    <s v="000"/>
    <s v="0"/>
    <s v="0000000"/>
    <s v="2114"/>
    <s v="Wahlangelegenheiten"/>
    <s v="Kostenbeiträge (Kostenersätze) für sonstige Leistungen"/>
    <s v="100,00"/>
    <x v="0"/>
    <x v="2"/>
    <x v="6"/>
    <x v="1"/>
    <x v="57"/>
    <n v="100"/>
    <n v="3.2331070158422244E-2"/>
    <m/>
  </r>
  <r>
    <s v="029"/>
    <s v="000"/>
    <s v="400"/>
    <s v="000"/>
    <s v="000"/>
    <s v="0"/>
    <s v="0000000"/>
    <s v="2221"/>
    <s v="Amtsgebäude"/>
    <s v="Geringwertige Wirtschaftsgüter (GWG)"/>
    <s v="1000,00"/>
    <x v="0"/>
    <x v="2"/>
    <x v="7"/>
    <x v="0"/>
    <x v="58"/>
    <n v="-1000"/>
    <n v="-0.32331070158422243"/>
    <m/>
  </r>
  <r>
    <s v="029"/>
    <s v="000"/>
    <s v="451"/>
    <s v="000"/>
    <s v="000"/>
    <s v="0"/>
    <s v="0000000"/>
    <s v="2221"/>
    <s v="Amtsgebäude"/>
    <s v="Brennstoffe"/>
    <s v="4000,00"/>
    <x v="0"/>
    <x v="2"/>
    <x v="7"/>
    <x v="0"/>
    <x v="59"/>
    <n v="-4000"/>
    <n v="-1.2932428063368897"/>
    <m/>
  </r>
  <r>
    <s v="029"/>
    <s v="000"/>
    <s v="454"/>
    <s v="000"/>
    <s v="000"/>
    <s v="0"/>
    <s v="0000000"/>
    <s v="2221"/>
    <s v="Amtsgebäude"/>
    <s v="Reinigungsmittel"/>
    <s v="900,00"/>
    <x v="0"/>
    <x v="2"/>
    <x v="7"/>
    <x v="0"/>
    <x v="60"/>
    <n v="-900"/>
    <n v="-0.29097963142580019"/>
    <m/>
  </r>
  <r>
    <s v="029"/>
    <s v="000"/>
    <s v="600"/>
    <s v="000"/>
    <s v="000"/>
    <s v="0"/>
    <s v="0000000"/>
    <s v="2222"/>
    <s v="Amtsgebäude"/>
    <s v="Energiebezüge"/>
    <s v="4400,00"/>
    <x v="0"/>
    <x v="2"/>
    <x v="7"/>
    <x v="0"/>
    <x v="61"/>
    <n v="-4400"/>
    <n v="-1.4225670869705787"/>
    <m/>
  </r>
  <r>
    <s v="029"/>
    <s v="000"/>
    <s v="614"/>
    <s v="000"/>
    <s v="000"/>
    <s v="0"/>
    <s v="0000000"/>
    <s v="2224"/>
    <s v="Amtsgebäude"/>
    <s v="Instandhaltung von Gebäuden und Bauten"/>
    <s v="11500,00"/>
    <x v="0"/>
    <x v="2"/>
    <x v="7"/>
    <x v="0"/>
    <x v="62"/>
    <n v="-11500"/>
    <n v="-3.7180730682185579"/>
    <m/>
  </r>
  <r>
    <s v="029"/>
    <s v="000"/>
    <s v="650"/>
    <s v="000"/>
    <s v="000"/>
    <s v="0"/>
    <s v="0000000"/>
    <s v="2241"/>
    <s v="Amtsgebäude"/>
    <s v="Zinsen für Finanzschulden in Euro"/>
    <s v="2000,00"/>
    <x v="0"/>
    <x v="2"/>
    <x v="7"/>
    <x v="0"/>
    <x v="63"/>
    <n v="-2000"/>
    <n v="-0.64662140316844485"/>
    <m/>
  </r>
  <r>
    <s v="029"/>
    <s v="000"/>
    <s v="670"/>
    <s v="000"/>
    <s v="000"/>
    <s v="0"/>
    <s v="0000000"/>
    <s v="2222"/>
    <s v="Amtsgebäude"/>
    <s v="Versicherungen"/>
    <s v="1000,00"/>
    <x v="0"/>
    <x v="2"/>
    <x v="7"/>
    <x v="0"/>
    <x v="64"/>
    <n v="-1000"/>
    <n v="-0.32331070158422243"/>
    <m/>
  </r>
  <r>
    <s v="029"/>
    <s v="000"/>
    <s v="680"/>
    <s v="000"/>
    <s v="000"/>
    <s v="0"/>
    <s v="0000000"/>
    <s v="2226"/>
    <s v="Amtsgebäude"/>
    <s v="Planmäßige Abschreibung"/>
    <s v="46700,00"/>
    <x v="0"/>
    <x v="2"/>
    <x v="7"/>
    <x v="0"/>
    <x v="65"/>
    <n v="-46700"/>
    <n v="-15.098609763983188"/>
    <m/>
  </r>
  <r>
    <s v="029"/>
    <s v="000"/>
    <s v="700"/>
    <s v="000"/>
    <s v="000"/>
    <s v="0"/>
    <s v="0000000"/>
    <s v="2223"/>
    <s v="Amtsgebäude"/>
    <s v="Miet- und Pachtaufwand"/>
    <s v="4500,00"/>
    <x v="0"/>
    <x v="2"/>
    <x v="7"/>
    <x v="0"/>
    <x v="66"/>
    <n v="-4500"/>
    <n v="-1.4548981571290009"/>
    <m/>
  </r>
  <r>
    <s v="029"/>
    <s v="000"/>
    <s v="720"/>
    <s v="500"/>
    <s v="000"/>
    <s v="1"/>
    <s v="0000000"/>
    <s v="2225"/>
    <s v="Amtsgebäude"/>
    <s v="Interne Leistungsverrechnung"/>
    <s v="2000,00"/>
    <x v="0"/>
    <x v="2"/>
    <x v="7"/>
    <x v="0"/>
    <x v="67"/>
    <n v="-2000"/>
    <n v="-0.64662140316844485"/>
    <m/>
  </r>
  <r>
    <s v="029"/>
    <s v="000"/>
    <s v="728"/>
    <s v="000"/>
    <s v="000"/>
    <s v="0"/>
    <s v="0000000"/>
    <s v="2225"/>
    <s v="Amtsgebäude"/>
    <s v="Entgelte für sonstige Leistungen (Reinigung durch Unternehmen u. Lebenshilfe Wäscheservice)"/>
    <s v="11600,00"/>
    <x v="0"/>
    <x v="2"/>
    <x v="7"/>
    <x v="0"/>
    <x v="68"/>
    <n v="-11600"/>
    <n v="-3.7504041383769802"/>
    <m/>
  </r>
  <r>
    <s v="030"/>
    <s v="000"/>
    <s v="510"/>
    <s v="000"/>
    <s v="000"/>
    <s v="0"/>
    <s v="0000000"/>
    <s v="2211"/>
    <s v="Bauamt"/>
    <s v="Geldbezüge der Vertragsbediensteten der Verwaltung"/>
    <s v="12000,00"/>
    <x v="0"/>
    <x v="3"/>
    <x v="8"/>
    <x v="0"/>
    <x v="69"/>
    <n v="-12000"/>
    <n v="-3.8797284190106693"/>
    <m/>
  </r>
  <r>
    <s v="030"/>
    <s v="000"/>
    <s v="580"/>
    <s v="000"/>
    <s v="000"/>
    <s v="0"/>
    <s v="0000000"/>
    <s v="2212"/>
    <s v="Bauamt"/>
    <s v="Dienstgeberbeiträge zum Ausgleichsfonds für Familienbeihilfen"/>
    <s v="500,00"/>
    <x v="0"/>
    <x v="3"/>
    <x v="8"/>
    <x v="0"/>
    <x v="70"/>
    <n v="-500"/>
    <n v="-0.16165535079211121"/>
    <m/>
  </r>
  <r>
    <s v="030"/>
    <s v="000"/>
    <s v="581"/>
    <s v="500"/>
    <s v="000"/>
    <s v="0"/>
    <s v="0000000"/>
    <s v="2212"/>
    <s v="Bauamt"/>
    <s v="Sonstige Dienstgeberbeiträge zur sozialen Sicherheit (Pensionskassenbeiträge)"/>
    <s v="200,00"/>
    <x v="0"/>
    <x v="3"/>
    <x v="8"/>
    <x v="0"/>
    <x v="71"/>
    <n v="-200"/>
    <n v="-6.4662140316844488E-2"/>
    <m/>
  </r>
  <r>
    <s v="030"/>
    <s v="000"/>
    <s v="581"/>
    <s v="510"/>
    <s v="000"/>
    <s v="0"/>
    <s v="0000000"/>
    <s v="2212"/>
    <s v="Bauamt"/>
    <s v="Sonstige Dienstgeberbeiträge zur sozialen Sicherheit"/>
    <s v="100,00"/>
    <x v="0"/>
    <x v="3"/>
    <x v="8"/>
    <x v="0"/>
    <x v="72"/>
    <n v="-100"/>
    <n v="-3.2331070158422244E-2"/>
    <m/>
  </r>
  <r>
    <s v="030"/>
    <s v="000"/>
    <s v="582"/>
    <s v="000"/>
    <s v="000"/>
    <s v="0"/>
    <s v="0000000"/>
    <s v="2212"/>
    <s v="Bauamt"/>
    <s v="Sonstige Dienstgeberbeiträge zur sozialen Sicherheit"/>
    <s v="2500,00"/>
    <x v="0"/>
    <x v="3"/>
    <x v="8"/>
    <x v="0"/>
    <x v="73"/>
    <n v="-2500"/>
    <n v="-0.80827675396055609"/>
    <m/>
  </r>
  <r>
    <s v="030"/>
    <s v="000"/>
    <s v="591"/>
    <s v="000"/>
    <s v="000"/>
    <s v="0"/>
    <s v="0000000"/>
    <s v="2214"/>
    <s v="Bauamt"/>
    <s v="Dotierung von Rückstellungen für Abfertigungen"/>
    <s v="100,00"/>
    <x v="0"/>
    <x v="3"/>
    <x v="8"/>
    <x v="0"/>
    <x v="74"/>
    <n v="-100"/>
    <n v="-3.2331070158422244E-2"/>
    <m/>
  </r>
  <r>
    <s v="030"/>
    <s v="000"/>
    <s v="592"/>
    <s v="000"/>
    <s v="000"/>
    <s v="0"/>
    <s v="0000000"/>
    <s v="2214"/>
    <s v="Bauamt"/>
    <s v="Dotierung von Rückstellungen für Jubiläumszuwendungen"/>
    <s v="100,00"/>
    <x v="0"/>
    <x v="3"/>
    <x v="8"/>
    <x v="0"/>
    <x v="75"/>
    <n v="-100"/>
    <n v="-3.2331070158422244E-2"/>
    <m/>
  </r>
  <r>
    <s v="030"/>
    <s v="000"/>
    <s v="593"/>
    <s v="000"/>
    <s v="000"/>
    <s v="0"/>
    <s v="0000000"/>
    <s v="2214"/>
    <s v="Bauamt"/>
    <s v="Dotierung von Rückstellungen für nicht konsumierte Urlaube"/>
    <s v="100,00"/>
    <x v="0"/>
    <x v="3"/>
    <x v="8"/>
    <x v="0"/>
    <x v="76"/>
    <n v="-100"/>
    <n v="-3.2331070158422244E-2"/>
    <m/>
  </r>
  <r>
    <s v="030"/>
    <s v="000"/>
    <s v="640"/>
    <s v="000"/>
    <s v="000"/>
    <s v="0"/>
    <s v="0000000"/>
    <s v="2222"/>
    <s v="Bauamt"/>
    <s v="Rechts- und Beratungsaufwand (Gestaltungsbeirat)"/>
    <s v="15000,00"/>
    <x v="0"/>
    <x v="3"/>
    <x v="8"/>
    <x v="0"/>
    <x v="77"/>
    <n v="-15000"/>
    <n v="-4.8496605237633368"/>
    <m/>
  </r>
  <r>
    <s v="030"/>
    <s v="000"/>
    <s v="720"/>
    <s v="200"/>
    <s v="000"/>
    <s v="0"/>
    <s v="0000000"/>
    <s v="2225"/>
    <s v="Bauamt"/>
    <s v="Kostenbeiträge (Kostenersätze) für Leistungen (Baurechtsverwaltung Vorderland)"/>
    <s v="39800,00"/>
    <x v="0"/>
    <x v="3"/>
    <x v="8"/>
    <x v="0"/>
    <x v="78"/>
    <n v="-39800"/>
    <n v="-12.867765923052053"/>
    <m/>
  </r>
  <r>
    <s v="030"/>
    <s v="000"/>
    <s v="817"/>
    <s v="000"/>
    <s v="000"/>
    <s v="0"/>
    <s v="0000000"/>
    <s v="2117"/>
    <s v="Bauamt"/>
    <s v="Erträge aus der Auflösung von sonstigen Rückstellungen"/>
    <s v="100,00"/>
    <x v="0"/>
    <x v="3"/>
    <x v="8"/>
    <x v="1"/>
    <x v="79"/>
    <n v="100"/>
    <n v="3.2331070158422244E-2"/>
    <m/>
  </r>
  <r>
    <s v="031"/>
    <s v="000"/>
    <s v="728"/>
    <s v="000"/>
    <s v="000"/>
    <s v="0"/>
    <s v="0000000"/>
    <s v="2225"/>
    <s v="Amt für Raumordnung und Raumplanung"/>
    <s v="Kostenbeiträge (Kostenersätze) für Leistungen"/>
    <s v="50000,00"/>
    <x v="0"/>
    <x v="3"/>
    <x v="9"/>
    <x v="0"/>
    <x v="80"/>
    <n v="-50000"/>
    <n v="-16.165535079211121"/>
    <m/>
  </r>
  <r>
    <s v="032"/>
    <s v="000"/>
    <s v="728"/>
    <s v="000"/>
    <s v="000"/>
    <s v="0"/>
    <s v="0000000"/>
    <s v="2225"/>
    <s v="Vermessungsamt"/>
    <s v="Kostenbeiträge (Kostenersätze) für Leistungen"/>
    <s v="10000,00"/>
    <x v="0"/>
    <x v="3"/>
    <x v="10"/>
    <x v="0"/>
    <x v="81"/>
    <n v="-10000"/>
    <n v="-3.2331070158422244"/>
    <m/>
  </r>
  <r>
    <s v="032"/>
    <s v="100"/>
    <s v="728"/>
    <s v="000"/>
    <s v="000"/>
    <s v="0"/>
    <s v="0000000"/>
    <s v="2225"/>
    <s v="Vermessungsamt"/>
    <s v="Kostenbeiträge (Kostenersätze) für Leistungen ( digitale geographische Daten)"/>
    <s v="18000,00"/>
    <x v="0"/>
    <x v="3"/>
    <x v="11"/>
    <x v="0"/>
    <x v="82"/>
    <n v="-18000"/>
    <n v="-5.8195926285160038"/>
    <m/>
  </r>
  <r>
    <s v="060"/>
    <s v="000"/>
    <s v="726"/>
    <s v="000"/>
    <s v="000"/>
    <s v="0"/>
    <s v="0000000"/>
    <s v="2225"/>
    <s v="Beiträge an Verbände, Vereine oder sonstige Organisationen"/>
    <s v="Mitgliedsbeiträge an Institutionen"/>
    <s v="8000,00"/>
    <x v="0"/>
    <x v="4"/>
    <x v="12"/>
    <x v="0"/>
    <x v="83"/>
    <n v="-8000"/>
    <n v="-2.5864856126737794"/>
    <m/>
  </r>
  <r>
    <s v="061"/>
    <s v="000"/>
    <s v="720"/>
    <s v="500"/>
    <s v="000"/>
    <s v="1"/>
    <s v="0000000"/>
    <s v="2225"/>
    <s v="Sonstige Subventionen"/>
    <s v="Interne Leistungsverrechnung"/>
    <s v="2000,00"/>
    <x v="0"/>
    <x v="4"/>
    <x v="13"/>
    <x v="0"/>
    <x v="84"/>
    <n v="-2000"/>
    <n v="-0.64662140316844485"/>
    <m/>
  </r>
  <r>
    <s v="061"/>
    <s v="000"/>
    <s v="752"/>
    <s v="000"/>
    <s v="000"/>
    <s v="0"/>
    <s v="0000000"/>
    <s v="2231"/>
    <s v="Sonstige Subventionen"/>
    <s v="Transfers an Gemeinden, Gemeindeverbände (Regio Vorderland Beiträge, Aktionen)"/>
    <s v="26200,00"/>
    <x v="0"/>
    <x v="4"/>
    <x v="13"/>
    <x v="0"/>
    <x v="85"/>
    <n v="-26200"/>
    <n v="-8.4707403815066282"/>
    <m/>
  </r>
  <r>
    <s v="061"/>
    <s v="000"/>
    <s v="757"/>
    <s v="000"/>
    <s v="000"/>
    <s v="0"/>
    <s v="0000000"/>
    <s v="2234"/>
    <s v="Sonstige Subventionen"/>
    <s v="Transfers an private Organisationen ohne Erwerbszweck  (Vereine u. priv. Organisationen)"/>
    <s v="4000,00"/>
    <x v="0"/>
    <x v="4"/>
    <x v="13"/>
    <x v="0"/>
    <x v="86"/>
    <n v="-4000"/>
    <n v="-1.2932428063368897"/>
    <m/>
  </r>
  <r>
    <s v="062"/>
    <s v="000"/>
    <s v="729"/>
    <s v="000"/>
    <s v="000"/>
    <s v="0"/>
    <s v="0000000"/>
    <s v="2225"/>
    <s v="Ehrungen und Auszeichnungen"/>
    <s v="Sonstige Aufwendungen"/>
    <s v="5300,00"/>
    <x v="0"/>
    <x v="4"/>
    <x v="14"/>
    <x v="0"/>
    <x v="87"/>
    <n v="-5300"/>
    <n v="-1.7135467183963788"/>
    <m/>
  </r>
  <r>
    <s v="063"/>
    <s v="000"/>
    <s v="729"/>
    <s v="000"/>
    <s v="000"/>
    <s v="0"/>
    <s v="0000000"/>
    <s v="2225"/>
    <s v="Städtekontakte und Partnerschaften"/>
    <s v="Sonstige Aufwendungen"/>
    <s v="4200,00"/>
    <x v="0"/>
    <x v="4"/>
    <x v="15"/>
    <x v="0"/>
    <x v="88"/>
    <n v="-4200"/>
    <n v="-1.3579049466537343"/>
    <m/>
  </r>
  <r>
    <s v="091"/>
    <s v="000"/>
    <s v="590"/>
    <s v="000"/>
    <s v="000"/>
    <s v="0"/>
    <s v="0000000"/>
    <s v="2212"/>
    <s v="Personalausbildung und Personalfortbildung"/>
    <s v="Freiwillige Sozialleistungen (Personalaus- u. Fortb.)"/>
    <s v="2000,00"/>
    <x v="0"/>
    <x v="5"/>
    <x v="16"/>
    <x v="0"/>
    <x v="89"/>
    <n v="-2000"/>
    <n v="-0.64662140316844485"/>
    <m/>
  </r>
  <r>
    <s v="094"/>
    <s v="000"/>
    <s v="729"/>
    <s v="000"/>
    <s v="000"/>
    <s v="0"/>
    <s v="0000000"/>
    <s v="2225"/>
    <s v="Gemeinschaftspflege"/>
    <s v="Sonstige Aufwendungen"/>
    <s v="5400,00"/>
    <x v="0"/>
    <x v="5"/>
    <x v="17"/>
    <x v="0"/>
    <x v="90"/>
    <n v="-5400"/>
    <n v="-1.7458777885548011"/>
    <m/>
  </r>
  <r>
    <s v="120"/>
    <s v="000"/>
    <s v="720"/>
    <s v="250"/>
    <s v="000"/>
    <s v="0"/>
    <s v="0000000"/>
    <s v="2225"/>
    <s v="Sicherheitspolizei"/>
    <s v="Kostenbeiträge (Kostenersätze) für Leistungen (MG Rankweil für  Polizeieinsätze)"/>
    <s v="8500,00"/>
    <x v="1"/>
    <x v="6"/>
    <x v="18"/>
    <x v="0"/>
    <x v="91"/>
    <n v="-8500"/>
    <n v="-2.7481409634658909"/>
    <m/>
  </r>
  <r>
    <s v="131"/>
    <s v="000"/>
    <s v="413"/>
    <s v="000"/>
    <s v="000"/>
    <s v="0"/>
    <s v="0000000"/>
    <s v="2221"/>
    <s v="Bau- und Feuerpolizei"/>
    <s v="Hausnummerntafeln"/>
    <s v="300,00"/>
    <x v="1"/>
    <x v="7"/>
    <x v="19"/>
    <x v="0"/>
    <x v="92"/>
    <n v="-300"/>
    <n v="-9.6993210475266725E-2"/>
    <m/>
  </r>
  <r>
    <s v="131"/>
    <s v="000"/>
    <s v="728"/>
    <s v="000"/>
    <s v="000"/>
    <s v="0"/>
    <s v="0000000"/>
    <s v="2225"/>
    <s v="Bau- und Feuerpolizei"/>
    <s v="Entgelte für sonstige Leistungen (Feuerbeschau)"/>
    <s v="200,00"/>
    <x v="1"/>
    <x v="7"/>
    <x v="19"/>
    <x v="0"/>
    <x v="93"/>
    <n v="-200"/>
    <n v="-6.4662140316844488E-2"/>
    <m/>
  </r>
  <r>
    <s v="131"/>
    <s v="000"/>
    <s v="808"/>
    <s v="000"/>
    <s v="000"/>
    <s v="0"/>
    <s v="0000000"/>
    <s v="2116"/>
    <s v="Bau- und Feuerpolizei"/>
    <s v="Ersätze für Hausnummerntafeln"/>
    <s v="300,00"/>
    <x v="1"/>
    <x v="7"/>
    <x v="19"/>
    <x v="1"/>
    <x v="94"/>
    <n v="300"/>
    <n v="9.6993210475266725E-2"/>
    <m/>
  </r>
  <r>
    <s v="132"/>
    <s v="000"/>
    <s v="728"/>
    <s v="000"/>
    <s v="000"/>
    <s v="0"/>
    <s v="0000000"/>
    <s v="2225"/>
    <s v="Gesundheitspolizei"/>
    <s v="Entgelte für sonstige Leistungen (Totenbeschau, Bergungskosten)"/>
    <s v="2000,00"/>
    <x v="1"/>
    <x v="7"/>
    <x v="20"/>
    <x v="0"/>
    <x v="95"/>
    <n v="-2000"/>
    <n v="-0.64662140316844485"/>
    <m/>
  </r>
  <r>
    <s v="133"/>
    <s v="000"/>
    <s v="729"/>
    <s v="000"/>
    <s v="000"/>
    <s v="0"/>
    <s v="0000000"/>
    <s v="2225"/>
    <s v="Veterinärpolizei"/>
    <s v="Sonstige Aufwendungen (Viehseuchenbekämpfung)"/>
    <s v="2000,00"/>
    <x v="1"/>
    <x v="7"/>
    <x v="21"/>
    <x v="0"/>
    <x v="96"/>
    <n v="-2000"/>
    <n v="-0.64662140316844485"/>
    <m/>
  </r>
  <r>
    <s v="163"/>
    <s v="000"/>
    <s v="400"/>
    <s v="000"/>
    <s v="000"/>
    <s v="0"/>
    <s v="0000000"/>
    <s v="2221"/>
    <s v="Freiwillige Feuerwehr"/>
    <s v="Geringwertige Wirtschaftsgüter (GWG)"/>
    <s v="12100,00"/>
    <x v="1"/>
    <x v="8"/>
    <x v="22"/>
    <x v="0"/>
    <x v="97"/>
    <n v="-12100"/>
    <n v="-3.9120594891690916"/>
    <m/>
  </r>
  <r>
    <s v="163"/>
    <s v="000"/>
    <s v="451"/>
    <s v="000"/>
    <s v="000"/>
    <s v="0"/>
    <s v="0000000"/>
    <s v="2221"/>
    <s v="Freiwillige Feuerwehr"/>
    <s v="Brennstoffe"/>
    <s v="4000,00"/>
    <x v="1"/>
    <x v="8"/>
    <x v="22"/>
    <x v="0"/>
    <x v="98"/>
    <n v="-4000"/>
    <n v="-1.2932428063368897"/>
    <m/>
  </r>
  <r>
    <s v="163"/>
    <s v="000"/>
    <s v="452"/>
    <s v="000"/>
    <s v="000"/>
    <s v="0"/>
    <s v="0000000"/>
    <s v="2221"/>
    <s v="Freiwillige Feuerwehr"/>
    <s v="Treibstoffe"/>
    <s v="3000,00"/>
    <x v="1"/>
    <x v="8"/>
    <x v="22"/>
    <x v="0"/>
    <x v="99"/>
    <n v="-3000"/>
    <n v="-0.96993210475266733"/>
    <m/>
  </r>
  <r>
    <s v="163"/>
    <s v="000"/>
    <s v="454"/>
    <s v="000"/>
    <s v="000"/>
    <s v="0"/>
    <s v="0000000"/>
    <s v="2221"/>
    <s v="Freiwillige Feuerwehr"/>
    <s v="Reinigungsmittel"/>
    <s v="500,00"/>
    <x v="1"/>
    <x v="8"/>
    <x v="22"/>
    <x v="0"/>
    <x v="100"/>
    <n v="-500"/>
    <n v="-0.16165535079211121"/>
    <m/>
  </r>
  <r>
    <s v="163"/>
    <s v="000"/>
    <s v="455"/>
    <s v="000"/>
    <s v="000"/>
    <s v="0"/>
    <s v="0000000"/>
    <s v="2221"/>
    <s v="Freiwillige Feuerwehr"/>
    <s v="Chemische und sonstige artverwandte Mittel"/>
    <s v="1400,00"/>
    <x v="1"/>
    <x v="8"/>
    <x v="22"/>
    <x v="0"/>
    <x v="101"/>
    <n v="-1400"/>
    <n v="-0.45263498221791143"/>
    <m/>
  </r>
  <r>
    <s v="163"/>
    <s v="000"/>
    <s v="600"/>
    <s v="000"/>
    <s v="000"/>
    <s v="0"/>
    <s v="0000000"/>
    <s v="2222"/>
    <s v="Freiwillige Feuerwehr"/>
    <s v="Energiebezüge"/>
    <s v="3300,00"/>
    <x v="1"/>
    <x v="8"/>
    <x v="22"/>
    <x v="0"/>
    <x v="102"/>
    <n v="-3300"/>
    <n v="-1.0669253152279341"/>
    <m/>
  </r>
  <r>
    <s v="163"/>
    <s v="000"/>
    <s v="614"/>
    <s v="000"/>
    <s v="000"/>
    <s v="0"/>
    <s v="0000000"/>
    <s v="2224"/>
    <s v="Freiwillige Feuerwehr"/>
    <s v="Instandhaltung von Gebäuden und Bauten"/>
    <s v="6500,00"/>
    <x v="1"/>
    <x v="8"/>
    <x v="22"/>
    <x v="0"/>
    <x v="103"/>
    <n v="-6500"/>
    <n v="-2.1015195602974459"/>
    <m/>
  </r>
  <r>
    <s v="163"/>
    <s v="000"/>
    <s v="614"/>
    <s v="900"/>
    <s v="000"/>
    <s v="0"/>
    <s v="0000000"/>
    <s v="2224"/>
    <s v="Freiwillige Feuerwehr"/>
    <s v="Instandhaltung von Gebäuden und Bauten"/>
    <s v="25100,00"/>
    <x v="1"/>
    <x v="8"/>
    <x v="22"/>
    <x v="0"/>
    <x v="104"/>
    <n v="-25100"/>
    <n v="-8.115098609763983"/>
    <m/>
  </r>
  <r>
    <s v="163"/>
    <s v="000"/>
    <s v="617"/>
    <s v="000"/>
    <s v="000"/>
    <s v="0"/>
    <s v="0000000"/>
    <s v="2224"/>
    <s v="Freiwillige Feuerwehr"/>
    <s v="Instandhaltung von Fahrzeugen"/>
    <s v="6400,00"/>
    <x v="1"/>
    <x v="8"/>
    <x v="22"/>
    <x v="0"/>
    <x v="105"/>
    <n v="-6400"/>
    <n v="-2.0691884901390236"/>
    <m/>
  </r>
  <r>
    <s v="163"/>
    <s v="000"/>
    <s v="618"/>
    <s v="000"/>
    <s v="000"/>
    <s v="0"/>
    <s v="0000000"/>
    <s v="2224"/>
    <s v="Freiwillige Feuerwehr"/>
    <s v="Instandhaltung von sonstigen Anlagen"/>
    <s v="3500,00"/>
    <x v="1"/>
    <x v="8"/>
    <x v="22"/>
    <x v="0"/>
    <x v="106"/>
    <n v="-3500"/>
    <n v="-1.1315874555447785"/>
    <m/>
  </r>
  <r>
    <s v="163"/>
    <s v="000"/>
    <s v="631"/>
    <s v="000"/>
    <s v="000"/>
    <s v="0"/>
    <s v="0000000"/>
    <s v="2222"/>
    <s v="Freiwillige Feuerwehr"/>
    <s v="Telekommunikationsdienste"/>
    <s v="1500,00"/>
    <x v="1"/>
    <x v="8"/>
    <x v="22"/>
    <x v="0"/>
    <x v="107"/>
    <n v="-1500"/>
    <n v="-0.48496605237633367"/>
    <m/>
  </r>
  <r>
    <s v="163"/>
    <s v="000"/>
    <s v="670"/>
    <s v="000"/>
    <s v="000"/>
    <s v="0"/>
    <s v="0000000"/>
    <s v="2222"/>
    <s v="Freiwillige Feuerwehr"/>
    <s v="Versicherungen"/>
    <s v="3200,00"/>
    <x v="1"/>
    <x v="8"/>
    <x v="22"/>
    <x v="0"/>
    <x v="108"/>
    <n v="-3200"/>
    <n v="-1.0345942450695118"/>
    <m/>
  </r>
  <r>
    <s v="163"/>
    <s v="000"/>
    <s v="680"/>
    <s v="000"/>
    <s v="000"/>
    <s v="0"/>
    <s v="0000000"/>
    <s v="2226"/>
    <s v="Freiwillige Feuerwehr"/>
    <s v="Planmäßige Abschreibung"/>
    <s v="83600,00"/>
    <x v="1"/>
    <x v="8"/>
    <x v="22"/>
    <x v="0"/>
    <x v="109"/>
    <n v="-83600"/>
    <n v="-27.028774652440998"/>
    <m/>
  </r>
  <r>
    <s v="163"/>
    <s v="000"/>
    <s v="720"/>
    <s v="500"/>
    <s v="000"/>
    <s v="1"/>
    <s v="0000000"/>
    <s v="2225"/>
    <s v="Freiwillige Feuerwehr"/>
    <s v="Interne Leistungsverrechnung"/>
    <s v="500,00"/>
    <x v="1"/>
    <x v="8"/>
    <x v="22"/>
    <x v="0"/>
    <x v="110"/>
    <n v="-500"/>
    <n v="-0.16165535079211121"/>
    <m/>
  </r>
  <r>
    <s v="163"/>
    <s v="000"/>
    <s v="728"/>
    <s v="000"/>
    <s v="000"/>
    <s v="0"/>
    <s v="0000000"/>
    <s v="2225"/>
    <s v="Freiwillige Feuerwehr"/>
    <s v="Instandhaltung von sonstigen Anlagen (Einsatz u. Schulung)"/>
    <s v="2000,00"/>
    <x v="1"/>
    <x v="8"/>
    <x v="22"/>
    <x v="0"/>
    <x v="111"/>
    <n v="-2000"/>
    <n v="-0.64662140316844485"/>
    <m/>
  </r>
  <r>
    <s v="163"/>
    <s v="000"/>
    <s v="729"/>
    <s v="000"/>
    <s v="000"/>
    <s v="0"/>
    <s v="0000000"/>
    <s v="2225"/>
    <s v="Freiwillige Feuerwehr"/>
    <s v="Sonstige Aufwendungen"/>
    <s v="6500,00"/>
    <x v="1"/>
    <x v="8"/>
    <x v="22"/>
    <x v="0"/>
    <x v="112"/>
    <n v="-6500"/>
    <n v="-2.1015195602974459"/>
    <m/>
  </r>
  <r>
    <s v="163"/>
    <s v="000"/>
    <s v="813"/>
    <s v="000"/>
    <s v="000"/>
    <s v="0"/>
    <s v="0000000"/>
    <s v="2127"/>
    <s v="Freiwillige Feuerwehr"/>
    <s v="Erträge aus der Auflösung von Investitionszuschüssen (Kapitaltransfers)"/>
    <s v="22300,00"/>
    <x v="1"/>
    <x v="8"/>
    <x v="22"/>
    <x v="1"/>
    <x v="113"/>
    <n v="22300"/>
    <n v="7.2098286453281606"/>
    <m/>
  </r>
  <r>
    <s v="163"/>
    <s v="000"/>
    <s v="816"/>
    <s v="400"/>
    <s v="000"/>
    <s v="0"/>
    <s v="0000000"/>
    <s v="2114"/>
    <s v="Freiwillige Feuerwehr"/>
    <s v="Kostenbeiträge (Kostenersätze) für sonstige Leistungen"/>
    <s v="100,00"/>
    <x v="1"/>
    <x v="8"/>
    <x v="22"/>
    <x v="1"/>
    <x v="114"/>
    <n v="100"/>
    <n v="3.2331070158422244E-2"/>
    <m/>
  </r>
  <r>
    <s v="163"/>
    <s v="000"/>
    <s v="861"/>
    <s v="000"/>
    <s v="000"/>
    <s v="0"/>
    <s v="0000000"/>
    <s v="2121"/>
    <s v="Freiwillige Feuerwehr"/>
    <s v="Transfers von Ländern, Landesfonds und Landeskammern"/>
    <s v="1000,00"/>
    <x v="1"/>
    <x v="8"/>
    <x v="22"/>
    <x v="1"/>
    <x v="115"/>
    <n v="1000"/>
    <n v="0.32331070158422243"/>
    <m/>
  </r>
  <r>
    <s v="180"/>
    <s v="000"/>
    <s v="726"/>
    <s v="000"/>
    <s v="000"/>
    <s v="0"/>
    <s v="0000000"/>
    <s v="2225"/>
    <s v="Zivilschutz"/>
    <s v="Mitgliedsbeiträge an Institutionen"/>
    <s v="100,00"/>
    <x v="1"/>
    <x v="9"/>
    <x v="23"/>
    <x v="0"/>
    <x v="116"/>
    <n v="-100"/>
    <n v="-3.2331070158422244E-2"/>
    <m/>
  </r>
  <r>
    <s v="189"/>
    <s v="000"/>
    <s v="723"/>
    <s v="000"/>
    <s v="000"/>
    <s v="0"/>
    <s v="0000000"/>
    <s v="2225"/>
    <s v="Landesverteidigung"/>
    <s v="Amtspauschalien und Repräsentationsaufwendungen (Musterungskosten)"/>
    <s v="400,00"/>
    <x v="1"/>
    <x v="9"/>
    <x v="24"/>
    <x v="0"/>
    <x v="117"/>
    <n v="-400"/>
    <n v="-0.12932428063368898"/>
    <m/>
  </r>
  <r>
    <s v="211"/>
    <s v="000"/>
    <s v="400"/>
    <s v="000"/>
    <s v="000"/>
    <s v="0"/>
    <s v="0000000"/>
    <s v="2221"/>
    <s v="Volksschule"/>
    <s v="Geringwertige Wirtschaftsgüter (GWG)"/>
    <s v="8000,00"/>
    <x v="2"/>
    <x v="10"/>
    <x v="25"/>
    <x v="0"/>
    <x v="118"/>
    <n v="-8000"/>
    <n v="-2.5864856126737794"/>
    <m/>
  </r>
  <r>
    <s v="211"/>
    <s v="000"/>
    <s v="451"/>
    <s v="000"/>
    <s v="000"/>
    <s v="0"/>
    <s v="0000000"/>
    <s v="2221"/>
    <s v="Volksschule"/>
    <s v="Brennstoffe"/>
    <s v="10400,00"/>
    <x v="2"/>
    <x v="10"/>
    <x v="25"/>
    <x v="0"/>
    <x v="119"/>
    <n v="-10400"/>
    <n v="-3.3624312964759135"/>
    <m/>
  </r>
  <r>
    <s v="211"/>
    <s v="000"/>
    <s v="454"/>
    <s v="000"/>
    <s v="000"/>
    <s v="0"/>
    <s v="0000000"/>
    <s v="2221"/>
    <s v="Volksschule"/>
    <s v="Reinigungsmittel"/>
    <s v="2500,00"/>
    <x v="2"/>
    <x v="10"/>
    <x v="25"/>
    <x v="0"/>
    <x v="120"/>
    <n v="-2500"/>
    <n v="-0.80827675396055609"/>
    <m/>
  </r>
  <r>
    <s v="211"/>
    <s v="000"/>
    <s v="456"/>
    <s v="000"/>
    <s v="000"/>
    <s v="0"/>
    <s v="0000000"/>
    <s v="2221"/>
    <s v="Volksschule"/>
    <s v="Schreib-, Zeichen- und sonstige Büromittel"/>
    <s v="800,00"/>
    <x v="2"/>
    <x v="10"/>
    <x v="25"/>
    <x v="0"/>
    <x v="121"/>
    <n v="-800"/>
    <n v="-0.25864856126737795"/>
    <m/>
  </r>
  <r>
    <s v="211"/>
    <s v="000"/>
    <s v="457"/>
    <s v="000"/>
    <s v="000"/>
    <s v="0"/>
    <s v="0000000"/>
    <s v="2221"/>
    <s v="Volksschule"/>
    <s v="Druckwerke"/>
    <s v="500,00"/>
    <x v="2"/>
    <x v="10"/>
    <x v="25"/>
    <x v="0"/>
    <x v="122"/>
    <n v="-500"/>
    <n v="-0.16165535079211121"/>
    <m/>
  </r>
  <r>
    <s v="211"/>
    <s v="000"/>
    <s v="510"/>
    <s v="000"/>
    <s v="000"/>
    <s v="0"/>
    <s v="0000000"/>
    <s v="2211"/>
    <s v="Volksschule"/>
    <s v="Geldbezüge der Vertragsbediensteten der Verwaltung"/>
    <s v="6800,00"/>
    <x v="2"/>
    <x v="10"/>
    <x v="25"/>
    <x v="0"/>
    <x v="123"/>
    <n v="-6800"/>
    <n v="-2.1985127707727128"/>
    <m/>
  </r>
  <r>
    <s v="211"/>
    <s v="000"/>
    <s v="511"/>
    <s v="000"/>
    <s v="000"/>
    <s v="0"/>
    <s v="0000000"/>
    <s v="2211"/>
    <s v="Volksschule"/>
    <s v="Geldbezüge der Vertragsbediensteten in handwerklicher Verwendung"/>
    <s v="2200,00"/>
    <x v="2"/>
    <x v="10"/>
    <x v="25"/>
    <x v="0"/>
    <x v="124"/>
    <n v="-2200"/>
    <n v="-0.71128354348528933"/>
    <m/>
  </r>
  <r>
    <s v="211"/>
    <s v="000"/>
    <s v="580"/>
    <s v="000"/>
    <s v="000"/>
    <s v="0"/>
    <s v="0000000"/>
    <s v="2212"/>
    <s v="Volksschule"/>
    <s v="Dienstgeberbeiträge zum Ausgleichsfonds für Familienbeihilfen"/>
    <s v="400,00"/>
    <x v="2"/>
    <x v="10"/>
    <x v="25"/>
    <x v="0"/>
    <x v="125"/>
    <n v="-400"/>
    <n v="-0.12932428063368898"/>
    <m/>
  </r>
  <r>
    <s v="211"/>
    <s v="000"/>
    <s v="581"/>
    <s v="500"/>
    <s v="000"/>
    <s v="0"/>
    <s v="0000000"/>
    <s v="2212"/>
    <s v="Volksschule"/>
    <s v="Sonstige Dienstgeberbeiträge zur sozialen Sicherheit (Pensionskassenbeiträge)"/>
    <s v="100,00"/>
    <x v="2"/>
    <x v="10"/>
    <x v="25"/>
    <x v="0"/>
    <x v="126"/>
    <n v="-100"/>
    <n v="-3.2331070158422244E-2"/>
    <m/>
  </r>
  <r>
    <s v="211"/>
    <s v="000"/>
    <s v="581"/>
    <s v="510"/>
    <s v="000"/>
    <s v="0"/>
    <s v="0000000"/>
    <s v="2212"/>
    <s v="Volksschule"/>
    <s v="Sonstige Dienstgeberbeiträge zur sozialen Sicherheit (Mitarbeitervorsorge - Abfertigung neu)"/>
    <s v="100,00"/>
    <x v="2"/>
    <x v="10"/>
    <x v="25"/>
    <x v="0"/>
    <x v="127"/>
    <n v="-100"/>
    <n v="-3.2331070158422244E-2"/>
    <m/>
  </r>
  <r>
    <s v="211"/>
    <s v="000"/>
    <s v="582"/>
    <s v="000"/>
    <s v="000"/>
    <s v="0"/>
    <s v="0000000"/>
    <s v="2212"/>
    <s v="Volksschule"/>
    <s v="Sonstige Dienstgeberbeiträge zur sozialen Sicherheit"/>
    <s v="2000,00"/>
    <x v="2"/>
    <x v="10"/>
    <x v="25"/>
    <x v="0"/>
    <x v="128"/>
    <n v="-2000"/>
    <n v="-0.64662140316844485"/>
    <m/>
  </r>
  <r>
    <s v="211"/>
    <s v="000"/>
    <s v="591"/>
    <s v="000"/>
    <s v="000"/>
    <s v="0"/>
    <s v="0000000"/>
    <s v="2214"/>
    <s v="Volksschule"/>
    <s v="Dotierung von Rückstellungen für Abfertigungen"/>
    <s v="100,00"/>
    <x v="2"/>
    <x v="10"/>
    <x v="25"/>
    <x v="0"/>
    <x v="129"/>
    <n v="-100"/>
    <n v="-3.2331070158422244E-2"/>
    <m/>
  </r>
  <r>
    <s v="211"/>
    <s v="000"/>
    <s v="592"/>
    <s v="000"/>
    <s v="000"/>
    <s v="0"/>
    <s v="0000000"/>
    <s v="2214"/>
    <s v="Volksschule"/>
    <s v="Dotierung von Rückstellungen für Jubiläumszuwendungen"/>
    <s v="100,00"/>
    <x v="2"/>
    <x v="10"/>
    <x v="25"/>
    <x v="0"/>
    <x v="130"/>
    <n v="-100"/>
    <n v="-3.2331070158422244E-2"/>
    <m/>
  </r>
  <r>
    <s v="211"/>
    <s v="000"/>
    <s v="593"/>
    <s v="000"/>
    <s v="000"/>
    <s v="0"/>
    <s v="0000000"/>
    <s v="2214"/>
    <s v="Volksschule"/>
    <s v="Dotierung von Rückstellungen für nicht konsumierte Urlaube"/>
    <s v="100,00"/>
    <x v="2"/>
    <x v="10"/>
    <x v="25"/>
    <x v="0"/>
    <x v="131"/>
    <n v="-100"/>
    <n v="-3.2331070158422244E-2"/>
    <m/>
  </r>
  <r>
    <s v="211"/>
    <s v="000"/>
    <s v="600"/>
    <s v="000"/>
    <s v="000"/>
    <s v="0"/>
    <s v="0000000"/>
    <s v="2222"/>
    <s v="Volksschule"/>
    <s v="Energiebezüge"/>
    <s v="14200,00"/>
    <x v="2"/>
    <x v="10"/>
    <x v="25"/>
    <x v="0"/>
    <x v="132"/>
    <n v="-14200"/>
    <n v="-4.5910119624959584"/>
    <m/>
  </r>
  <r>
    <s v="211"/>
    <s v="000"/>
    <s v="614"/>
    <s v="000"/>
    <s v="000"/>
    <s v="0"/>
    <s v="0000000"/>
    <s v="2224"/>
    <s v="Volksschule"/>
    <s v="Instandhaltung von Gebäuden und Bauten"/>
    <s v="18500,00"/>
    <x v="2"/>
    <x v="10"/>
    <x v="25"/>
    <x v="0"/>
    <x v="133"/>
    <n v="-18500"/>
    <n v="-5.9812479793081152"/>
    <m/>
  </r>
  <r>
    <s v="211"/>
    <s v="000"/>
    <s v="618"/>
    <s v="000"/>
    <s v="000"/>
    <s v="0"/>
    <s v="0000000"/>
    <s v="2224"/>
    <s v="Volksschule"/>
    <s v="Instandhaltung von sonstigen Anlagen"/>
    <s v="1000,00"/>
    <x v="2"/>
    <x v="10"/>
    <x v="25"/>
    <x v="0"/>
    <x v="134"/>
    <n v="-1000"/>
    <n v="-0.32331070158422243"/>
    <m/>
  </r>
  <r>
    <s v="211"/>
    <s v="000"/>
    <s v="630"/>
    <s v="000"/>
    <s v="000"/>
    <s v="0"/>
    <s v="0000000"/>
    <s v="2222"/>
    <s v="Volksschule"/>
    <s v="Postdienste"/>
    <s v="1000,00"/>
    <x v="2"/>
    <x v="10"/>
    <x v="25"/>
    <x v="0"/>
    <x v="135"/>
    <n v="-1000"/>
    <n v="-0.32331070158422243"/>
    <m/>
  </r>
  <r>
    <s v="211"/>
    <s v="000"/>
    <s v="631"/>
    <s v="000"/>
    <s v="000"/>
    <s v="0"/>
    <s v="0000000"/>
    <s v="2222"/>
    <s v="Volksschule"/>
    <s v="Telekommunikationsdienste"/>
    <s v="1100,00"/>
    <x v="2"/>
    <x v="10"/>
    <x v="25"/>
    <x v="0"/>
    <x v="136"/>
    <n v="-1100"/>
    <n v="-0.35564177174264466"/>
    <m/>
  </r>
  <r>
    <s v="211"/>
    <s v="000"/>
    <s v="670"/>
    <s v="000"/>
    <s v="000"/>
    <s v="0"/>
    <s v="0000000"/>
    <s v="2222"/>
    <s v="Volksschule"/>
    <s v="Versicherungen"/>
    <s v="3000,00"/>
    <x v="2"/>
    <x v="10"/>
    <x v="25"/>
    <x v="0"/>
    <x v="137"/>
    <n v="-3000"/>
    <n v="-0.96993210475266733"/>
    <m/>
  </r>
  <r>
    <s v="211"/>
    <s v="000"/>
    <s v="680"/>
    <s v="000"/>
    <s v="000"/>
    <s v="0"/>
    <s v="0000000"/>
    <s v="2226"/>
    <s v="Volksschule"/>
    <s v="Planmäßige Abschreibung"/>
    <s v="2200,00"/>
    <x v="2"/>
    <x v="10"/>
    <x v="25"/>
    <x v="0"/>
    <x v="138"/>
    <n v="-2200"/>
    <n v="-0.71128354348528933"/>
    <m/>
  </r>
  <r>
    <s v="211"/>
    <s v="000"/>
    <s v="700"/>
    <s v="000"/>
    <s v="000"/>
    <s v="0"/>
    <s v="0000000"/>
    <s v="2223"/>
    <s v="Volksschule"/>
    <s v="Miet- und Pachtaufwand"/>
    <s v="1500,00"/>
    <x v="2"/>
    <x v="10"/>
    <x v="25"/>
    <x v="0"/>
    <x v="139"/>
    <n v="-1500"/>
    <n v="-0.48496605237633367"/>
    <m/>
  </r>
  <r>
    <s v="211"/>
    <s v="000"/>
    <s v="710"/>
    <s v="000"/>
    <s v="000"/>
    <s v="0"/>
    <s v="0000000"/>
    <s v="2225"/>
    <s v="Volksschule"/>
    <s v="Öffentliche Abgaben, ohne Gebühren gemäß FAG"/>
    <s v="900,00"/>
    <x v="2"/>
    <x v="10"/>
    <x v="25"/>
    <x v="0"/>
    <x v="140"/>
    <n v="-900"/>
    <n v="-0.29097963142580019"/>
    <m/>
  </r>
  <r>
    <s v="211"/>
    <s v="000"/>
    <s v="720"/>
    <s v="200"/>
    <s v="000"/>
    <s v="0"/>
    <s v="0000000"/>
    <s v="2225"/>
    <s v="Volksschule"/>
    <s v="Kostenbeiträge (Kostenersätze) für Leistungen (Schulerhaltungsbeiträge)"/>
    <s v="1000,00"/>
    <x v="2"/>
    <x v="10"/>
    <x v="25"/>
    <x v="0"/>
    <x v="141"/>
    <n v="-1000"/>
    <n v="-0.32331070158422243"/>
    <m/>
  </r>
  <r>
    <s v="211"/>
    <s v="000"/>
    <s v="720"/>
    <s v="500"/>
    <s v="000"/>
    <s v="1"/>
    <s v="0000000"/>
    <s v="2225"/>
    <s v="Volksschule"/>
    <s v="Interne Leistungsverrechnung"/>
    <s v="4000,00"/>
    <x v="2"/>
    <x v="10"/>
    <x v="25"/>
    <x v="0"/>
    <x v="142"/>
    <n v="-4000"/>
    <n v="-1.2932428063368897"/>
    <m/>
  </r>
  <r>
    <s v="211"/>
    <s v="000"/>
    <s v="724"/>
    <s v="000"/>
    <s v="000"/>
    <s v="0"/>
    <s v="0000000"/>
    <s v="2225"/>
    <s v="Volksschule"/>
    <s v="Reisegebühren"/>
    <s v="100,00"/>
    <x v="2"/>
    <x v="10"/>
    <x v="25"/>
    <x v="0"/>
    <x v="143"/>
    <n v="-100"/>
    <n v="-3.2331070158422244E-2"/>
    <m/>
  </r>
  <r>
    <s v="211"/>
    <s v="000"/>
    <s v="728"/>
    <s v="000"/>
    <s v="000"/>
    <s v="0"/>
    <s v="0000000"/>
    <s v="2225"/>
    <s v="Volksschule"/>
    <s v="Entgelte für sonstige Leistungen (Reinigung durch Unternehmen)"/>
    <s v="37500,00"/>
    <x v="2"/>
    <x v="10"/>
    <x v="25"/>
    <x v="0"/>
    <x v="144"/>
    <n v="-37500"/>
    <n v="-12.124151309408342"/>
    <m/>
  </r>
  <r>
    <s v="211"/>
    <s v="000"/>
    <s v="729"/>
    <s v="000"/>
    <s v="000"/>
    <s v="0"/>
    <s v="0000000"/>
    <s v="2225"/>
    <s v="Volksschule"/>
    <s v="Sonstige Aufwendungen"/>
    <s v="2000,00"/>
    <x v="2"/>
    <x v="10"/>
    <x v="25"/>
    <x v="0"/>
    <x v="145"/>
    <n v="-2000"/>
    <n v="-0.64662140316844485"/>
    <m/>
  </r>
  <r>
    <s v="211"/>
    <s v="000"/>
    <s v="751"/>
    <s v="000"/>
    <s v="000"/>
    <s v="0"/>
    <s v="0000000"/>
    <s v="2231"/>
    <s v="Volksschule"/>
    <s v="Transfers an Länder, Landesfonds und Landeskammern (Schulfilmbeiträge)"/>
    <s v="600,00"/>
    <x v="2"/>
    <x v="10"/>
    <x v="25"/>
    <x v="0"/>
    <x v="146"/>
    <n v="-600"/>
    <n v="-0.19398642095053345"/>
    <m/>
  </r>
  <r>
    <s v="211"/>
    <s v="000"/>
    <s v="817"/>
    <s v="000"/>
    <s v="000"/>
    <s v="0"/>
    <s v="0000000"/>
    <s v="2117"/>
    <s v="Volksschule"/>
    <s v="Erträge aus der Auflösung von sonstigen Rückstellungen"/>
    <s v="100,00"/>
    <x v="2"/>
    <x v="10"/>
    <x v="25"/>
    <x v="1"/>
    <x v="147"/>
    <n v="100"/>
    <n v="3.2331070158422244E-2"/>
    <m/>
  </r>
  <r>
    <s v="212"/>
    <s v="000"/>
    <s v="400"/>
    <s v="000"/>
    <s v="000"/>
    <s v="0"/>
    <s v="0000000"/>
    <s v="2221"/>
    <s v="Mittelschule"/>
    <s v="Geringwertige Wirtschaftsgüter (GWG)"/>
    <s v="21300,00"/>
    <x v="2"/>
    <x v="10"/>
    <x v="26"/>
    <x v="0"/>
    <x v="148"/>
    <n v="-21300"/>
    <n v="-6.8865179437439377"/>
    <m/>
  </r>
  <r>
    <s v="212"/>
    <s v="000"/>
    <s v="400"/>
    <s v="100"/>
    <s v="000"/>
    <s v="0"/>
    <s v="0000000"/>
    <s v="2221"/>
    <s v="Mittelschule"/>
    <s v="Geringwertige Wirtschaftsgüter (GWG) (Sporthalle)"/>
    <s v="1500,00"/>
    <x v="2"/>
    <x v="10"/>
    <x v="26"/>
    <x v="0"/>
    <x v="149"/>
    <n v="-1500"/>
    <n v="-0.48496605237633367"/>
    <m/>
  </r>
  <r>
    <s v="212"/>
    <s v="000"/>
    <s v="451"/>
    <s v="000"/>
    <s v="000"/>
    <s v="0"/>
    <s v="0000000"/>
    <s v="2221"/>
    <s v="Mittelschule"/>
    <s v="Brennstoffe"/>
    <s v="5500,00"/>
    <x v="2"/>
    <x v="10"/>
    <x v="26"/>
    <x v="0"/>
    <x v="150"/>
    <n v="-5500"/>
    <n v="-1.7782088587132234"/>
    <m/>
  </r>
  <r>
    <s v="212"/>
    <s v="000"/>
    <s v="454"/>
    <s v="000"/>
    <s v="000"/>
    <s v="0"/>
    <s v="0000000"/>
    <s v="2221"/>
    <s v="Mittelschule"/>
    <s v="Reinigungsmittel"/>
    <s v="5000,00"/>
    <x v="2"/>
    <x v="10"/>
    <x v="26"/>
    <x v="0"/>
    <x v="151"/>
    <n v="-5000"/>
    <n v="-1.6165535079211122"/>
    <m/>
  </r>
  <r>
    <s v="212"/>
    <s v="000"/>
    <s v="454"/>
    <s v="200"/>
    <s v="000"/>
    <s v="0"/>
    <s v="0000000"/>
    <s v="2221"/>
    <s v="Mittelschule"/>
    <s v="Reinigungsmittel  (Sporthalle)"/>
    <s v="500,00"/>
    <x v="2"/>
    <x v="10"/>
    <x v="26"/>
    <x v="0"/>
    <x v="152"/>
    <n v="-500"/>
    <n v="-0.16165535079211121"/>
    <m/>
  </r>
  <r>
    <s v="212"/>
    <s v="000"/>
    <s v="456"/>
    <s v="000"/>
    <s v="000"/>
    <s v="0"/>
    <s v="0000000"/>
    <s v="2221"/>
    <s v="Mittelschule"/>
    <s v="Schreib-, Zeichen- und sonstige Büromittel"/>
    <s v="3000,00"/>
    <x v="2"/>
    <x v="10"/>
    <x v="26"/>
    <x v="0"/>
    <x v="153"/>
    <n v="-3000"/>
    <n v="-0.96993210475266733"/>
    <m/>
  </r>
  <r>
    <s v="212"/>
    <s v="000"/>
    <s v="457"/>
    <s v="000"/>
    <s v="000"/>
    <s v="0"/>
    <s v="0000000"/>
    <s v="2221"/>
    <s v="Mittelschule"/>
    <s v="Druckwerke"/>
    <s v="700,00"/>
    <x v="2"/>
    <x v="10"/>
    <x v="26"/>
    <x v="0"/>
    <x v="154"/>
    <n v="-700"/>
    <n v="-0.22631749110895572"/>
    <m/>
  </r>
  <r>
    <s v="212"/>
    <s v="000"/>
    <s v="510"/>
    <s v="000"/>
    <s v="000"/>
    <s v="0"/>
    <s v="0000000"/>
    <s v="2211"/>
    <s v="Mittelschule"/>
    <s v="Geldbezüge der Vertragsbediensteten der Verwaltung"/>
    <s v="41000,00"/>
    <x v="2"/>
    <x v="10"/>
    <x v="26"/>
    <x v="0"/>
    <x v="155"/>
    <n v="-41000"/>
    <n v="-13.25573876495312"/>
    <m/>
  </r>
  <r>
    <s v="212"/>
    <s v="000"/>
    <s v="511"/>
    <s v="000"/>
    <s v="000"/>
    <s v="0"/>
    <s v="0000000"/>
    <s v="2211"/>
    <s v="Mittelschule"/>
    <s v="Geldbezüge der Vertragsbediensteten in handwerklicher Verwendung"/>
    <s v="51000,00"/>
    <x v="2"/>
    <x v="10"/>
    <x v="26"/>
    <x v="0"/>
    <x v="156"/>
    <n v="-51000"/>
    <n v="-16.488845780795344"/>
    <m/>
  </r>
  <r>
    <s v="212"/>
    <s v="000"/>
    <s v="580"/>
    <s v="000"/>
    <s v="000"/>
    <s v="0"/>
    <s v="0000000"/>
    <s v="2212"/>
    <s v="Mittelschule"/>
    <s v="Dienstgeberbeiträge zum Ausgleichsfonds für Familienbeihilfen"/>
    <s v="3600,00"/>
    <x v="2"/>
    <x v="10"/>
    <x v="26"/>
    <x v="0"/>
    <x v="157"/>
    <n v="-3600"/>
    <n v="-1.1639185257032008"/>
    <m/>
  </r>
  <r>
    <s v="212"/>
    <s v="000"/>
    <s v="581"/>
    <s v="500"/>
    <s v="000"/>
    <s v="0"/>
    <s v="0000000"/>
    <s v="2212"/>
    <s v="Mittelschule"/>
    <s v="Sonstige Dienstgeberbeiträge zur sozialen Sicherheit (Pensionskassenbeiträge)"/>
    <s v="800,00"/>
    <x v="2"/>
    <x v="10"/>
    <x v="26"/>
    <x v="0"/>
    <x v="158"/>
    <n v="-800"/>
    <n v="-0.25864856126737795"/>
    <m/>
  </r>
  <r>
    <s v="212"/>
    <s v="000"/>
    <s v="581"/>
    <s v="510"/>
    <s v="000"/>
    <s v="0"/>
    <s v="0000000"/>
    <s v="2212"/>
    <s v="Mittelschule"/>
    <s v="Sonstige Dienstgeberbeiträge zur sozialen Sicherheit (Mitarbeitervorsorge - Abfertigung neu)"/>
    <s v="1000,00"/>
    <x v="2"/>
    <x v="10"/>
    <x v="26"/>
    <x v="0"/>
    <x v="159"/>
    <n v="-1000"/>
    <n v="-0.32331070158422243"/>
    <m/>
  </r>
  <r>
    <s v="212"/>
    <s v="000"/>
    <s v="582"/>
    <s v="000"/>
    <s v="000"/>
    <s v="0"/>
    <s v="0000000"/>
    <s v="2212"/>
    <s v="Mittelschule"/>
    <s v="Sonstige Dienstgeberbeiträge zur sozialen Sicherheit"/>
    <s v="20000,00"/>
    <x v="2"/>
    <x v="10"/>
    <x v="26"/>
    <x v="0"/>
    <x v="160"/>
    <n v="-20000"/>
    <n v="-6.4662140316844487"/>
    <m/>
  </r>
  <r>
    <s v="212"/>
    <s v="000"/>
    <s v="591"/>
    <s v="000"/>
    <s v="000"/>
    <s v="0"/>
    <s v="0000000"/>
    <s v="2214"/>
    <s v="Mittelschule"/>
    <s v="Dotierung von Rückstellungen für Abfertigungen"/>
    <s v="100,00"/>
    <x v="2"/>
    <x v="10"/>
    <x v="26"/>
    <x v="0"/>
    <x v="161"/>
    <n v="-100"/>
    <n v="-3.2331070158422244E-2"/>
    <m/>
  </r>
  <r>
    <s v="212"/>
    <s v="000"/>
    <s v="592"/>
    <s v="000"/>
    <s v="000"/>
    <s v="0"/>
    <s v="0000000"/>
    <s v="2214"/>
    <s v="Mittelschule"/>
    <s v="Dotierung von Rückstellungen für Jubiläumszuwendungen"/>
    <s v="100,00"/>
    <x v="2"/>
    <x v="10"/>
    <x v="26"/>
    <x v="0"/>
    <x v="162"/>
    <n v="-100"/>
    <n v="-3.2331070158422244E-2"/>
    <m/>
  </r>
  <r>
    <s v="212"/>
    <s v="000"/>
    <s v="593"/>
    <s v="000"/>
    <s v="000"/>
    <s v="0"/>
    <s v="0000000"/>
    <s v="2214"/>
    <s v="Mittelschule"/>
    <s v="Dotierung von Rückstellungen für nicht konsumierte Urlaube"/>
    <s v="100,00"/>
    <x v="2"/>
    <x v="10"/>
    <x v="26"/>
    <x v="0"/>
    <x v="163"/>
    <n v="-100"/>
    <n v="-3.2331070158422244E-2"/>
    <m/>
  </r>
  <r>
    <s v="212"/>
    <s v="000"/>
    <s v="600"/>
    <s v="000"/>
    <s v="000"/>
    <s v="0"/>
    <s v="0000000"/>
    <s v="2222"/>
    <s v="Mittelschule"/>
    <s v="Energiebezüge"/>
    <s v="16800,00"/>
    <x v="2"/>
    <x v="10"/>
    <x v="26"/>
    <x v="0"/>
    <x v="164"/>
    <n v="-16800"/>
    <n v="-5.4316197866149372"/>
    <m/>
  </r>
  <r>
    <s v="212"/>
    <s v="000"/>
    <s v="600"/>
    <s v="100"/>
    <s v="000"/>
    <s v="0"/>
    <s v="0000000"/>
    <s v="2222"/>
    <s v="Mittelschule"/>
    <s v="Energiebezüge (Sporthalle)"/>
    <s v="3700,00"/>
    <x v="2"/>
    <x v="10"/>
    <x v="26"/>
    <x v="0"/>
    <x v="165"/>
    <n v="-3700"/>
    <n v="-1.196249595861623"/>
    <m/>
  </r>
  <r>
    <s v="212"/>
    <s v="000"/>
    <s v="614"/>
    <s v="000"/>
    <s v="000"/>
    <s v="0"/>
    <s v="0000000"/>
    <s v="2224"/>
    <s v="Mittelschule"/>
    <s v="Instandhaltung von Gebäuden und Bauten"/>
    <s v="72000,00"/>
    <x v="2"/>
    <x v="10"/>
    <x v="26"/>
    <x v="0"/>
    <x v="166"/>
    <n v="-72000"/>
    <n v="-23.278370514064015"/>
    <m/>
  </r>
  <r>
    <s v="212"/>
    <s v="000"/>
    <s v="614"/>
    <s v="100"/>
    <s v="000"/>
    <s v="0"/>
    <s v="0000000"/>
    <s v="2224"/>
    <s v="Mittelschule"/>
    <s v="Instandhaltung von Gebäuden und Bauten (Sporthalle)"/>
    <s v="9300,00"/>
    <x v="2"/>
    <x v="10"/>
    <x v="26"/>
    <x v="0"/>
    <x v="167"/>
    <n v="-9300"/>
    <n v="-3.0067895247332688"/>
    <m/>
  </r>
  <r>
    <s v="212"/>
    <s v="000"/>
    <s v="614"/>
    <s v="900"/>
    <s v="000"/>
    <s v="0"/>
    <s v="0000000"/>
    <s v="2224"/>
    <s v="Mittelschule"/>
    <s v="Instandhaltung von Gebäuden und Bauten"/>
    <s v="0,00"/>
    <x v="2"/>
    <x v="10"/>
    <x v="26"/>
    <x v="0"/>
    <x v="168"/>
    <n v="0"/>
    <n v="0"/>
    <m/>
  </r>
  <r>
    <s v="212"/>
    <s v="000"/>
    <s v="618"/>
    <s v="000"/>
    <s v="000"/>
    <s v="0"/>
    <s v="0000000"/>
    <s v="2224"/>
    <s v="Mittelschule"/>
    <s v="Instandhaltung von sonstigen Anlagen"/>
    <s v="9500,00"/>
    <x v="2"/>
    <x v="10"/>
    <x v="26"/>
    <x v="0"/>
    <x v="169"/>
    <n v="-9500"/>
    <n v="-3.0714516650501134"/>
    <m/>
  </r>
  <r>
    <s v="212"/>
    <s v="000"/>
    <s v="618"/>
    <s v="100"/>
    <s v="000"/>
    <s v="0"/>
    <s v="0000000"/>
    <s v="2224"/>
    <s v="Mittelschule"/>
    <s v="Instandhaltung von sonstigen Anlagen (Sporthalle)"/>
    <s v="500,00"/>
    <x v="2"/>
    <x v="10"/>
    <x v="26"/>
    <x v="0"/>
    <x v="170"/>
    <n v="-500"/>
    <n v="-0.16165535079211121"/>
    <m/>
  </r>
  <r>
    <s v="212"/>
    <s v="000"/>
    <s v="630"/>
    <s v="000"/>
    <s v="000"/>
    <s v="0"/>
    <s v="0000000"/>
    <s v="2222"/>
    <s v="Mittelschule"/>
    <s v="Postdienste"/>
    <s v="500,00"/>
    <x v="2"/>
    <x v="10"/>
    <x v="26"/>
    <x v="0"/>
    <x v="171"/>
    <n v="-500"/>
    <n v="-0.16165535079211121"/>
    <m/>
  </r>
  <r>
    <s v="212"/>
    <s v="000"/>
    <s v="631"/>
    <s v="000"/>
    <s v="000"/>
    <s v="0"/>
    <s v="0000000"/>
    <s v="2222"/>
    <s v="Mittelschule"/>
    <s v="Telekommunikationsdienste"/>
    <s v="5000,00"/>
    <x v="2"/>
    <x v="10"/>
    <x v="26"/>
    <x v="0"/>
    <x v="172"/>
    <n v="-5000"/>
    <n v="-1.6165535079211122"/>
    <m/>
  </r>
  <r>
    <s v="212"/>
    <s v="000"/>
    <s v="670"/>
    <s v="000"/>
    <s v="000"/>
    <s v="0"/>
    <s v="0000000"/>
    <s v="2222"/>
    <s v="Mittelschule"/>
    <s v="Versicherungen"/>
    <s v="4500,00"/>
    <x v="2"/>
    <x v="10"/>
    <x v="26"/>
    <x v="0"/>
    <x v="173"/>
    <n v="-4500"/>
    <n v="-1.4548981571290009"/>
    <m/>
  </r>
  <r>
    <s v="212"/>
    <s v="000"/>
    <s v="670"/>
    <s v="100"/>
    <s v="000"/>
    <s v="0"/>
    <s v="0000000"/>
    <s v="2222"/>
    <s v="Mittelschule"/>
    <s v="Versicherungen (Sporthalle)"/>
    <s v="600,00"/>
    <x v="2"/>
    <x v="10"/>
    <x v="26"/>
    <x v="0"/>
    <x v="174"/>
    <n v="-600"/>
    <n v="-0.19398642095053345"/>
    <m/>
  </r>
  <r>
    <s v="212"/>
    <s v="000"/>
    <s v="680"/>
    <s v="000"/>
    <s v="000"/>
    <s v="0"/>
    <s v="0000000"/>
    <s v="2226"/>
    <s v="Mittelschule"/>
    <s v="Planmäßige Abschreibung"/>
    <s v="424500,00"/>
    <x v="2"/>
    <x v="10"/>
    <x v="26"/>
    <x v="0"/>
    <x v="175"/>
    <n v="-424500"/>
    <n v="-137.24539282250242"/>
    <m/>
  </r>
  <r>
    <s v="212"/>
    <s v="000"/>
    <s v="700"/>
    <s v="000"/>
    <s v="000"/>
    <s v="0"/>
    <s v="0000000"/>
    <s v="2223"/>
    <s v="Mittelschule"/>
    <s v="Miet- und Pachtaufwand"/>
    <s v="2200,00"/>
    <x v="2"/>
    <x v="10"/>
    <x v="26"/>
    <x v="0"/>
    <x v="176"/>
    <n v="-2200"/>
    <n v="-0.71128354348528933"/>
    <m/>
  </r>
  <r>
    <s v="212"/>
    <s v="000"/>
    <s v="710"/>
    <s v="000"/>
    <s v="000"/>
    <s v="0"/>
    <s v="0000000"/>
    <s v="2225"/>
    <s v="Mittelschule"/>
    <s v="Öffentliche Abgaben, ohne Gebühren gemäß FAG"/>
    <s v="5100,00"/>
    <x v="2"/>
    <x v="10"/>
    <x v="26"/>
    <x v="0"/>
    <x v="177"/>
    <n v="-5100"/>
    <n v="-1.6488845780795345"/>
    <m/>
  </r>
  <r>
    <s v="212"/>
    <s v="000"/>
    <s v="720"/>
    <s v="200"/>
    <s v="000"/>
    <s v="0"/>
    <s v="0000000"/>
    <s v="2225"/>
    <s v="Mittelschule"/>
    <s v="Kostenbeiträge (Kostenersätze) für Leistungen (Schulerhaltungsbeiträge)"/>
    <s v="37300,00"/>
    <x v="2"/>
    <x v="10"/>
    <x v="26"/>
    <x v="0"/>
    <x v="178"/>
    <n v="-37300"/>
    <n v="-12.059489169091497"/>
    <m/>
  </r>
  <r>
    <s v="212"/>
    <s v="000"/>
    <s v="720"/>
    <s v="500"/>
    <s v="000"/>
    <s v="1"/>
    <s v="0000000"/>
    <s v="2225"/>
    <s v="Mittelschule"/>
    <s v="Interne Leistungsverrechnung"/>
    <s v="18000,00"/>
    <x v="2"/>
    <x v="10"/>
    <x v="26"/>
    <x v="0"/>
    <x v="179"/>
    <n v="-18000"/>
    <n v="-5.8195926285160038"/>
    <m/>
  </r>
  <r>
    <s v="212"/>
    <s v="000"/>
    <s v="724"/>
    <s v="000"/>
    <s v="000"/>
    <s v="0"/>
    <s v="0000000"/>
    <s v="2225"/>
    <s v="Mittelschule"/>
    <s v="Reisegebühren"/>
    <s v="500,00"/>
    <x v="2"/>
    <x v="10"/>
    <x v="26"/>
    <x v="0"/>
    <x v="180"/>
    <n v="-500"/>
    <n v="-0.16165535079211121"/>
    <m/>
  </r>
  <r>
    <s v="212"/>
    <s v="000"/>
    <s v="728"/>
    <s v="000"/>
    <s v="000"/>
    <s v="0"/>
    <s v="0000000"/>
    <s v="2225"/>
    <s v="Mittelschule"/>
    <s v="Entgelte für sonstige Leistungen (Reinigung durch Unternehmen)"/>
    <s v="19100,00"/>
    <x v="2"/>
    <x v="10"/>
    <x v="26"/>
    <x v="0"/>
    <x v="181"/>
    <n v="-19100"/>
    <n v="-6.175234400258649"/>
    <m/>
  </r>
  <r>
    <s v="212"/>
    <s v="000"/>
    <s v="728"/>
    <s v="100"/>
    <s v="000"/>
    <s v="0"/>
    <s v="0000000"/>
    <s v="2225"/>
    <s v="Mittelschule"/>
    <s v="Entgelte für sonstige Leistungen (Sporthalle Reinigung durch Unternehmen)"/>
    <s v="14500,00"/>
    <x v="2"/>
    <x v="10"/>
    <x v="26"/>
    <x v="0"/>
    <x v="182"/>
    <n v="-14500"/>
    <n v="-4.6880051729712253"/>
    <m/>
  </r>
  <r>
    <s v="212"/>
    <s v="000"/>
    <s v="729"/>
    <s v="000"/>
    <s v="000"/>
    <s v="0"/>
    <s v="0000000"/>
    <s v="2225"/>
    <s v="Mittelschule"/>
    <s v="Sonstige Aufwendungen"/>
    <s v="1500,00"/>
    <x v="2"/>
    <x v="10"/>
    <x v="26"/>
    <x v="0"/>
    <x v="183"/>
    <n v="-1500"/>
    <n v="-0.48496605237633367"/>
    <m/>
  </r>
  <r>
    <s v="212"/>
    <s v="000"/>
    <s v="729"/>
    <s v="100"/>
    <s v="000"/>
    <s v="0"/>
    <s v="0000000"/>
    <s v="2225"/>
    <s v="Mittelschule"/>
    <s v="Sonstige Aufwendungen (Sporthalle)"/>
    <s v="1000,00"/>
    <x v="2"/>
    <x v="10"/>
    <x v="26"/>
    <x v="0"/>
    <x v="184"/>
    <n v="-1000"/>
    <n v="-0.32331070158422243"/>
    <m/>
  </r>
  <r>
    <s v="212"/>
    <s v="000"/>
    <s v="751"/>
    <s v="000"/>
    <s v="000"/>
    <s v="0"/>
    <s v="0000000"/>
    <s v="2231"/>
    <s v="Mittelschule"/>
    <s v="Transfers an Länder, Landesfonds und Landeskammern (Schulfilmbeiträge)"/>
    <s v="800,00"/>
    <x v="2"/>
    <x v="10"/>
    <x v="26"/>
    <x v="0"/>
    <x v="185"/>
    <n v="-800"/>
    <n v="-0.25864856126737795"/>
    <m/>
  </r>
  <r>
    <s v="212"/>
    <s v="000"/>
    <s v="811"/>
    <s v="000"/>
    <s v="000"/>
    <s v="0"/>
    <s v="0000000"/>
    <s v="2115"/>
    <s v="Mittelschule"/>
    <s v="Miete- und Pachtertrag"/>
    <s v="500,00"/>
    <x v="2"/>
    <x v="10"/>
    <x v="26"/>
    <x v="1"/>
    <x v="186"/>
    <n v="500"/>
    <n v="0.16165535079211121"/>
    <m/>
  </r>
  <r>
    <s v="212"/>
    <s v="000"/>
    <s v="813"/>
    <s v="000"/>
    <s v="000"/>
    <s v="0"/>
    <s v="0000000"/>
    <s v="2127"/>
    <s v="Mittelschule"/>
    <s v="Erträge aus der Auflösung von Investitionszuschüssen (Kapitaltransfers)"/>
    <s v="65700,00"/>
    <x v="2"/>
    <x v="10"/>
    <x v="26"/>
    <x v="1"/>
    <x v="187"/>
    <n v="65700"/>
    <n v="21.241513094083412"/>
    <m/>
  </r>
  <r>
    <s v="212"/>
    <s v="000"/>
    <s v="816"/>
    <s v="300"/>
    <s v="000"/>
    <s v="0"/>
    <s v="0000000"/>
    <s v="2114"/>
    <s v="Mittelschule"/>
    <s v="Kostenbeiträge (Kostenersätze) für sonstige Leistungen (Schulerhaltungsbeiträge)"/>
    <s v="240000,00"/>
    <x v="2"/>
    <x v="10"/>
    <x v="26"/>
    <x v="1"/>
    <x v="188"/>
    <n v="240000"/>
    <n v="77.594568380213389"/>
    <m/>
  </r>
  <r>
    <s v="212"/>
    <s v="000"/>
    <s v="817"/>
    <s v="000"/>
    <s v="000"/>
    <s v="0"/>
    <s v="0000000"/>
    <s v="2117"/>
    <s v="Mittelschule"/>
    <s v="Erträge aus der Auflösung von sonstigen Rückstellungen"/>
    <s v="100,00"/>
    <x v="2"/>
    <x v="10"/>
    <x v="26"/>
    <x v="1"/>
    <x v="189"/>
    <n v="100"/>
    <n v="3.2331070158422244E-2"/>
    <m/>
  </r>
  <r>
    <s v="212"/>
    <s v="000"/>
    <s v="829"/>
    <s v="000"/>
    <s v="000"/>
    <s v="0"/>
    <s v="0000000"/>
    <s v="2116"/>
    <s v="Mittelschule"/>
    <s v="Sonstige Erträge"/>
    <s v="100,00"/>
    <x v="2"/>
    <x v="10"/>
    <x v="26"/>
    <x v="1"/>
    <x v="190"/>
    <n v="100"/>
    <n v="3.2331070158422244E-2"/>
    <m/>
  </r>
  <r>
    <s v="213"/>
    <s v="000"/>
    <s v="720"/>
    <s v="200"/>
    <s v="000"/>
    <s v="0"/>
    <s v="0000000"/>
    <s v="2225"/>
    <s v="Sonderschulen"/>
    <s v="Kostenbeiträge (Kostenersätze) für Leistungen (Schulerhaltungsbeiträge)"/>
    <s v="21500,00"/>
    <x v="2"/>
    <x v="10"/>
    <x v="27"/>
    <x v="0"/>
    <x v="191"/>
    <n v="-21500"/>
    <n v="-6.9511800840607822"/>
    <m/>
  </r>
  <r>
    <s v="214"/>
    <s v="000"/>
    <s v="720"/>
    <s v="200"/>
    <s v="000"/>
    <s v="0"/>
    <s v="0000000"/>
    <s v="2225"/>
    <s v="Polytechnische Schulen"/>
    <s v="Kostenbeiträge (Kostenersätze) für Leistungen (Schulerhaltungsbeiträge)"/>
    <s v="11000,00"/>
    <x v="2"/>
    <x v="10"/>
    <x v="28"/>
    <x v="0"/>
    <x v="192"/>
    <n v="-11000"/>
    <n v="-3.5564177174264469"/>
    <m/>
  </r>
  <r>
    <s v="221"/>
    <s v="000"/>
    <s v="757"/>
    <s v="000"/>
    <s v="000"/>
    <s v="0"/>
    <s v="0000000"/>
    <s v="2234"/>
    <s v="Berufsbildende mittlere Schulen"/>
    <s v="Lfd. Transferzahlungen an private Organisationen ohne Erwerbszweck"/>
    <s v="1000,00"/>
    <x v="2"/>
    <x v="11"/>
    <x v="29"/>
    <x v="0"/>
    <x v="193"/>
    <n v="-1000"/>
    <n v="-0.32331070158422243"/>
    <m/>
  </r>
  <r>
    <s v="232"/>
    <s v="100"/>
    <s v="400"/>
    <s v="000"/>
    <s v="000"/>
    <s v="0"/>
    <s v="0000000"/>
    <s v="2221"/>
    <s v="VS Schülerbetreuung"/>
    <s v="Geringwertige Wirtschaftsgüter (GWG)"/>
    <s v="1000,00"/>
    <x v="2"/>
    <x v="12"/>
    <x v="30"/>
    <x v="0"/>
    <x v="194"/>
    <n v="-1000"/>
    <n v="-0.32331070158422243"/>
    <m/>
  </r>
  <r>
    <s v="232"/>
    <s v="100"/>
    <s v="430"/>
    <s v="000"/>
    <s v="000"/>
    <s v="0"/>
    <s v="0000000"/>
    <s v="2221"/>
    <s v="VS Schülerbetreuung"/>
    <s v="Lebensmittel (Mittagstisch)"/>
    <s v="16500,00"/>
    <x v="2"/>
    <x v="12"/>
    <x v="30"/>
    <x v="0"/>
    <x v="195"/>
    <n v="-16500"/>
    <n v="-5.3346265761396703"/>
    <m/>
  </r>
  <r>
    <s v="232"/>
    <s v="100"/>
    <s v="451"/>
    <s v="000"/>
    <s v="000"/>
    <s v="0"/>
    <s v="0000000"/>
    <s v="2221"/>
    <s v="VS Schülerbetreuung"/>
    <s v="Brennstoffe"/>
    <s v="400,00"/>
    <x v="2"/>
    <x v="12"/>
    <x v="30"/>
    <x v="0"/>
    <x v="196"/>
    <n v="-400"/>
    <n v="-0.12932428063368898"/>
    <m/>
  </r>
  <r>
    <s v="232"/>
    <s v="100"/>
    <s v="454"/>
    <s v="000"/>
    <s v="000"/>
    <s v="0"/>
    <s v="0000000"/>
    <s v="2221"/>
    <s v="VS Schülerbetreuung"/>
    <s v="Reinigungsmittel"/>
    <s v="600,00"/>
    <x v="2"/>
    <x v="12"/>
    <x v="30"/>
    <x v="0"/>
    <x v="197"/>
    <n v="-600"/>
    <n v="-0.19398642095053345"/>
    <m/>
  </r>
  <r>
    <s v="232"/>
    <s v="100"/>
    <s v="510"/>
    <s v="000"/>
    <s v="000"/>
    <s v="0"/>
    <s v="0000000"/>
    <s v="2211"/>
    <s v="VS Schülerbetreuung"/>
    <s v="Geldbezüge der Vertragsbediensteten der Verwaltung"/>
    <s v="18000,00"/>
    <x v="2"/>
    <x v="12"/>
    <x v="30"/>
    <x v="0"/>
    <x v="198"/>
    <n v="-18000"/>
    <n v="-5.8195926285160038"/>
    <m/>
  </r>
  <r>
    <s v="232"/>
    <s v="100"/>
    <s v="511"/>
    <s v="000"/>
    <s v="000"/>
    <s v="0"/>
    <s v="0000000"/>
    <s v="2211"/>
    <s v="VS Schülerbetreuung"/>
    <s v="Geldbezüge der Vertragsbediensteten in handwerklicher Verwendung"/>
    <s v="100,00"/>
    <x v="2"/>
    <x v="12"/>
    <x v="30"/>
    <x v="0"/>
    <x v="199"/>
    <n v="-100"/>
    <n v="-3.2331070158422244E-2"/>
    <m/>
  </r>
  <r>
    <s v="232"/>
    <s v="100"/>
    <s v="580"/>
    <s v="000"/>
    <s v="000"/>
    <s v="0"/>
    <s v="0000000"/>
    <s v="2212"/>
    <s v="VS Schülerbetreuung"/>
    <s v="Dienstgeberbeiträge zum Ausgleichsfonds für Familienbeihilfen"/>
    <s v="800,00"/>
    <x v="2"/>
    <x v="12"/>
    <x v="30"/>
    <x v="0"/>
    <x v="200"/>
    <n v="-800"/>
    <n v="-0.25864856126737795"/>
    <m/>
  </r>
  <r>
    <s v="232"/>
    <s v="100"/>
    <s v="581"/>
    <s v="500"/>
    <s v="000"/>
    <s v="0"/>
    <s v="0000000"/>
    <s v="2212"/>
    <s v="VS Schülerbetreuung"/>
    <s v="Sonstige Dienstgeberbeiträge zur sozialen Sicherheit (Pensionskassenbeiträge)"/>
    <s v="100,00"/>
    <x v="2"/>
    <x v="12"/>
    <x v="30"/>
    <x v="0"/>
    <x v="201"/>
    <n v="-100"/>
    <n v="-3.2331070158422244E-2"/>
    <m/>
  </r>
  <r>
    <s v="232"/>
    <s v="100"/>
    <s v="581"/>
    <s v="510"/>
    <s v="000"/>
    <s v="0"/>
    <s v="0000000"/>
    <s v="2212"/>
    <s v="VS Schülerbetreuung"/>
    <s v="Sonstige Dienstgeberbeiträge zur sozialen Sicherheit (Mitarbeitervorsorge - Abfertigung neu)"/>
    <s v="200,00"/>
    <x v="2"/>
    <x v="12"/>
    <x v="30"/>
    <x v="0"/>
    <x v="202"/>
    <n v="-200"/>
    <n v="-6.4662140316844488E-2"/>
    <m/>
  </r>
  <r>
    <s v="232"/>
    <s v="100"/>
    <s v="582"/>
    <s v="000"/>
    <s v="000"/>
    <s v="0"/>
    <s v="0000000"/>
    <s v="2212"/>
    <s v="VS Schülerbetreuung"/>
    <s v="Sonstige Dienstgeberbeiträge zur sozialen Sicherheit"/>
    <s v="4000,00"/>
    <x v="2"/>
    <x v="12"/>
    <x v="30"/>
    <x v="0"/>
    <x v="203"/>
    <n v="-4000"/>
    <n v="-1.2932428063368897"/>
    <m/>
  </r>
  <r>
    <s v="232"/>
    <s v="100"/>
    <s v="591"/>
    <s v="000"/>
    <s v="000"/>
    <s v="0"/>
    <s v="0000000"/>
    <s v="2214"/>
    <s v="VS Schülerbetreuung"/>
    <s v="Dotierung von Rückstellungen für Abfertigungen"/>
    <s v="100,00"/>
    <x v="2"/>
    <x v="12"/>
    <x v="30"/>
    <x v="0"/>
    <x v="204"/>
    <n v="-100"/>
    <n v="-3.2331070158422244E-2"/>
    <m/>
  </r>
  <r>
    <s v="232"/>
    <s v="100"/>
    <s v="592"/>
    <s v="000"/>
    <s v="000"/>
    <s v="0"/>
    <s v="0000000"/>
    <s v="2214"/>
    <s v="VS Schülerbetreuung"/>
    <s v="Dotierung von Rückstellungen für Jubiläumszuwendungen"/>
    <s v="100,00"/>
    <x v="2"/>
    <x v="12"/>
    <x v="30"/>
    <x v="0"/>
    <x v="205"/>
    <n v="-100"/>
    <n v="-3.2331070158422244E-2"/>
    <m/>
  </r>
  <r>
    <s v="232"/>
    <s v="100"/>
    <s v="593"/>
    <s v="000"/>
    <s v="000"/>
    <s v="0"/>
    <s v="0000000"/>
    <s v="2214"/>
    <s v="VS Schülerbetreuung"/>
    <s v="Dotierung von Rückstellungen für nicht konsumierte Urlaube"/>
    <s v="100,00"/>
    <x v="2"/>
    <x v="12"/>
    <x v="30"/>
    <x v="0"/>
    <x v="206"/>
    <n v="-100"/>
    <n v="-3.2331070158422244E-2"/>
    <m/>
  </r>
  <r>
    <s v="232"/>
    <s v="100"/>
    <s v="600"/>
    <s v="000"/>
    <s v="000"/>
    <s v="0"/>
    <s v="0000000"/>
    <s v="2222"/>
    <s v="VS Schülerbetreuung"/>
    <s v="Energiebezüge"/>
    <s v="300,00"/>
    <x v="2"/>
    <x v="12"/>
    <x v="30"/>
    <x v="0"/>
    <x v="207"/>
    <n v="-300"/>
    <n v="-9.6993210475266725E-2"/>
    <m/>
  </r>
  <r>
    <s v="232"/>
    <s v="100"/>
    <s v="614"/>
    <s v="000"/>
    <s v="000"/>
    <s v="0"/>
    <s v="0000000"/>
    <s v="2224"/>
    <s v="VS Schülerbetreuung"/>
    <s v="Instandhaltung von Gebäuden und Bauten"/>
    <s v="1600,00"/>
    <x v="2"/>
    <x v="12"/>
    <x v="30"/>
    <x v="0"/>
    <x v="208"/>
    <n v="-1600"/>
    <n v="-0.5172971225347559"/>
    <m/>
  </r>
  <r>
    <s v="232"/>
    <s v="100"/>
    <s v="618"/>
    <s v="000"/>
    <s v="000"/>
    <s v="0"/>
    <s v="0000000"/>
    <s v="2224"/>
    <s v="VS Schülerbetreuung"/>
    <s v="Instandhaltung von sonstigen Anlagen"/>
    <s v="500,00"/>
    <x v="2"/>
    <x v="12"/>
    <x v="30"/>
    <x v="0"/>
    <x v="209"/>
    <n v="-500"/>
    <n v="-0.16165535079211121"/>
    <m/>
  </r>
  <r>
    <s v="232"/>
    <s v="100"/>
    <s v="631"/>
    <s v="000"/>
    <s v="000"/>
    <s v="0"/>
    <s v="0000000"/>
    <s v="2222"/>
    <s v="VS Schülerbetreuung"/>
    <s v="Telekommunikationsdienste"/>
    <s v="100,00"/>
    <x v="2"/>
    <x v="12"/>
    <x v="30"/>
    <x v="0"/>
    <x v="210"/>
    <n v="-100"/>
    <n v="-3.2331070158422244E-2"/>
    <m/>
  </r>
  <r>
    <s v="232"/>
    <s v="100"/>
    <s v="670"/>
    <s v="000"/>
    <s v="000"/>
    <s v="0"/>
    <s v="0000000"/>
    <s v="2222"/>
    <s v="VS Schülerbetreuung"/>
    <s v="Versicherungen"/>
    <s v="100,00"/>
    <x v="2"/>
    <x v="12"/>
    <x v="30"/>
    <x v="0"/>
    <x v="211"/>
    <n v="-100"/>
    <n v="-3.2331070158422244E-2"/>
    <m/>
  </r>
  <r>
    <s v="232"/>
    <s v="100"/>
    <s v="680"/>
    <s v="000"/>
    <s v="000"/>
    <s v="0"/>
    <s v="0000000"/>
    <s v="2226"/>
    <s v="VS Schülerbetreuung"/>
    <s v="Planmäßige Abschreibung"/>
    <s v="500,00"/>
    <x v="2"/>
    <x v="12"/>
    <x v="30"/>
    <x v="0"/>
    <x v="212"/>
    <n v="-500"/>
    <n v="-0.16165535079211121"/>
    <m/>
  </r>
  <r>
    <s v="232"/>
    <s v="100"/>
    <s v="710"/>
    <s v="000"/>
    <s v="000"/>
    <s v="0"/>
    <s v="0000000"/>
    <s v="2225"/>
    <s v="VS Schülerbetreuung"/>
    <s v="Öffentliche Abgaben, ohne Gebühren gemäß FAG"/>
    <s v="200,00"/>
    <x v="2"/>
    <x v="12"/>
    <x v="30"/>
    <x v="0"/>
    <x v="213"/>
    <n v="-200"/>
    <n v="-6.4662140316844488E-2"/>
    <m/>
  </r>
  <r>
    <s v="232"/>
    <s v="100"/>
    <s v="720"/>
    <s v="000"/>
    <s v="000"/>
    <s v="0"/>
    <s v="0000000"/>
    <s v="2225"/>
    <s v="VS Schülerbetreuung"/>
    <s v="Kostenbeiträge (Kostenersätze) für Leistungen (Personalbereitstellung)"/>
    <s v="5000,00"/>
    <x v="2"/>
    <x v="12"/>
    <x v="30"/>
    <x v="0"/>
    <x v="214"/>
    <n v="-5000"/>
    <n v="-1.6165535079211122"/>
    <m/>
  </r>
  <r>
    <s v="232"/>
    <s v="100"/>
    <s v="720"/>
    <s v="500"/>
    <s v="000"/>
    <s v="1"/>
    <s v="0000000"/>
    <s v="2225"/>
    <s v="VS Schülerbetreuung"/>
    <s v="Interne Leistungsverrechnung"/>
    <s v="400,00"/>
    <x v="2"/>
    <x v="12"/>
    <x v="30"/>
    <x v="0"/>
    <x v="215"/>
    <n v="-400"/>
    <n v="-0.12932428063368898"/>
    <m/>
  </r>
  <r>
    <s v="232"/>
    <s v="100"/>
    <s v="724"/>
    <s v="000"/>
    <s v="000"/>
    <s v="0"/>
    <s v="0000000"/>
    <s v="2225"/>
    <s v="VS Schülerbetreuung"/>
    <s v="Reisegebühren"/>
    <s v="100,00"/>
    <x v="2"/>
    <x v="12"/>
    <x v="30"/>
    <x v="0"/>
    <x v="216"/>
    <n v="-100"/>
    <n v="-3.2331070158422244E-2"/>
    <m/>
  </r>
  <r>
    <s v="232"/>
    <s v="100"/>
    <s v="728"/>
    <s v="000"/>
    <s v="000"/>
    <s v="0"/>
    <s v="0000000"/>
    <s v="2225"/>
    <s v="VS Schülerbetreuung"/>
    <s v="Entgelte für sonstige Leistungen (Reinigung durch Unternehmen)"/>
    <s v="5400,00"/>
    <x v="2"/>
    <x v="12"/>
    <x v="30"/>
    <x v="0"/>
    <x v="217"/>
    <n v="-5400"/>
    <n v="-1.7458777885548011"/>
    <m/>
  </r>
  <r>
    <s v="232"/>
    <s v="100"/>
    <s v="729"/>
    <s v="000"/>
    <s v="000"/>
    <s v="0"/>
    <s v="0000000"/>
    <s v="2225"/>
    <s v="VS Schülerbetreuung"/>
    <s v="Sonstige Aufwendungen"/>
    <s v="1000,00"/>
    <x v="2"/>
    <x v="12"/>
    <x v="30"/>
    <x v="0"/>
    <x v="218"/>
    <n v="-1000"/>
    <n v="-0.32331070158422243"/>
    <m/>
  </r>
  <r>
    <s v="232"/>
    <s v="100"/>
    <s v="808"/>
    <s v="000"/>
    <s v="000"/>
    <s v="0"/>
    <s v="0000000"/>
    <s v="2116"/>
    <s v="VS Schülerbetreuung"/>
    <s v="Veräußerungen von Waren (Mittagstisch Elternbeiträge)"/>
    <s v="12000,00"/>
    <x v="2"/>
    <x v="12"/>
    <x v="30"/>
    <x v="1"/>
    <x v="219"/>
    <n v="12000"/>
    <n v="3.8797284190106693"/>
    <m/>
  </r>
  <r>
    <s v="232"/>
    <s v="100"/>
    <s v="810"/>
    <s v="000"/>
    <s v="000"/>
    <s v="0"/>
    <s v="0000000"/>
    <s v="2114"/>
    <s v="VS Schülerbetreuung"/>
    <s v="Erträge aus Leistungen (Elternbeiträge)"/>
    <s v="9000,00"/>
    <x v="2"/>
    <x v="12"/>
    <x v="30"/>
    <x v="1"/>
    <x v="220"/>
    <n v="9000"/>
    <n v="2.9097963142580019"/>
    <m/>
  </r>
  <r>
    <s v="232"/>
    <s v="100"/>
    <s v="817"/>
    <s v="000"/>
    <s v="000"/>
    <s v="0"/>
    <s v="0000000"/>
    <s v="2117"/>
    <s v="VS Schülerbetreuung"/>
    <s v="Erträge aus der Auflösung von sonstigen Rückstellungen"/>
    <s v="100,00"/>
    <x v="2"/>
    <x v="12"/>
    <x v="30"/>
    <x v="1"/>
    <x v="221"/>
    <n v="100"/>
    <n v="3.2331070158422244E-2"/>
    <m/>
  </r>
  <r>
    <s v="232"/>
    <s v="100"/>
    <s v="861"/>
    <s v="000"/>
    <s v="000"/>
    <s v="0"/>
    <s v="0000000"/>
    <s v="2121"/>
    <s v="VS Schülerbetreuung"/>
    <s v="Transfers von Ländern, Landesfonds und Landeskammern"/>
    <s v="10000,00"/>
    <x v="2"/>
    <x v="12"/>
    <x v="30"/>
    <x v="1"/>
    <x v="222"/>
    <n v="10000"/>
    <n v="3.2331070158422244"/>
    <m/>
  </r>
  <r>
    <s v="232"/>
    <s v="200"/>
    <s v="400"/>
    <s v="000"/>
    <s v="000"/>
    <s v="0"/>
    <s v="0000000"/>
    <s v="2221"/>
    <s v="MS Schülerbetreuung"/>
    <s v="Geringwertige Wirtschaftsgüter (GWG)"/>
    <s v="1000,00"/>
    <x v="2"/>
    <x v="12"/>
    <x v="31"/>
    <x v="0"/>
    <x v="223"/>
    <n v="-1000"/>
    <n v="-0.32331070158422243"/>
    <m/>
  </r>
  <r>
    <s v="232"/>
    <s v="200"/>
    <s v="454"/>
    <s v="000"/>
    <s v="000"/>
    <s v="0"/>
    <s v="0000000"/>
    <s v="2221"/>
    <s v="MS Schülerbetreuung"/>
    <s v="Reinigungsmittel"/>
    <s v="500,00"/>
    <x v="2"/>
    <x v="12"/>
    <x v="31"/>
    <x v="0"/>
    <x v="224"/>
    <n v="-500"/>
    <n v="-0.16165535079211121"/>
    <m/>
  </r>
  <r>
    <s v="232"/>
    <s v="200"/>
    <s v="600"/>
    <s v="000"/>
    <s v="000"/>
    <s v="0"/>
    <s v="0000000"/>
    <s v="2222"/>
    <s v="MS Schülerbetreuung"/>
    <s v="Energiebezüge"/>
    <s v="4000,00"/>
    <x v="2"/>
    <x v="12"/>
    <x v="31"/>
    <x v="0"/>
    <x v="225"/>
    <n v="-4000"/>
    <n v="-1.2932428063368897"/>
    <m/>
  </r>
  <r>
    <s v="232"/>
    <s v="200"/>
    <s v="614"/>
    <s v="000"/>
    <s v="000"/>
    <s v="0"/>
    <s v="0000000"/>
    <s v="2224"/>
    <s v="MS Schülerbetreuung"/>
    <s v="Instandhaltung von Gebäuden und Bauten"/>
    <s v="12000,00"/>
    <x v="2"/>
    <x v="12"/>
    <x v="31"/>
    <x v="0"/>
    <x v="226"/>
    <n v="-12000"/>
    <n v="-3.8797284190106693"/>
    <m/>
  </r>
  <r>
    <s v="232"/>
    <s v="200"/>
    <s v="618"/>
    <s v="000"/>
    <s v="000"/>
    <s v="0"/>
    <s v="0000000"/>
    <s v="2224"/>
    <s v="MS Schülerbetreuung"/>
    <s v="Instandhaltung von sonstigen Anlagen"/>
    <s v="1000,00"/>
    <x v="2"/>
    <x v="12"/>
    <x v="31"/>
    <x v="0"/>
    <x v="227"/>
    <n v="-1000"/>
    <n v="-0.32331070158422243"/>
    <m/>
  </r>
  <r>
    <s v="232"/>
    <s v="200"/>
    <s v="650"/>
    <s v="000"/>
    <s v="000"/>
    <s v="0"/>
    <s v="0000000"/>
    <s v="2241"/>
    <s v="MS Schülerbetreuung"/>
    <s v="Zinsen für Finanzschulden in Euro"/>
    <s v="5000,00"/>
    <x v="2"/>
    <x v="12"/>
    <x v="31"/>
    <x v="0"/>
    <x v="228"/>
    <n v="-5000"/>
    <n v="-1.6165535079211122"/>
    <m/>
  </r>
  <r>
    <s v="232"/>
    <s v="200"/>
    <s v="670"/>
    <s v="000"/>
    <s v="000"/>
    <s v="0"/>
    <s v="0000000"/>
    <s v="2222"/>
    <s v="MS Schülerbetreuung"/>
    <s v="Versicherungen"/>
    <s v="700,00"/>
    <x v="2"/>
    <x v="12"/>
    <x v="31"/>
    <x v="0"/>
    <x v="229"/>
    <n v="-700"/>
    <n v="-0.22631749110895572"/>
    <m/>
  </r>
  <r>
    <s v="232"/>
    <s v="200"/>
    <s v="720"/>
    <s v="240"/>
    <s v="000"/>
    <s v="0"/>
    <s v="0000000"/>
    <s v="2225"/>
    <s v="MS Schülerbetreuung"/>
    <s v="Kostenbeiträge (Kostenersätze) für Leistungen (Verein Tagesmütter)"/>
    <s v="13000,00"/>
    <x v="2"/>
    <x v="12"/>
    <x v="31"/>
    <x v="0"/>
    <x v="230"/>
    <n v="-13000"/>
    <n v="-4.2030391205948918"/>
    <m/>
  </r>
  <r>
    <s v="232"/>
    <s v="200"/>
    <s v="728"/>
    <s v="000"/>
    <s v="000"/>
    <s v="0"/>
    <s v="0000000"/>
    <s v="2225"/>
    <s v="MS Schülerbetreuung"/>
    <s v="Entgelte für sonstige Leistungen (Reinigung durch Unternehmen)"/>
    <s v="18000,00"/>
    <x v="2"/>
    <x v="12"/>
    <x v="31"/>
    <x v="0"/>
    <x v="231"/>
    <n v="-18000"/>
    <n v="-5.8195926285160038"/>
    <m/>
  </r>
  <r>
    <s v="232"/>
    <s v="200"/>
    <s v="729"/>
    <s v="000"/>
    <s v="000"/>
    <s v="0"/>
    <s v="0000000"/>
    <s v="2225"/>
    <s v="MS Schülerbetreuung"/>
    <s v="Sonstige Aufwendungen"/>
    <s v="500,00"/>
    <x v="2"/>
    <x v="12"/>
    <x v="31"/>
    <x v="0"/>
    <x v="232"/>
    <n v="-500"/>
    <n v="-0.16165535079211121"/>
    <m/>
  </r>
  <r>
    <s v="232"/>
    <s v="200"/>
    <s v="861"/>
    <s v="000"/>
    <s v="000"/>
    <s v="0"/>
    <s v="0000000"/>
    <s v="2121"/>
    <s v="MS Schülerbetreuung"/>
    <s v="Transfers von Ländern, Landesfonds und Landeskammern"/>
    <s v="3000,00"/>
    <x v="2"/>
    <x v="12"/>
    <x v="31"/>
    <x v="1"/>
    <x v="233"/>
    <n v="3000"/>
    <n v="0.96993210475266733"/>
    <m/>
  </r>
  <r>
    <s v="240"/>
    <s v="000"/>
    <s v="400"/>
    <s v="000"/>
    <s v="000"/>
    <s v="0"/>
    <s v="0000000"/>
    <s v="2221"/>
    <s v="Kindergarten"/>
    <s v="Geringwertige Wirtschaftsgüter (GWG)"/>
    <s v="12000,00"/>
    <x v="2"/>
    <x v="13"/>
    <x v="32"/>
    <x v="0"/>
    <x v="234"/>
    <n v="-12000"/>
    <n v="-3.8797284190106693"/>
    <m/>
  </r>
  <r>
    <s v="240"/>
    <s v="000"/>
    <s v="430"/>
    <s v="000"/>
    <s v="000"/>
    <s v="0"/>
    <s v="0000000"/>
    <s v="2221"/>
    <s v="Kindergarten"/>
    <s v="Lebensmittel (Mittagstisch)"/>
    <s v="12000,00"/>
    <x v="2"/>
    <x v="13"/>
    <x v="32"/>
    <x v="0"/>
    <x v="235"/>
    <n v="-12000"/>
    <n v="-3.8797284190106693"/>
    <m/>
  </r>
  <r>
    <s v="240"/>
    <s v="000"/>
    <s v="451"/>
    <s v="000"/>
    <s v="000"/>
    <s v="0"/>
    <s v="0000000"/>
    <s v="2221"/>
    <s v="Kindergarten"/>
    <s v="Brennstoffe"/>
    <s v="2500,00"/>
    <x v="2"/>
    <x v="13"/>
    <x v="32"/>
    <x v="0"/>
    <x v="236"/>
    <n v="-2500"/>
    <n v="-0.80827675396055609"/>
    <m/>
  </r>
  <r>
    <s v="240"/>
    <s v="000"/>
    <s v="454"/>
    <s v="000"/>
    <s v="000"/>
    <s v="0"/>
    <s v="0000000"/>
    <s v="2221"/>
    <s v="Kindergarten"/>
    <s v="Reinigungsmittel"/>
    <s v="1000,00"/>
    <x v="2"/>
    <x v="13"/>
    <x v="32"/>
    <x v="0"/>
    <x v="237"/>
    <n v="-1000"/>
    <n v="-0.32331070158422243"/>
    <m/>
  </r>
  <r>
    <s v="240"/>
    <s v="000"/>
    <s v="456"/>
    <s v="000"/>
    <s v="000"/>
    <s v="0"/>
    <s v="0000000"/>
    <s v="2221"/>
    <s v="Kindergarten"/>
    <s v="Schreib-, Zeichen- und sonstige Büromittel"/>
    <s v="300,00"/>
    <x v="2"/>
    <x v="13"/>
    <x v="32"/>
    <x v="0"/>
    <x v="238"/>
    <n v="-300"/>
    <n v="-9.6993210475266725E-2"/>
    <m/>
  </r>
  <r>
    <s v="240"/>
    <s v="000"/>
    <s v="510"/>
    <s v="000"/>
    <s v="000"/>
    <s v="0"/>
    <s v="0000000"/>
    <s v="2211"/>
    <s v="Kindergarten"/>
    <s v="Geldbezüge der Vertragsbediensteten der Verwaltung"/>
    <s v="364000,00"/>
    <x v="2"/>
    <x v="13"/>
    <x v="32"/>
    <x v="0"/>
    <x v="239"/>
    <n v="-364000"/>
    <n v="-117.68509537665696"/>
    <m/>
  </r>
  <r>
    <s v="240"/>
    <s v="000"/>
    <s v="511"/>
    <s v="000"/>
    <s v="000"/>
    <s v="0"/>
    <s v="0000000"/>
    <s v="2211"/>
    <s v="Kindergarten"/>
    <s v="Geldbezüge der Vertragsbediensteten in handwerklicher Verwendung"/>
    <s v="15000,00"/>
    <x v="2"/>
    <x v="13"/>
    <x v="32"/>
    <x v="0"/>
    <x v="240"/>
    <n v="-15000"/>
    <n v="-4.8496605237633368"/>
    <m/>
  </r>
  <r>
    <s v="240"/>
    <s v="000"/>
    <s v="580"/>
    <s v="000"/>
    <s v="000"/>
    <s v="0"/>
    <s v="0000000"/>
    <s v="2212"/>
    <s v="Kindergarten"/>
    <s v="Dienstgeberbeiträge zum Ausgleichsfonds für Familienbeihilfen"/>
    <s v="15000,00"/>
    <x v="2"/>
    <x v="13"/>
    <x v="32"/>
    <x v="0"/>
    <x v="241"/>
    <n v="-15000"/>
    <n v="-4.8496605237633368"/>
    <m/>
  </r>
  <r>
    <s v="240"/>
    <s v="000"/>
    <s v="581"/>
    <s v="500"/>
    <s v="000"/>
    <s v="0"/>
    <s v="0000000"/>
    <s v="2212"/>
    <s v="Kindergarten"/>
    <s v="Sonstige Dienstgeberbeiträge zur sozialen Sicherheit (Pensionskassenbeiträge)"/>
    <s v="3200,00"/>
    <x v="2"/>
    <x v="13"/>
    <x v="32"/>
    <x v="0"/>
    <x v="242"/>
    <n v="-3200"/>
    <n v="-1.0345942450695118"/>
    <m/>
  </r>
  <r>
    <s v="240"/>
    <s v="000"/>
    <s v="581"/>
    <s v="510"/>
    <s v="000"/>
    <s v="0"/>
    <s v="0000000"/>
    <s v="2212"/>
    <s v="Kindergarten"/>
    <s v="Sonstige Dienstgeberbeiträge zur sozialen Sicherheit (Mitarbeitervorsorge - Abfertigung neu)"/>
    <s v="3400,00"/>
    <x v="2"/>
    <x v="13"/>
    <x v="32"/>
    <x v="0"/>
    <x v="243"/>
    <n v="-3400"/>
    <n v="-1.0992563853863564"/>
    <m/>
  </r>
  <r>
    <s v="240"/>
    <s v="000"/>
    <s v="582"/>
    <s v="000"/>
    <s v="000"/>
    <s v="0"/>
    <s v="0000000"/>
    <s v="2212"/>
    <s v="Kindergarten"/>
    <s v="Sonstige Dienstgeberbeiträge zur sozialen Sicherheit"/>
    <s v="82000,00"/>
    <x v="2"/>
    <x v="13"/>
    <x v="32"/>
    <x v="0"/>
    <x v="244"/>
    <n v="-82000"/>
    <n v="-26.511477529906241"/>
    <m/>
  </r>
  <r>
    <s v="240"/>
    <s v="000"/>
    <s v="591"/>
    <s v="000"/>
    <s v="000"/>
    <s v="0"/>
    <s v="0000000"/>
    <s v="2214"/>
    <s v="Kindergarten"/>
    <s v="Dotierung von Rückstellungen für Abfertigungen"/>
    <s v="100,00"/>
    <x v="2"/>
    <x v="13"/>
    <x v="32"/>
    <x v="0"/>
    <x v="245"/>
    <n v="-100"/>
    <n v="-3.2331070158422244E-2"/>
    <m/>
  </r>
  <r>
    <s v="240"/>
    <s v="000"/>
    <s v="592"/>
    <s v="000"/>
    <s v="000"/>
    <s v="0"/>
    <s v="0000000"/>
    <s v="2214"/>
    <s v="Kindergarten"/>
    <s v="Dotierung von Rückstellungen für Jubiläumszuwendungen"/>
    <s v="100,00"/>
    <x v="2"/>
    <x v="13"/>
    <x v="32"/>
    <x v="0"/>
    <x v="246"/>
    <n v="-100"/>
    <n v="-3.2331070158422244E-2"/>
    <m/>
  </r>
  <r>
    <s v="240"/>
    <s v="000"/>
    <s v="593"/>
    <s v="000"/>
    <s v="000"/>
    <s v="0"/>
    <s v="0000000"/>
    <s v="2214"/>
    <s v="Kindergarten"/>
    <s v="Dotierung von Rückstellungen für nicht konsumierte Urlaube"/>
    <s v="100,00"/>
    <x v="2"/>
    <x v="13"/>
    <x v="32"/>
    <x v="0"/>
    <x v="247"/>
    <n v="-100"/>
    <n v="-3.2331070158422244E-2"/>
    <m/>
  </r>
  <r>
    <s v="240"/>
    <s v="000"/>
    <s v="600"/>
    <s v="000"/>
    <s v="000"/>
    <s v="0"/>
    <s v="0000000"/>
    <s v="2222"/>
    <s v="Kindergarten"/>
    <s v="Energiebezüge"/>
    <s v="2200,00"/>
    <x v="2"/>
    <x v="13"/>
    <x v="32"/>
    <x v="0"/>
    <x v="248"/>
    <n v="-2200"/>
    <n v="-0.71128354348528933"/>
    <m/>
  </r>
  <r>
    <s v="240"/>
    <s v="000"/>
    <s v="614"/>
    <s v="000"/>
    <s v="000"/>
    <s v="0"/>
    <s v="0000000"/>
    <s v="2224"/>
    <s v="Kindergarten"/>
    <s v="Instandhaltung von Gebäuden und Bauten"/>
    <s v="14000,00"/>
    <x v="2"/>
    <x v="13"/>
    <x v="32"/>
    <x v="0"/>
    <x v="249"/>
    <n v="-14000"/>
    <n v="-4.5263498221791139"/>
    <m/>
  </r>
  <r>
    <s v="240"/>
    <s v="000"/>
    <s v="618"/>
    <s v="000"/>
    <s v="000"/>
    <s v="0"/>
    <s v="0000000"/>
    <s v="2224"/>
    <s v="Kindergarten"/>
    <s v="Instandhaltung von sonstigen Anlagen"/>
    <s v="1300,00"/>
    <x v="2"/>
    <x v="13"/>
    <x v="32"/>
    <x v="0"/>
    <x v="250"/>
    <n v="-1300"/>
    <n v="-0.42030391205948919"/>
    <m/>
  </r>
  <r>
    <s v="240"/>
    <s v="000"/>
    <s v="630"/>
    <s v="000"/>
    <s v="000"/>
    <s v="0"/>
    <s v="0000000"/>
    <s v="2222"/>
    <s v="Kindergarten"/>
    <s v="Postdienste"/>
    <s v="500,00"/>
    <x v="2"/>
    <x v="13"/>
    <x v="32"/>
    <x v="0"/>
    <x v="251"/>
    <n v="-500"/>
    <n v="-0.16165535079211121"/>
    <m/>
  </r>
  <r>
    <s v="240"/>
    <s v="000"/>
    <s v="631"/>
    <s v="000"/>
    <s v="000"/>
    <s v="0"/>
    <s v="0000000"/>
    <s v="2222"/>
    <s v="Kindergarten"/>
    <s v="Telekommunikationsdienste"/>
    <s v="1400,00"/>
    <x v="2"/>
    <x v="13"/>
    <x v="32"/>
    <x v="0"/>
    <x v="252"/>
    <n v="-1400"/>
    <n v="-0.45263498221791143"/>
    <m/>
  </r>
  <r>
    <s v="240"/>
    <s v="000"/>
    <s v="670"/>
    <s v="000"/>
    <s v="000"/>
    <s v="0"/>
    <s v="0000000"/>
    <s v="2222"/>
    <s v="Kindergarten"/>
    <s v="Versicherungen"/>
    <s v="600,00"/>
    <x v="2"/>
    <x v="13"/>
    <x v="32"/>
    <x v="0"/>
    <x v="253"/>
    <n v="-600"/>
    <n v="-0.19398642095053345"/>
    <m/>
  </r>
  <r>
    <s v="240"/>
    <s v="000"/>
    <s v="680"/>
    <s v="000"/>
    <s v="000"/>
    <s v="0"/>
    <s v="0000000"/>
    <s v="2226"/>
    <s v="Kindergarten"/>
    <s v="Planmäßige Abschreibung"/>
    <s v="34200,00"/>
    <x v="2"/>
    <x v="13"/>
    <x v="32"/>
    <x v="0"/>
    <x v="254"/>
    <n v="-34200"/>
    <n v="-11.057225994180408"/>
    <m/>
  </r>
  <r>
    <s v="240"/>
    <s v="000"/>
    <s v="700"/>
    <s v="000"/>
    <s v="000"/>
    <s v="0"/>
    <s v="0000000"/>
    <s v="2223"/>
    <s v="Kindergarten"/>
    <s v="Miet- und Pachtaufwand"/>
    <s v="2000,00"/>
    <x v="2"/>
    <x v="13"/>
    <x v="32"/>
    <x v="0"/>
    <x v="255"/>
    <n v="-2000"/>
    <n v="-0.64662140316844485"/>
    <m/>
  </r>
  <r>
    <s v="240"/>
    <s v="000"/>
    <s v="710"/>
    <s v="000"/>
    <s v="000"/>
    <s v="0"/>
    <s v="0000000"/>
    <s v="2225"/>
    <s v="Kindergarten"/>
    <s v="Öffentliche Abgaben, ohne Gebühren gemäß FAG"/>
    <s v="200,00"/>
    <x v="2"/>
    <x v="13"/>
    <x v="32"/>
    <x v="0"/>
    <x v="256"/>
    <n v="-200"/>
    <n v="-6.4662140316844488E-2"/>
    <m/>
  </r>
  <r>
    <s v="240"/>
    <s v="000"/>
    <s v="720"/>
    <s v="000"/>
    <s v="000"/>
    <s v="0"/>
    <s v="0000000"/>
    <s v="2225"/>
    <s v="Kindergarten"/>
    <s v="Kostenbeiträge (Kostenersätze) für Leistungen (Personalbereitstellung)"/>
    <s v="5000,00"/>
    <x v="2"/>
    <x v="13"/>
    <x v="32"/>
    <x v="0"/>
    <x v="257"/>
    <n v="-5000"/>
    <n v="-1.6165535079211122"/>
    <m/>
  </r>
  <r>
    <s v="240"/>
    <s v="000"/>
    <s v="720"/>
    <s v="500"/>
    <s v="000"/>
    <s v="1"/>
    <s v="0000000"/>
    <s v="2225"/>
    <s v="Kindergarten"/>
    <s v="Interne Leistungsverrechnung"/>
    <s v="8000,00"/>
    <x v="2"/>
    <x v="13"/>
    <x v="32"/>
    <x v="0"/>
    <x v="258"/>
    <n v="-8000"/>
    <n v="-2.5864856126737794"/>
    <m/>
  </r>
  <r>
    <s v="240"/>
    <s v="000"/>
    <s v="724"/>
    <s v="000"/>
    <s v="000"/>
    <s v="0"/>
    <s v="0000000"/>
    <s v="2225"/>
    <s v="Kindergarten"/>
    <s v="Reisegebühren"/>
    <s v="2000,00"/>
    <x v="2"/>
    <x v="13"/>
    <x v="32"/>
    <x v="0"/>
    <x v="259"/>
    <n v="-2000"/>
    <n v="-0.64662140316844485"/>
    <m/>
  </r>
  <r>
    <s v="240"/>
    <s v="000"/>
    <s v="728"/>
    <s v="000"/>
    <s v="000"/>
    <s v="0"/>
    <s v="0000000"/>
    <s v="2225"/>
    <s v="Kindergarten"/>
    <s v="Entgelte für sonstige Leistungen (Reinigung durch Unternehmen)"/>
    <s v="10800,00"/>
    <x v="2"/>
    <x v="13"/>
    <x v="32"/>
    <x v="0"/>
    <x v="260"/>
    <n v="-10800"/>
    <n v="-3.4917555771096023"/>
    <m/>
  </r>
  <r>
    <s v="240"/>
    <s v="000"/>
    <s v="729"/>
    <s v="000"/>
    <s v="000"/>
    <s v="0"/>
    <s v="0000000"/>
    <s v="2225"/>
    <s v="Kindergarten"/>
    <s v="Sonstige Aufwendungen"/>
    <s v="800,00"/>
    <x v="2"/>
    <x v="13"/>
    <x v="32"/>
    <x v="0"/>
    <x v="261"/>
    <n v="-800"/>
    <n v="-0.25864856126737795"/>
    <m/>
  </r>
  <r>
    <s v="240"/>
    <s v="000"/>
    <s v="808"/>
    <s v="000"/>
    <s v="000"/>
    <s v="0"/>
    <s v="0000000"/>
    <s v="2116"/>
    <s v="Kindergarten"/>
    <s v="Veräußerungen von Waren (Mittagstisch Elternbeiträge)"/>
    <s v="9000,00"/>
    <x v="2"/>
    <x v="13"/>
    <x v="32"/>
    <x v="1"/>
    <x v="262"/>
    <n v="9000"/>
    <n v="2.9097963142580019"/>
    <m/>
  </r>
  <r>
    <s v="240"/>
    <s v="000"/>
    <s v="810"/>
    <s v="000"/>
    <s v="000"/>
    <s v="0"/>
    <s v="0000000"/>
    <s v="2114"/>
    <s v="Kindergarten"/>
    <s v="Erträge aus Leistungen (Elternbeiträge)"/>
    <s v="20500,00"/>
    <x v="2"/>
    <x v="13"/>
    <x v="32"/>
    <x v="1"/>
    <x v="263"/>
    <n v="20500"/>
    <n v="6.6278693824765602"/>
    <m/>
  </r>
  <r>
    <s v="240"/>
    <s v="000"/>
    <s v="813"/>
    <s v="000"/>
    <s v="000"/>
    <s v="0"/>
    <s v="0000000"/>
    <s v="2127"/>
    <s v="Kindergarten"/>
    <s v="Erträge aus der Auflösung von Investitionszuschüssen (Kapitaltransfers)"/>
    <s v="9700,00"/>
    <x v="2"/>
    <x v="13"/>
    <x v="32"/>
    <x v="1"/>
    <x v="264"/>
    <n v="9700"/>
    <n v="3.1361138053669575"/>
    <m/>
  </r>
  <r>
    <s v="240"/>
    <s v="000"/>
    <s v="816"/>
    <s v="700"/>
    <s v="000"/>
    <s v="0"/>
    <s v="0000000"/>
    <s v="2114"/>
    <s v="Kindergarten"/>
    <s v="Abgeltung Elternbeitrag Gratiskindergarten Fünfjährige"/>
    <s v="10000,00"/>
    <x v="2"/>
    <x v="13"/>
    <x v="32"/>
    <x v="1"/>
    <x v="265"/>
    <n v="10000"/>
    <n v="3.2331070158422244"/>
    <m/>
  </r>
  <r>
    <s v="240"/>
    <s v="000"/>
    <s v="817"/>
    <s v="000"/>
    <s v="000"/>
    <s v="0"/>
    <s v="0000000"/>
    <s v="2117"/>
    <s v="Kindergarten"/>
    <s v="Erträge aus der Auflösung von sonstigen Rückstellungen"/>
    <s v="100,00"/>
    <x v="2"/>
    <x v="13"/>
    <x v="32"/>
    <x v="1"/>
    <x v="266"/>
    <n v="100"/>
    <n v="3.2331070158422244E-2"/>
    <m/>
  </r>
  <r>
    <s v="240"/>
    <s v="000"/>
    <s v="861"/>
    <s v="000"/>
    <s v="000"/>
    <s v="0"/>
    <s v="0000000"/>
    <s v="2121"/>
    <s v="Kindergarten"/>
    <s v="Transfers von Ländern, Landesfonds und Landeskammern"/>
    <s v="270000,00"/>
    <x v="2"/>
    <x v="13"/>
    <x v="32"/>
    <x v="1"/>
    <x v="267"/>
    <n v="270000"/>
    <n v="87.293889427740055"/>
    <m/>
  </r>
  <r>
    <s v="240"/>
    <s v="000"/>
    <s v="861"/>
    <s v="700"/>
    <s v="000"/>
    <s v="0"/>
    <s v="0000000"/>
    <s v="2121"/>
    <s v="Kindergarten"/>
    <s v="Transfers von Ländern, Landesfonds und Landeskammern (Kinderbetreuungszuschuss Dreijährige)"/>
    <s v="3000,00"/>
    <x v="2"/>
    <x v="13"/>
    <x v="32"/>
    <x v="1"/>
    <x v="268"/>
    <n v="3000"/>
    <n v="0.96993210475266733"/>
    <m/>
  </r>
  <r>
    <s v="240"/>
    <s v="100"/>
    <s v="400"/>
    <s v="000"/>
    <s v="000"/>
    <s v="0"/>
    <s v="0000000"/>
    <s v="2221"/>
    <s v="Kinderbetreuung"/>
    <s v="Geringwertige Wirtschaftsgüter (GWG)"/>
    <s v="4500,00"/>
    <x v="2"/>
    <x v="13"/>
    <x v="33"/>
    <x v="0"/>
    <x v="269"/>
    <n v="-4500"/>
    <n v="-1.4548981571290009"/>
    <m/>
  </r>
  <r>
    <s v="240"/>
    <s v="100"/>
    <s v="430"/>
    <s v="000"/>
    <s v="000"/>
    <s v="0"/>
    <s v="0000000"/>
    <s v="2221"/>
    <s v="Kinderbetreuung"/>
    <s v="Lebensmittel (Mittagstisch)"/>
    <s v="4000,00"/>
    <x v="2"/>
    <x v="13"/>
    <x v="33"/>
    <x v="0"/>
    <x v="270"/>
    <n v="-4000"/>
    <n v="-1.2932428063368897"/>
    <m/>
  </r>
  <r>
    <s v="240"/>
    <s v="100"/>
    <s v="451"/>
    <s v="000"/>
    <s v="000"/>
    <s v="0"/>
    <s v="0000000"/>
    <s v="2221"/>
    <s v="Kinderbetreuung"/>
    <s v="Brennstoffe"/>
    <s v="1400,00"/>
    <x v="2"/>
    <x v="13"/>
    <x v="33"/>
    <x v="0"/>
    <x v="271"/>
    <n v="-1400"/>
    <n v="-0.45263498221791143"/>
    <m/>
  </r>
  <r>
    <s v="240"/>
    <s v="100"/>
    <s v="454"/>
    <s v="000"/>
    <s v="000"/>
    <s v="0"/>
    <s v="0000000"/>
    <s v="2221"/>
    <s v="Kinderbetreuung"/>
    <s v="Reinigungsmittel"/>
    <s v="600,00"/>
    <x v="2"/>
    <x v="13"/>
    <x v="33"/>
    <x v="0"/>
    <x v="272"/>
    <n v="-600"/>
    <n v="-0.19398642095053345"/>
    <m/>
  </r>
  <r>
    <s v="240"/>
    <s v="100"/>
    <s v="456"/>
    <s v="000"/>
    <s v="000"/>
    <s v="0"/>
    <s v="0000000"/>
    <s v="2221"/>
    <s v="Kinderbetreuung"/>
    <s v="Schreib-, Zeichen- und sonstige Büromittel"/>
    <s v="400,00"/>
    <x v="2"/>
    <x v="13"/>
    <x v="33"/>
    <x v="0"/>
    <x v="273"/>
    <n v="-400"/>
    <n v="-0.12932428063368898"/>
    <m/>
  </r>
  <r>
    <s v="240"/>
    <s v="100"/>
    <s v="510"/>
    <s v="000"/>
    <s v="000"/>
    <s v="0"/>
    <s v="0000000"/>
    <s v="2211"/>
    <s v="Kinderbetreuung"/>
    <s v="Geldbezüge der Vertragsbediensteten der Verwaltung"/>
    <s v="213000,00"/>
    <x v="2"/>
    <x v="13"/>
    <x v="33"/>
    <x v="0"/>
    <x v="274"/>
    <n v="-213000"/>
    <n v="-68.86517943743938"/>
    <m/>
  </r>
  <r>
    <s v="240"/>
    <s v="100"/>
    <s v="580"/>
    <s v="000"/>
    <s v="000"/>
    <s v="0"/>
    <s v="0000000"/>
    <s v="2212"/>
    <s v="Kinderbetreuung"/>
    <s v="Dienstgeberbeiträge zum Ausgleichsfonds für Familienbeihilfen"/>
    <s v="8000,00"/>
    <x v="2"/>
    <x v="13"/>
    <x v="33"/>
    <x v="0"/>
    <x v="275"/>
    <n v="-8000"/>
    <n v="-2.5864856126737794"/>
    <m/>
  </r>
  <r>
    <s v="240"/>
    <s v="100"/>
    <s v="581"/>
    <s v="500"/>
    <s v="000"/>
    <s v="0"/>
    <s v="0000000"/>
    <s v="2212"/>
    <s v="Kinderbetreuung"/>
    <s v="Sonstige Dienstgeberbeiträge zur sozialen Sicherheit (Pensionskassenbeiträge)"/>
    <s v="1800,00"/>
    <x v="2"/>
    <x v="13"/>
    <x v="33"/>
    <x v="0"/>
    <x v="276"/>
    <n v="-1800"/>
    <n v="-0.58195926285160038"/>
    <m/>
  </r>
  <r>
    <s v="240"/>
    <s v="100"/>
    <s v="581"/>
    <s v="510"/>
    <s v="000"/>
    <s v="0"/>
    <s v="0000000"/>
    <s v="2212"/>
    <s v="Kinderbetreuung"/>
    <s v="Sonstige Dienstgeberbeiträge zur sozialen Sicherheit (Mitarbeitervorsorge - Abfertigung neu)"/>
    <s v="3300,00"/>
    <x v="2"/>
    <x v="13"/>
    <x v="33"/>
    <x v="0"/>
    <x v="277"/>
    <n v="-3300"/>
    <n v="-1.0669253152279341"/>
    <m/>
  </r>
  <r>
    <s v="240"/>
    <s v="100"/>
    <s v="582"/>
    <s v="000"/>
    <s v="000"/>
    <s v="0"/>
    <s v="0000000"/>
    <s v="2212"/>
    <s v="Kinderbetreuung"/>
    <s v="Sonstige Dienstgeberbeiträge zur sozialen Sicherheit"/>
    <s v="46200,00"/>
    <x v="2"/>
    <x v="13"/>
    <x v="33"/>
    <x v="0"/>
    <x v="278"/>
    <n v="-46200"/>
    <n v="-14.936954413191076"/>
    <m/>
  </r>
  <r>
    <s v="240"/>
    <s v="100"/>
    <s v="591"/>
    <s v="000"/>
    <s v="000"/>
    <s v="0"/>
    <s v="0000000"/>
    <s v="2214"/>
    <s v="Kinderbetreuung"/>
    <s v="Dotierung von Rückstellungen für Abfertigungen"/>
    <s v="100,00"/>
    <x v="2"/>
    <x v="13"/>
    <x v="33"/>
    <x v="0"/>
    <x v="279"/>
    <n v="-100"/>
    <n v="-3.2331070158422244E-2"/>
    <m/>
  </r>
  <r>
    <s v="240"/>
    <s v="100"/>
    <s v="592"/>
    <s v="000"/>
    <s v="000"/>
    <s v="0"/>
    <s v="0000000"/>
    <s v="2214"/>
    <s v="Kinderbetreuung"/>
    <s v="Dotierung von Rückstellungen für Jubiläumszuwendungen"/>
    <s v="100,00"/>
    <x v="2"/>
    <x v="13"/>
    <x v="33"/>
    <x v="0"/>
    <x v="280"/>
    <n v="-100"/>
    <n v="-3.2331070158422244E-2"/>
    <m/>
  </r>
  <r>
    <s v="240"/>
    <s v="100"/>
    <s v="593"/>
    <s v="000"/>
    <s v="000"/>
    <s v="0"/>
    <s v="0000000"/>
    <s v="2214"/>
    <s v="Kinderbetreuung"/>
    <s v="Dotierung von Rückstellungen für nicht konsumierte Urlaube"/>
    <s v="100,00"/>
    <x v="2"/>
    <x v="13"/>
    <x v="33"/>
    <x v="0"/>
    <x v="281"/>
    <n v="-100"/>
    <n v="-3.2331070158422244E-2"/>
    <m/>
  </r>
  <r>
    <s v="240"/>
    <s v="100"/>
    <s v="600"/>
    <s v="000"/>
    <s v="000"/>
    <s v="0"/>
    <s v="0000000"/>
    <s v="2222"/>
    <s v="Kinderbetreuung"/>
    <s v="Energiebezüge"/>
    <s v="2600,00"/>
    <x v="2"/>
    <x v="13"/>
    <x v="33"/>
    <x v="0"/>
    <x v="282"/>
    <n v="-2600"/>
    <n v="-0.84060782411897839"/>
    <m/>
  </r>
  <r>
    <s v="240"/>
    <s v="100"/>
    <s v="614"/>
    <s v="000"/>
    <s v="000"/>
    <s v="0"/>
    <s v="0000000"/>
    <s v="2224"/>
    <s v="Kinderbetreuung"/>
    <s v="Instandhaltung von Gebäuden und Bauten"/>
    <s v="5900,00"/>
    <x v="2"/>
    <x v="13"/>
    <x v="33"/>
    <x v="0"/>
    <x v="283"/>
    <n v="-5900"/>
    <n v="-1.9075331393469124"/>
    <m/>
  </r>
  <r>
    <s v="240"/>
    <s v="100"/>
    <s v="618"/>
    <s v="000"/>
    <s v="000"/>
    <s v="0"/>
    <s v="0000000"/>
    <s v="2224"/>
    <s v="Kinderbetreuung"/>
    <s v="Instandhaltung von sonstigen Anlagen"/>
    <s v="500,00"/>
    <x v="2"/>
    <x v="13"/>
    <x v="33"/>
    <x v="0"/>
    <x v="284"/>
    <n v="-500"/>
    <n v="-0.16165535079211121"/>
    <m/>
  </r>
  <r>
    <s v="240"/>
    <s v="100"/>
    <s v="630"/>
    <s v="000"/>
    <s v="000"/>
    <s v="0"/>
    <s v="0000000"/>
    <s v="2222"/>
    <s v="Kinderbetreuung"/>
    <s v="Postdienste"/>
    <s v="100,00"/>
    <x v="2"/>
    <x v="13"/>
    <x v="33"/>
    <x v="0"/>
    <x v="285"/>
    <n v="-100"/>
    <n v="-3.2331070158422244E-2"/>
    <m/>
  </r>
  <r>
    <s v="240"/>
    <s v="100"/>
    <s v="631"/>
    <s v="000"/>
    <s v="000"/>
    <s v="0"/>
    <s v="0000000"/>
    <s v="2222"/>
    <s v="Kinderbetreuung"/>
    <s v="Telekommunikationsdienste"/>
    <s v="200,00"/>
    <x v="2"/>
    <x v="13"/>
    <x v="33"/>
    <x v="0"/>
    <x v="286"/>
    <n v="-200"/>
    <n v="-6.4662140316844488E-2"/>
    <m/>
  </r>
  <r>
    <s v="240"/>
    <s v="100"/>
    <s v="650"/>
    <s v="000"/>
    <s v="000"/>
    <s v="0"/>
    <s v="0000000"/>
    <s v="2241"/>
    <s v="Kinderbetreuung"/>
    <s v="Zinsen für Finanzschulden in Euro"/>
    <s v="1500,00"/>
    <x v="2"/>
    <x v="13"/>
    <x v="33"/>
    <x v="0"/>
    <x v="287"/>
    <n v="-1500"/>
    <n v="-0.48496605237633367"/>
    <m/>
  </r>
  <r>
    <s v="240"/>
    <s v="100"/>
    <s v="670"/>
    <s v="000"/>
    <s v="000"/>
    <s v="0"/>
    <s v="0000000"/>
    <s v="2222"/>
    <s v="Kinderbetreuung"/>
    <s v="Versicherungen"/>
    <s v="400,00"/>
    <x v="2"/>
    <x v="13"/>
    <x v="33"/>
    <x v="0"/>
    <x v="288"/>
    <n v="-400"/>
    <n v="-0.12932428063368898"/>
    <m/>
  </r>
  <r>
    <s v="240"/>
    <s v="100"/>
    <s v="680"/>
    <s v="000"/>
    <s v="000"/>
    <s v="0"/>
    <s v="0000000"/>
    <s v="2226"/>
    <s v="Kinderbetreuung"/>
    <s v="Planmäßige Abschreibung"/>
    <s v="3200,00"/>
    <x v="2"/>
    <x v="13"/>
    <x v="33"/>
    <x v="0"/>
    <x v="289"/>
    <n v="-3200"/>
    <n v="-1.0345942450695118"/>
    <m/>
  </r>
  <r>
    <s v="240"/>
    <s v="100"/>
    <s v="710"/>
    <s v="000"/>
    <s v="000"/>
    <s v="0"/>
    <s v="0000000"/>
    <s v="2225"/>
    <s v="Kinderbetreuung"/>
    <s v="Öffentliche Abgaben, ohne Gebühren gemäß FAG"/>
    <s v="500,00"/>
    <x v="2"/>
    <x v="13"/>
    <x v="33"/>
    <x v="0"/>
    <x v="290"/>
    <n v="-500"/>
    <n v="-0.16165535079211121"/>
    <m/>
  </r>
  <r>
    <s v="240"/>
    <s v="100"/>
    <s v="720"/>
    <s v="500"/>
    <s v="000"/>
    <s v="1"/>
    <s v="0000000"/>
    <s v="2225"/>
    <s v="Kinderbetreuung"/>
    <s v="Interne Leistungsverrechnung"/>
    <s v="6000,00"/>
    <x v="2"/>
    <x v="13"/>
    <x v="33"/>
    <x v="0"/>
    <x v="291"/>
    <n v="-6000"/>
    <n v="-1.9398642095053347"/>
    <m/>
  </r>
  <r>
    <s v="240"/>
    <s v="100"/>
    <s v="724"/>
    <s v="000"/>
    <s v="000"/>
    <s v="0"/>
    <s v="0000000"/>
    <s v="2225"/>
    <s v="Kinderbetreuung"/>
    <s v="Reisegebühren"/>
    <s v="200,00"/>
    <x v="2"/>
    <x v="13"/>
    <x v="33"/>
    <x v="0"/>
    <x v="292"/>
    <n v="-200"/>
    <n v="-6.4662140316844488E-2"/>
    <m/>
  </r>
  <r>
    <s v="240"/>
    <s v="100"/>
    <s v="728"/>
    <s v="000"/>
    <s v="000"/>
    <s v="0"/>
    <s v="0000000"/>
    <s v="2225"/>
    <s v="Kinderbetreuung"/>
    <s v="Entgelte für sonstige Leistungen (Reinigung durch Unternehmen)"/>
    <s v="22000,00"/>
    <x v="2"/>
    <x v="13"/>
    <x v="33"/>
    <x v="0"/>
    <x v="293"/>
    <n v="-22000"/>
    <n v="-7.1128354348528937"/>
    <m/>
  </r>
  <r>
    <s v="240"/>
    <s v="100"/>
    <s v="729"/>
    <s v="000"/>
    <s v="000"/>
    <s v="0"/>
    <s v="0000000"/>
    <s v="2225"/>
    <s v="Kinderbetreuung"/>
    <s v="Sonstige Aufwendungen"/>
    <s v="300,00"/>
    <x v="2"/>
    <x v="13"/>
    <x v="33"/>
    <x v="0"/>
    <x v="294"/>
    <n v="-300"/>
    <n v="-9.6993210475266725E-2"/>
    <m/>
  </r>
  <r>
    <s v="240"/>
    <s v="100"/>
    <s v="808"/>
    <s v="000"/>
    <s v="000"/>
    <s v="0"/>
    <s v="0000000"/>
    <s v="2116"/>
    <s v="Kinderbetreuung"/>
    <s v="Veräußerungen von Waren (Mittagstisch Elternbeiträge)"/>
    <s v="4000,00"/>
    <x v="2"/>
    <x v="13"/>
    <x v="33"/>
    <x v="1"/>
    <x v="295"/>
    <n v="4000"/>
    <n v="1.2932428063368897"/>
    <m/>
  </r>
  <r>
    <s v="240"/>
    <s v="100"/>
    <s v="810"/>
    <s v="000"/>
    <s v="000"/>
    <s v="0"/>
    <s v="0000000"/>
    <s v="2114"/>
    <s v="Kinderbetreuung"/>
    <s v="Erträge aus Leistungen (Elternbeiträge)"/>
    <s v="45000,00"/>
    <x v="2"/>
    <x v="13"/>
    <x v="33"/>
    <x v="1"/>
    <x v="296"/>
    <n v="45000"/>
    <n v="14.54898157129001"/>
    <m/>
  </r>
  <r>
    <s v="240"/>
    <s v="100"/>
    <s v="817"/>
    <s v="000"/>
    <s v="000"/>
    <s v="0"/>
    <s v="0000000"/>
    <s v="2117"/>
    <s v="Kinderbetreuung"/>
    <s v="Erträge aus der Auflösung von sonstigen Rückstellungen"/>
    <s v="100,00"/>
    <x v="2"/>
    <x v="13"/>
    <x v="33"/>
    <x v="1"/>
    <x v="297"/>
    <n v="100"/>
    <n v="3.2331070158422244E-2"/>
    <m/>
  </r>
  <r>
    <s v="240"/>
    <s v="100"/>
    <s v="861"/>
    <s v="000"/>
    <s v="000"/>
    <s v="0"/>
    <s v="0000000"/>
    <s v="2121"/>
    <s v="Kinderbetreuung"/>
    <s v="Transfers von Ländern, Landesfonds und Landeskammern"/>
    <s v="180000,00"/>
    <x v="2"/>
    <x v="13"/>
    <x v="33"/>
    <x v="1"/>
    <x v="298"/>
    <n v="180000"/>
    <n v="58.195926285160041"/>
    <m/>
  </r>
  <r>
    <s v="241"/>
    <s v="000"/>
    <s v="590"/>
    <s v="000"/>
    <s v="000"/>
    <s v="0"/>
    <s v="0000000"/>
    <s v="2212"/>
    <s v="Vorschulische Erziehung Kindergärten"/>
    <s v="Freiwillige Sozialleistungen (Aus- und Weiterbildung)"/>
    <s v="700,00"/>
    <x v="2"/>
    <x v="13"/>
    <x v="34"/>
    <x v="0"/>
    <x v="299"/>
    <n v="-700"/>
    <n v="-0.22631749110895572"/>
    <m/>
  </r>
  <r>
    <s v="249"/>
    <s v="000"/>
    <s v="590"/>
    <s v="000"/>
    <s v="000"/>
    <s v="0"/>
    <s v="0000000"/>
    <s v="2212"/>
    <s v="Vorschulische Erziehung Sonstige Einrichtungen und Maßnahmen"/>
    <s v="Freiwillige Sozialleistungen (Aus- und Weiterbildung)"/>
    <s v="100,00"/>
    <x v="2"/>
    <x v="13"/>
    <x v="35"/>
    <x v="0"/>
    <x v="300"/>
    <n v="-100"/>
    <n v="-3.2331070158422244E-2"/>
    <m/>
  </r>
  <r>
    <s v="259"/>
    <s v="000"/>
    <s v="720"/>
    <s v="500"/>
    <s v="000"/>
    <s v="1"/>
    <s v="0000000"/>
    <s v="2225"/>
    <s v="Außerschulische Jugenderziehung"/>
    <s v="Interne Leistungsverrechnung"/>
    <s v="200,00"/>
    <x v="2"/>
    <x v="14"/>
    <x v="36"/>
    <x v="0"/>
    <x v="301"/>
    <n v="-200"/>
    <n v="-6.4662140316844488E-2"/>
    <m/>
  </r>
  <r>
    <s v="259"/>
    <s v="000"/>
    <s v="757"/>
    <s v="000"/>
    <s v="000"/>
    <s v="0"/>
    <s v="0000000"/>
    <s v="2234"/>
    <s v="Außerschulische Jugenderziehung"/>
    <s v="Transfers an private Organisationen ohne Erwerbszweck"/>
    <s v="36000,00"/>
    <x v="2"/>
    <x v="14"/>
    <x v="36"/>
    <x v="0"/>
    <x v="302"/>
    <n v="-36000"/>
    <n v="-11.639185257032008"/>
    <m/>
  </r>
  <r>
    <s v="262"/>
    <s v="000"/>
    <s v="400"/>
    <s v="000"/>
    <s v="000"/>
    <s v="0"/>
    <s v="0000000"/>
    <s v="2221"/>
    <s v="Sportplätze"/>
    <s v="Geringwertige Wirtschaftsgüter (GWG)"/>
    <s v="100,00"/>
    <x v="2"/>
    <x v="15"/>
    <x v="37"/>
    <x v="0"/>
    <x v="303"/>
    <n v="-100"/>
    <n v="-3.2331070158422244E-2"/>
    <m/>
  </r>
  <r>
    <s v="262"/>
    <s v="000"/>
    <s v="613"/>
    <s v="000"/>
    <s v="000"/>
    <s v="0"/>
    <s v="0000000"/>
    <s v="2224"/>
    <s v="Sportplätze"/>
    <s v="Instandhaltung von sonstigen Grundstückseinrichtungen"/>
    <s v="8000,00"/>
    <x v="2"/>
    <x v="15"/>
    <x v="37"/>
    <x v="0"/>
    <x v="304"/>
    <n v="-8000"/>
    <n v="-2.5864856126737794"/>
    <m/>
  </r>
  <r>
    <s v="262"/>
    <s v="000"/>
    <s v="720"/>
    <s v="500"/>
    <s v="000"/>
    <s v="1"/>
    <s v="0000000"/>
    <s v="2225"/>
    <s v="Sportplätze"/>
    <s v="Interne Leistungsverrechnung"/>
    <s v="2000,00"/>
    <x v="2"/>
    <x v="15"/>
    <x v="37"/>
    <x v="0"/>
    <x v="305"/>
    <n v="-2000"/>
    <n v="-0.64662140316844485"/>
    <m/>
  </r>
  <r>
    <s v="262"/>
    <s v="000"/>
    <s v="811"/>
    <s v="000"/>
    <s v="000"/>
    <s v="0"/>
    <s v="0000000"/>
    <s v="2115"/>
    <s v="Sportplätze"/>
    <s v="Miete- und Pachtertrag"/>
    <s v="4000,00"/>
    <x v="2"/>
    <x v="15"/>
    <x v="37"/>
    <x v="1"/>
    <x v="306"/>
    <n v="4000"/>
    <n v="1.2932428063368897"/>
    <m/>
  </r>
  <r>
    <s v="263"/>
    <s v="000"/>
    <s v="400"/>
    <s v="100"/>
    <s v="000"/>
    <s v="0"/>
    <s v="0000000"/>
    <s v="2221"/>
    <s v="'Turn- und Sporthalle"/>
    <s v="Geringwertige Wirtschaftsgüter (GWG) (außerschulisch)"/>
    <s v="1000,00"/>
    <x v="2"/>
    <x v="15"/>
    <x v="38"/>
    <x v="0"/>
    <x v="307"/>
    <n v="-1000"/>
    <n v="-0.32331070158422243"/>
    <m/>
  </r>
  <r>
    <s v="263"/>
    <s v="000"/>
    <s v="454"/>
    <s v="000"/>
    <s v="000"/>
    <s v="0"/>
    <s v="0000000"/>
    <s v="2221"/>
    <s v="'Turn- und Sporthalle"/>
    <s v="Reinigungsmittel (außerschulisch)"/>
    <s v="500,00"/>
    <x v="2"/>
    <x v="15"/>
    <x v="38"/>
    <x v="0"/>
    <x v="308"/>
    <n v="-500"/>
    <n v="-0.16165535079211121"/>
    <m/>
  </r>
  <r>
    <s v="263"/>
    <s v="000"/>
    <s v="600"/>
    <s v="000"/>
    <s v="000"/>
    <s v="0"/>
    <s v="0000000"/>
    <s v="2222"/>
    <s v="'Turn- und Sporthalle"/>
    <s v="Energiebezüge (außerschulisch)"/>
    <s v="3600,00"/>
    <x v="2"/>
    <x v="15"/>
    <x v="38"/>
    <x v="0"/>
    <x v="309"/>
    <n v="-3600"/>
    <n v="-1.1639185257032008"/>
    <m/>
  </r>
  <r>
    <s v="263"/>
    <s v="000"/>
    <s v="614"/>
    <s v="000"/>
    <s v="000"/>
    <s v="0"/>
    <s v="0000000"/>
    <s v="2224"/>
    <s v="'Turn- und Sporthalle"/>
    <s v="Instandhaltung von Gebäuden und Bauten (außerschulisch)"/>
    <s v="9300,00"/>
    <x v="2"/>
    <x v="15"/>
    <x v="38"/>
    <x v="0"/>
    <x v="310"/>
    <n v="-9300"/>
    <n v="-3.0067895247332688"/>
    <m/>
  </r>
  <r>
    <s v="263"/>
    <s v="000"/>
    <s v="650"/>
    <s v="000"/>
    <s v="000"/>
    <s v="0"/>
    <s v="0000000"/>
    <s v="2241"/>
    <s v="'Turn- und Sporthalle"/>
    <s v="Zinsen für Finanzschulden in Euro"/>
    <s v="28200,00"/>
    <x v="2"/>
    <x v="15"/>
    <x v="38"/>
    <x v="0"/>
    <x v="311"/>
    <n v="-28200"/>
    <n v="-9.1173617846750723"/>
    <m/>
  </r>
  <r>
    <s v="263"/>
    <s v="000"/>
    <s v="670"/>
    <s v="000"/>
    <s v="000"/>
    <s v="0"/>
    <s v="0000000"/>
    <s v="2222"/>
    <s v="'Turn- und Sporthalle"/>
    <s v="Versicherungen (außerschulisch)"/>
    <s v="600,00"/>
    <x v="2"/>
    <x v="15"/>
    <x v="38"/>
    <x v="0"/>
    <x v="312"/>
    <n v="-600"/>
    <n v="-0.19398642095053345"/>
    <m/>
  </r>
  <r>
    <s v="263"/>
    <s v="000"/>
    <s v="728"/>
    <s v="000"/>
    <s v="000"/>
    <s v="0"/>
    <s v="0000000"/>
    <s v="2225"/>
    <s v="'Turn- und Sporthalle"/>
    <s v="Entgelte für sonstige Leistungen (Reinigung durch Unternehmen außerschulisch)"/>
    <s v="15500,00"/>
    <x v="2"/>
    <x v="15"/>
    <x v="38"/>
    <x v="0"/>
    <x v="313"/>
    <n v="-15500"/>
    <n v="-5.0113158745554474"/>
    <m/>
  </r>
  <r>
    <s v="263"/>
    <s v="000"/>
    <s v="729"/>
    <s v="000"/>
    <s v="000"/>
    <s v="0"/>
    <s v="0000000"/>
    <s v="2225"/>
    <s v="'Turn- und Sporthalle"/>
    <s v="Sonstige Aufwendungen (außerschulisch)"/>
    <s v="500,00"/>
    <x v="2"/>
    <x v="15"/>
    <x v="38"/>
    <x v="0"/>
    <x v="314"/>
    <n v="-500"/>
    <n v="-0.16165535079211121"/>
    <m/>
  </r>
  <r>
    <s v="263"/>
    <s v="000"/>
    <s v="811"/>
    <s v="100"/>
    <s v="000"/>
    <s v="0"/>
    <s v="0000000"/>
    <s v="2115"/>
    <s v="'Turn- und Sporthalle"/>
    <s v="Miete- und Pachtertrag (Sporthalle)"/>
    <s v="22000,00"/>
    <x v="2"/>
    <x v="15"/>
    <x v="38"/>
    <x v="1"/>
    <x v="315"/>
    <n v="22000"/>
    <n v="7.1128354348528937"/>
    <m/>
  </r>
  <r>
    <s v="269"/>
    <s v="000"/>
    <s v="720"/>
    <s v="500"/>
    <s v="000"/>
    <s v="1"/>
    <s v="0000000"/>
    <s v="2225"/>
    <s v="Sport und außerschulische Leibeserziehung"/>
    <s v="Interne Leistungsverrechnung"/>
    <s v="500,00"/>
    <x v="2"/>
    <x v="15"/>
    <x v="39"/>
    <x v="0"/>
    <x v="316"/>
    <n v="-500"/>
    <n v="-0.16165535079211121"/>
    <m/>
  </r>
  <r>
    <s v="269"/>
    <s v="000"/>
    <s v="757"/>
    <s v="000"/>
    <s v="000"/>
    <s v="0"/>
    <s v="0000000"/>
    <s v="2234"/>
    <s v="Sport und außerschulische Leibeserziehung"/>
    <s v="Transfers an private Organisationen ohne Erwerbszweck"/>
    <s v="24000,00"/>
    <x v="2"/>
    <x v="15"/>
    <x v="39"/>
    <x v="0"/>
    <x v="317"/>
    <n v="-24000"/>
    <n v="-7.7594568380213387"/>
    <m/>
  </r>
  <r>
    <s v="273"/>
    <s v="000"/>
    <s v="400"/>
    <s v="000"/>
    <s v="000"/>
    <s v="0"/>
    <s v="0000000"/>
    <s v="2221"/>
    <s v="Volksbücherei"/>
    <s v="Geringwertige Wirtschaftsgüter (GWG)"/>
    <s v="400,00"/>
    <x v="2"/>
    <x v="16"/>
    <x v="40"/>
    <x v="0"/>
    <x v="318"/>
    <n v="-400"/>
    <n v="-0.12932428063368898"/>
    <m/>
  </r>
  <r>
    <s v="273"/>
    <s v="000"/>
    <s v="511"/>
    <s v="000"/>
    <s v="000"/>
    <s v="0"/>
    <s v="0000000"/>
    <s v="2211"/>
    <s v="Volksbücherei"/>
    <s v="Geldbezüge der Vertragsbediensteten in handwerklicher Verwendung"/>
    <s v="100,00"/>
    <x v="2"/>
    <x v="16"/>
    <x v="40"/>
    <x v="0"/>
    <x v="319"/>
    <n v="-100"/>
    <n v="-3.2331070158422244E-2"/>
    <m/>
  </r>
  <r>
    <s v="273"/>
    <s v="000"/>
    <s v="580"/>
    <s v="000"/>
    <s v="000"/>
    <s v="0"/>
    <s v="0000000"/>
    <s v="2212"/>
    <s v="Volksbücherei"/>
    <s v="Dienstgeberbeiträge zum Ausgleichsfonds für Familienbeihilfen"/>
    <s v="100,00"/>
    <x v="2"/>
    <x v="16"/>
    <x v="40"/>
    <x v="0"/>
    <x v="320"/>
    <n v="-100"/>
    <n v="-3.2331070158422244E-2"/>
    <m/>
  </r>
  <r>
    <s v="273"/>
    <s v="000"/>
    <s v="581"/>
    <s v="500"/>
    <s v="000"/>
    <s v="0"/>
    <s v="0000000"/>
    <s v="2212"/>
    <s v="Volksbücherei"/>
    <s v="Sonstige Dienstgeberbeiträge zur sozialen Sicherheit (Pensionskassenbeiträge)"/>
    <s v="100,00"/>
    <x v="2"/>
    <x v="16"/>
    <x v="40"/>
    <x v="0"/>
    <x v="321"/>
    <n v="-100"/>
    <n v="-3.2331070158422244E-2"/>
    <m/>
  </r>
  <r>
    <s v="273"/>
    <s v="000"/>
    <s v="581"/>
    <s v="510"/>
    <s v="000"/>
    <s v="0"/>
    <s v="0000000"/>
    <s v="2212"/>
    <s v="Volksbücherei"/>
    <s v="Sonstige Dienstgeberbeiträge zur sozialen Sicherheit (Mitarbeitervorsorge - Abfertigung neu)"/>
    <s v="100,00"/>
    <x v="2"/>
    <x v="16"/>
    <x v="40"/>
    <x v="0"/>
    <x v="322"/>
    <n v="-100"/>
    <n v="-3.2331070158422244E-2"/>
    <m/>
  </r>
  <r>
    <s v="273"/>
    <s v="000"/>
    <s v="582"/>
    <s v="000"/>
    <s v="000"/>
    <s v="0"/>
    <s v="0000000"/>
    <s v="2212"/>
    <s v="Volksbücherei"/>
    <s v="Sonstige Dienstgeberbeiträge zur sozialen Sicherheit"/>
    <s v="100,00"/>
    <x v="2"/>
    <x v="16"/>
    <x v="40"/>
    <x v="0"/>
    <x v="323"/>
    <n v="-100"/>
    <n v="-3.2331070158422244E-2"/>
    <m/>
  </r>
  <r>
    <s v="273"/>
    <s v="000"/>
    <s v="591"/>
    <s v="000"/>
    <s v="000"/>
    <s v="0"/>
    <s v="0000000"/>
    <s v="2214"/>
    <s v="Volksbücherei"/>
    <s v="Dotierung von Rückstellungen für Abfertigungen"/>
    <s v="100,00"/>
    <x v="2"/>
    <x v="16"/>
    <x v="40"/>
    <x v="0"/>
    <x v="324"/>
    <n v="-100"/>
    <n v="-3.2331070158422244E-2"/>
    <m/>
  </r>
  <r>
    <s v="273"/>
    <s v="000"/>
    <s v="592"/>
    <s v="000"/>
    <s v="000"/>
    <s v="0"/>
    <s v="0000000"/>
    <s v="2214"/>
    <s v="Volksbücherei"/>
    <s v="Dotierung von Rückstellungen für Jubiläumszuwendungen"/>
    <s v="100,00"/>
    <x v="2"/>
    <x v="16"/>
    <x v="40"/>
    <x v="0"/>
    <x v="325"/>
    <n v="-100"/>
    <n v="-3.2331070158422244E-2"/>
    <m/>
  </r>
  <r>
    <s v="273"/>
    <s v="000"/>
    <s v="593"/>
    <s v="000"/>
    <s v="000"/>
    <s v="0"/>
    <s v="0000000"/>
    <s v="2214"/>
    <s v="Volksbücherei"/>
    <s v="Dotierung von Rückstellungen für nicht konsumierte Urlaube"/>
    <s v="100,00"/>
    <x v="2"/>
    <x v="16"/>
    <x v="40"/>
    <x v="0"/>
    <x v="326"/>
    <n v="-100"/>
    <n v="-3.2331070158422244E-2"/>
    <m/>
  </r>
  <r>
    <s v="273"/>
    <s v="000"/>
    <s v="600"/>
    <s v="000"/>
    <s v="000"/>
    <s v="0"/>
    <s v="0000000"/>
    <s v="2222"/>
    <s v="Volksbücherei"/>
    <s v="Energiebezüge"/>
    <s v="1200,00"/>
    <x v="2"/>
    <x v="16"/>
    <x v="40"/>
    <x v="0"/>
    <x v="327"/>
    <n v="-1200"/>
    <n v="-0.3879728419010669"/>
    <m/>
  </r>
  <r>
    <s v="273"/>
    <s v="000"/>
    <s v="614"/>
    <s v="000"/>
    <s v="000"/>
    <s v="0"/>
    <s v="0000000"/>
    <s v="2224"/>
    <s v="Volksbücherei"/>
    <s v="Instandhaltung von Gebäuden und Bauten"/>
    <s v="5400,00"/>
    <x v="2"/>
    <x v="16"/>
    <x v="40"/>
    <x v="0"/>
    <x v="328"/>
    <n v="-5400"/>
    <n v="-1.7458777885548011"/>
    <m/>
  </r>
  <r>
    <s v="273"/>
    <s v="000"/>
    <s v="614"/>
    <s v="900"/>
    <s v="000"/>
    <s v="0"/>
    <s v="0000000"/>
    <s v="2224"/>
    <s v="Volksbücherei"/>
    <s v="Instandhaltung von Gebäuden und Bauten"/>
    <s v="0,00"/>
    <x v="2"/>
    <x v="16"/>
    <x v="40"/>
    <x v="0"/>
    <x v="329"/>
    <n v="0"/>
    <n v="0"/>
    <m/>
  </r>
  <r>
    <s v="273"/>
    <s v="000"/>
    <s v="618"/>
    <s v="000"/>
    <s v="000"/>
    <s v="0"/>
    <s v="0000000"/>
    <s v="2224"/>
    <s v="Volksbücherei"/>
    <s v="Instandhaltung von sonstigen Anlagen"/>
    <s v="500,00"/>
    <x v="2"/>
    <x v="16"/>
    <x v="40"/>
    <x v="0"/>
    <x v="330"/>
    <n v="-500"/>
    <n v="-0.16165535079211121"/>
    <m/>
  </r>
  <r>
    <s v="273"/>
    <s v="000"/>
    <s v="631"/>
    <s v="000"/>
    <s v="000"/>
    <s v="0"/>
    <s v="0000000"/>
    <s v="2222"/>
    <s v="Volksbücherei"/>
    <s v="Telekommunikationsdienste"/>
    <s v="900,00"/>
    <x v="2"/>
    <x v="16"/>
    <x v="40"/>
    <x v="0"/>
    <x v="331"/>
    <n v="-900"/>
    <n v="-0.29097963142580019"/>
    <m/>
  </r>
  <r>
    <s v="273"/>
    <s v="000"/>
    <s v="680"/>
    <s v="000"/>
    <s v="000"/>
    <s v="0"/>
    <s v="0000000"/>
    <s v="2226"/>
    <s v="Volksbücherei"/>
    <s v="Planmäßige Abschreibung"/>
    <s v="500,00"/>
    <x v="2"/>
    <x v="16"/>
    <x v="40"/>
    <x v="0"/>
    <x v="332"/>
    <n v="-500"/>
    <n v="-0.16165535079211121"/>
    <m/>
  </r>
  <r>
    <s v="273"/>
    <s v="000"/>
    <s v="720"/>
    <s v="500"/>
    <s v="000"/>
    <s v="1"/>
    <s v="0000000"/>
    <s v="2225"/>
    <s v="Volksbücherei"/>
    <s v="Interne Leistungsverrechnung"/>
    <s v="200,00"/>
    <x v="2"/>
    <x v="16"/>
    <x v="40"/>
    <x v="0"/>
    <x v="333"/>
    <n v="-200"/>
    <n v="-6.4662140316844488E-2"/>
    <m/>
  </r>
  <r>
    <s v="273"/>
    <s v="000"/>
    <s v="728"/>
    <s v="000"/>
    <s v="000"/>
    <s v="0"/>
    <s v="0000000"/>
    <s v="2225"/>
    <s v="Volksbücherei"/>
    <s v="Entgelte für sonstige Leistungen (Reinigung durch Unternehmen)"/>
    <s v="3200,00"/>
    <x v="2"/>
    <x v="16"/>
    <x v="40"/>
    <x v="0"/>
    <x v="334"/>
    <n v="-3200"/>
    <n v="-1.0345942450695118"/>
    <m/>
  </r>
  <r>
    <s v="273"/>
    <s v="000"/>
    <s v="729"/>
    <s v="000"/>
    <s v="000"/>
    <s v="0"/>
    <s v="0000000"/>
    <s v="2225"/>
    <s v="Volksbücherei"/>
    <s v="Sonstige Aufwendungen"/>
    <s v="1500,00"/>
    <x v="2"/>
    <x v="16"/>
    <x v="40"/>
    <x v="0"/>
    <x v="335"/>
    <n v="-1500"/>
    <n v="-0.48496605237633367"/>
    <m/>
  </r>
  <r>
    <s v="273"/>
    <s v="000"/>
    <s v="757"/>
    <s v="000"/>
    <s v="000"/>
    <s v="0"/>
    <s v="0000000"/>
    <s v="2234"/>
    <s v="Volksbücherei"/>
    <s v="Transfers an private Organisationen ohne Erwerbszweck"/>
    <s v="18000,00"/>
    <x v="2"/>
    <x v="16"/>
    <x v="40"/>
    <x v="0"/>
    <x v="336"/>
    <n v="-18000"/>
    <n v="-5.8195926285160038"/>
    <m/>
  </r>
  <r>
    <s v="273"/>
    <s v="000"/>
    <s v="816"/>
    <s v="300"/>
    <s v="000"/>
    <s v="0"/>
    <s v="0000000"/>
    <s v="2114"/>
    <s v="Volksbücherei"/>
    <s v="Kostenbeiträge (Kostenersätze) für sonstige Leistungen (Gemeinde Weiler)"/>
    <s v="4000,00"/>
    <x v="2"/>
    <x v="16"/>
    <x v="40"/>
    <x v="1"/>
    <x v="337"/>
    <n v="4000"/>
    <n v="1.2932428063368897"/>
    <m/>
  </r>
  <r>
    <s v="273"/>
    <s v="000"/>
    <s v="817"/>
    <s v="000"/>
    <s v="000"/>
    <s v="0"/>
    <s v="0000000"/>
    <s v="2117"/>
    <s v="Volksbücherei"/>
    <s v="Erträge aus der Auflösung von sonstigen Rückstellungen"/>
    <s v="100,00"/>
    <x v="2"/>
    <x v="16"/>
    <x v="40"/>
    <x v="1"/>
    <x v="338"/>
    <n v="100"/>
    <n v="3.2331070158422244E-2"/>
    <m/>
  </r>
  <r>
    <s v="273"/>
    <s v="000"/>
    <s v="861"/>
    <s v="000"/>
    <s v="000"/>
    <s v="0"/>
    <s v="0000000"/>
    <s v="2121"/>
    <s v="Volksbücherei"/>
    <s v="Transfers von Ländern, Landesfonds und Landeskammern"/>
    <s v="100,00"/>
    <x v="2"/>
    <x v="16"/>
    <x v="40"/>
    <x v="1"/>
    <x v="339"/>
    <n v="100"/>
    <n v="3.2331070158422244E-2"/>
    <m/>
  </r>
  <r>
    <s v="320"/>
    <s v="000"/>
    <s v="618"/>
    <s v="000"/>
    <s v="000"/>
    <s v="0"/>
    <s v="0000000"/>
    <s v="2224"/>
    <s v="Musikschule"/>
    <s v="Instandhaltung von sonstigen Anlagen"/>
    <s v="100,00"/>
    <x v="3"/>
    <x v="17"/>
    <x v="41"/>
    <x v="0"/>
    <x v="340"/>
    <n v="-100"/>
    <n v="-3.2331070158422244E-2"/>
    <m/>
  </r>
  <r>
    <s v="322"/>
    <s v="000"/>
    <s v="600"/>
    <s v="000"/>
    <s v="000"/>
    <s v="0"/>
    <s v="0000000"/>
    <s v="2222"/>
    <s v="Maßnahmen der Musikpflege"/>
    <s v="Energiebezüge (Musikprobelokal, Strom)"/>
    <s v="1600,00"/>
    <x v="3"/>
    <x v="17"/>
    <x v="42"/>
    <x v="0"/>
    <x v="341"/>
    <n v="-1600"/>
    <n v="-0.5172971225347559"/>
    <m/>
  </r>
  <r>
    <s v="322"/>
    <s v="000"/>
    <s v="614"/>
    <s v="000"/>
    <s v="000"/>
    <s v="0"/>
    <s v="0000000"/>
    <s v="2224"/>
    <s v="Maßnahmen der Musikpflege"/>
    <s v="Instandhaltung von Gebäuden und Bauten (Musikprobelokal)"/>
    <s v="3500,00"/>
    <x v="3"/>
    <x v="17"/>
    <x v="42"/>
    <x v="0"/>
    <x v="342"/>
    <n v="-3500"/>
    <n v="-1.1315874555447785"/>
    <m/>
  </r>
  <r>
    <s v="322"/>
    <s v="000"/>
    <s v="618"/>
    <s v="000"/>
    <s v="000"/>
    <s v="0"/>
    <s v="0000000"/>
    <s v="2224"/>
    <s v="Maßnahmen der Musikpflege"/>
    <s v="Instandhaltung von sonstigen Anlagen (Musikprobelokal)"/>
    <s v="100,00"/>
    <x v="3"/>
    <x v="17"/>
    <x v="42"/>
    <x v="0"/>
    <x v="343"/>
    <n v="-100"/>
    <n v="-3.2331070158422244E-2"/>
    <m/>
  </r>
  <r>
    <s v="322"/>
    <s v="000"/>
    <s v="650"/>
    <s v="000"/>
    <s v="000"/>
    <s v="0"/>
    <s v="0000000"/>
    <s v="2241"/>
    <s v="Maßnahmen der Musikpflege"/>
    <s v="Zinsen für Finanzschulden in Euro"/>
    <s v="13000,00"/>
    <x v="3"/>
    <x v="17"/>
    <x v="42"/>
    <x v="0"/>
    <x v="344"/>
    <n v="-13000"/>
    <n v="-4.2030391205948918"/>
    <m/>
  </r>
  <r>
    <s v="322"/>
    <s v="000"/>
    <s v="670"/>
    <s v="000"/>
    <s v="000"/>
    <s v="0"/>
    <s v="0000000"/>
    <s v="2222"/>
    <s v="Maßnahmen der Musikpflege"/>
    <s v="Versicherungen (Musikprobelokal)"/>
    <s v="300,00"/>
    <x v="3"/>
    <x v="17"/>
    <x v="42"/>
    <x v="0"/>
    <x v="345"/>
    <n v="-300"/>
    <n v="-9.6993210475266725E-2"/>
    <m/>
  </r>
  <r>
    <s v="322"/>
    <s v="000"/>
    <s v="680"/>
    <s v="000"/>
    <s v="000"/>
    <s v="0"/>
    <s v="0000000"/>
    <s v="2226"/>
    <s v="Maßnahmen der Musikpflege"/>
    <s v="Planmäßige Abschreibung"/>
    <s v="8900,00"/>
    <x v="3"/>
    <x v="17"/>
    <x v="42"/>
    <x v="0"/>
    <x v="346"/>
    <n v="-8900"/>
    <n v="-2.8774652440995796"/>
    <m/>
  </r>
  <r>
    <s v="322"/>
    <s v="000"/>
    <s v="720"/>
    <s v="500"/>
    <s v="000"/>
    <s v="1"/>
    <s v="0000000"/>
    <s v="2225"/>
    <s v="Maßnahmen der Musikpflege"/>
    <s v="Interne Leistungsverrechnung"/>
    <s v="500,00"/>
    <x v="3"/>
    <x v="17"/>
    <x v="42"/>
    <x v="0"/>
    <x v="347"/>
    <n v="-500"/>
    <n v="-0.16165535079211121"/>
    <m/>
  </r>
  <r>
    <s v="322"/>
    <s v="000"/>
    <s v="729"/>
    <s v="000"/>
    <s v="000"/>
    <s v="0"/>
    <s v="0000000"/>
    <s v="2225"/>
    <s v="Maßnahmen der Musikpflege"/>
    <s v="Sonstige Aufwendungen (Musikprobelokal)"/>
    <s v="100,00"/>
    <x v="3"/>
    <x v="17"/>
    <x v="42"/>
    <x v="0"/>
    <x v="348"/>
    <n v="-100"/>
    <n v="-3.2331070158422244E-2"/>
    <m/>
  </r>
  <r>
    <s v="322"/>
    <s v="000"/>
    <s v="757"/>
    <s v="000"/>
    <s v="000"/>
    <s v="0"/>
    <s v="0000000"/>
    <s v="2234"/>
    <s v="Maßnahmen der Musikpflege"/>
    <s v="Transfers an private Organisationen ohne Erwerbszweck (Musikschule)"/>
    <s v="95000,00"/>
    <x v="3"/>
    <x v="17"/>
    <x v="42"/>
    <x v="0"/>
    <x v="349"/>
    <n v="-95000"/>
    <n v="-30.714516650501132"/>
    <m/>
  </r>
  <r>
    <s v="322"/>
    <s v="000"/>
    <s v="757"/>
    <s v="100"/>
    <s v="000"/>
    <s v="0"/>
    <s v="0000000"/>
    <s v="2234"/>
    <s v="Maßnahmen der Musikpflege"/>
    <s v="Transfers an private Organisationen ohne Erwerbszweck (Musikvereine u. Chöre)"/>
    <s v="8000,00"/>
    <x v="3"/>
    <x v="17"/>
    <x v="42"/>
    <x v="0"/>
    <x v="350"/>
    <n v="-8000"/>
    <n v="-2.5864856126737794"/>
    <m/>
  </r>
  <r>
    <s v="322"/>
    <s v="000"/>
    <s v="768"/>
    <s v="000"/>
    <s v="000"/>
    <s v="0"/>
    <s v="0000000"/>
    <s v="2234"/>
    <s v="Maßnahmen der Musikpflege"/>
    <s v="Sonstige Transfers an private Haushalte (an Eltern f.Musikschulbesuch außerhalb d. Musiksch. M. Rheintal)"/>
    <s v="100,00"/>
    <x v="3"/>
    <x v="17"/>
    <x v="42"/>
    <x v="0"/>
    <x v="351"/>
    <n v="-100"/>
    <n v="-3.2331070158422244E-2"/>
    <m/>
  </r>
  <r>
    <s v="322"/>
    <s v="000"/>
    <s v="811"/>
    <s v="000"/>
    <s v="000"/>
    <s v="0"/>
    <s v="0000000"/>
    <s v="2115"/>
    <s v="Maßnahmen der Musikpflege"/>
    <s v="Miete- und Pachtertrag (Bürgermusik)"/>
    <s v="800,00"/>
    <x v="3"/>
    <x v="17"/>
    <x v="42"/>
    <x v="1"/>
    <x v="352"/>
    <n v="800"/>
    <n v="0.25864856126737795"/>
    <m/>
  </r>
  <r>
    <s v="324"/>
    <s v="000"/>
    <s v="720"/>
    <s v="500"/>
    <s v="000"/>
    <s v="1"/>
    <s v="0000000"/>
    <s v="2225"/>
    <s v="Maßnahmen zur Förderung der darstellenden Kunst"/>
    <s v="Interne Leistungsverrechnung"/>
    <s v="1000,00"/>
    <x v="3"/>
    <x v="17"/>
    <x v="43"/>
    <x v="0"/>
    <x v="353"/>
    <n v="-1000"/>
    <n v="-0.32331070158422243"/>
    <m/>
  </r>
  <r>
    <s v="324"/>
    <s v="000"/>
    <s v="757"/>
    <s v="000"/>
    <s v="000"/>
    <s v="0"/>
    <s v="0000000"/>
    <s v="2234"/>
    <s v="Maßnahmen zur Förderung der darstellenden Kunst"/>
    <s v="Transfers an private Organisationen ohne Erwerbszweck (kulturelle Veranstaltungen)"/>
    <s v="6500,00"/>
    <x v="3"/>
    <x v="17"/>
    <x v="43"/>
    <x v="0"/>
    <x v="354"/>
    <n v="-6500"/>
    <n v="-2.1015195602974459"/>
    <m/>
  </r>
  <r>
    <s v="360"/>
    <s v="000"/>
    <s v="808"/>
    <s v="000"/>
    <s v="000"/>
    <s v="0"/>
    <s v="0000000"/>
    <s v="2116"/>
    <s v="Heimatpflege"/>
    <s v="Veräußerungen von Waren (Heimatbuch)"/>
    <s v="100,00"/>
    <x v="3"/>
    <x v="18"/>
    <x v="44"/>
    <x v="1"/>
    <x v="355"/>
    <n v="100"/>
    <n v="3.2331070158422244E-2"/>
    <m/>
  </r>
  <r>
    <s v="362"/>
    <s v="000"/>
    <s v="729"/>
    <s v="000"/>
    <s v="000"/>
    <s v="0"/>
    <s v="0000000"/>
    <s v="2225"/>
    <s v="Denkmalpflege"/>
    <s v="Sonstige Aufwendungen"/>
    <s v="100,00"/>
    <x v="3"/>
    <x v="18"/>
    <x v="45"/>
    <x v="0"/>
    <x v="356"/>
    <n v="-100"/>
    <n v="-3.2331070158422244E-2"/>
    <m/>
  </r>
  <r>
    <s v="363"/>
    <s v="000"/>
    <s v="729"/>
    <s v="000"/>
    <s v="000"/>
    <s v="0"/>
    <s v="0000000"/>
    <s v="2225"/>
    <s v="Altstadterhaltung und Ortsbildpflege"/>
    <s v="Sonstige Aufwendungen"/>
    <s v="100,00"/>
    <x v="3"/>
    <x v="18"/>
    <x v="46"/>
    <x v="0"/>
    <x v="357"/>
    <n v="-100"/>
    <n v="-3.2331070158422244E-2"/>
    <m/>
  </r>
  <r>
    <s v="369"/>
    <s v="000"/>
    <s v="729"/>
    <s v="000"/>
    <s v="000"/>
    <s v="0"/>
    <s v="0000000"/>
    <s v="2225"/>
    <s v="Heimatpflege"/>
    <s v="Sonstige Aufwendungen (Heimatkunde, Jungbürgerfeier, Gutscheine Geburten)"/>
    <s v="14000,00"/>
    <x v="3"/>
    <x v="18"/>
    <x v="47"/>
    <x v="0"/>
    <x v="358"/>
    <n v="-14000"/>
    <n v="-4.5263498221791139"/>
    <m/>
  </r>
  <r>
    <s v="380"/>
    <s v="000"/>
    <s v="400"/>
    <s v="000"/>
    <s v="000"/>
    <s v="0"/>
    <s v="0000000"/>
    <s v="2221"/>
    <s v="Einrichtungen der Kulturpflege"/>
    <s v="Geringwertige Wirtschaftsgüter (GWG)"/>
    <s v="1000,00"/>
    <x v="3"/>
    <x v="19"/>
    <x v="48"/>
    <x v="0"/>
    <x v="359"/>
    <n v="-1000"/>
    <n v="-0.32331070158422243"/>
    <m/>
  </r>
  <r>
    <s v="380"/>
    <s v="000"/>
    <s v="451"/>
    <s v="000"/>
    <s v="000"/>
    <s v="0"/>
    <s v="0000000"/>
    <s v="2221"/>
    <s v="Einrichtungen der Kulturpflege"/>
    <s v="Brennstoffe"/>
    <s v="2500,00"/>
    <x v="3"/>
    <x v="19"/>
    <x v="48"/>
    <x v="0"/>
    <x v="360"/>
    <n v="-2500"/>
    <n v="-0.80827675396055609"/>
    <m/>
  </r>
  <r>
    <s v="380"/>
    <s v="000"/>
    <s v="454"/>
    <s v="000"/>
    <s v="000"/>
    <s v="0"/>
    <s v="0000000"/>
    <s v="2221"/>
    <s v="Einrichtungen der Kulturpflege"/>
    <s v="Reinigungsmittel"/>
    <s v="1500,00"/>
    <x v="3"/>
    <x v="19"/>
    <x v="48"/>
    <x v="0"/>
    <x v="361"/>
    <n v="-1500"/>
    <n v="-0.48496605237633367"/>
    <m/>
  </r>
  <r>
    <s v="380"/>
    <s v="000"/>
    <s v="510"/>
    <s v="000"/>
    <s v="000"/>
    <s v="0"/>
    <s v="0000000"/>
    <s v="2211"/>
    <s v="Einrichtungen der Kulturpflege"/>
    <s v="Geldbezüge der Vertragsbediensteten der Verwaltung"/>
    <s v="6800,00"/>
    <x v="3"/>
    <x v="19"/>
    <x v="48"/>
    <x v="0"/>
    <x v="362"/>
    <n v="-6800"/>
    <n v="-2.1985127707727128"/>
    <m/>
  </r>
  <r>
    <s v="380"/>
    <s v="000"/>
    <s v="580"/>
    <s v="000"/>
    <s v="000"/>
    <s v="0"/>
    <s v="0000000"/>
    <s v="2212"/>
    <s v="Einrichtungen der Kulturpflege"/>
    <s v="Dienstgeberbeiträge zum Ausgleichsfonds für Familienbeihilfen"/>
    <s v="300,00"/>
    <x v="3"/>
    <x v="19"/>
    <x v="48"/>
    <x v="0"/>
    <x v="363"/>
    <n v="-300"/>
    <n v="-9.6993210475266725E-2"/>
    <m/>
  </r>
  <r>
    <s v="380"/>
    <s v="000"/>
    <s v="581"/>
    <s v="500"/>
    <s v="000"/>
    <s v="0"/>
    <s v="0000000"/>
    <s v="2212"/>
    <s v="Einrichtungen der Kulturpflege"/>
    <s v="Pensionskassenbeiträge"/>
    <s v="100,00"/>
    <x v="3"/>
    <x v="19"/>
    <x v="48"/>
    <x v="0"/>
    <x v="364"/>
    <n v="-100"/>
    <n v="-3.2331070158422244E-2"/>
    <m/>
  </r>
  <r>
    <s v="380"/>
    <s v="000"/>
    <s v="581"/>
    <s v="510"/>
    <s v="000"/>
    <s v="0"/>
    <s v="0000000"/>
    <s v="2212"/>
    <s v="Einrichtungen der Kulturpflege"/>
    <s v="Mitarbeitervorsorge - Abfertigung neu"/>
    <s v="100,00"/>
    <x v="3"/>
    <x v="19"/>
    <x v="48"/>
    <x v="0"/>
    <x v="365"/>
    <n v="-100"/>
    <n v="-3.2331070158422244E-2"/>
    <m/>
  </r>
  <r>
    <s v="380"/>
    <s v="000"/>
    <s v="582"/>
    <s v="000"/>
    <s v="000"/>
    <s v="0"/>
    <s v="0000000"/>
    <s v="2212"/>
    <s v="Einrichtungen der Kulturpflege"/>
    <s v="Sonstige Dienstgeberbeiträge zur sozialen Sicherheit"/>
    <s v="1700,00"/>
    <x v="3"/>
    <x v="19"/>
    <x v="48"/>
    <x v="0"/>
    <x v="366"/>
    <n v="-1700"/>
    <n v="-0.5496281926931782"/>
    <m/>
  </r>
  <r>
    <s v="380"/>
    <s v="000"/>
    <s v="591"/>
    <s v="000"/>
    <s v="000"/>
    <s v="0"/>
    <s v="0000000"/>
    <s v="2214"/>
    <s v="Einrichtungen der Kulturpflege"/>
    <s v="Dotierung von Rückstellungen für Abfertigungen"/>
    <s v="100,00"/>
    <x v="3"/>
    <x v="19"/>
    <x v="48"/>
    <x v="0"/>
    <x v="367"/>
    <n v="-100"/>
    <n v="-3.2331070158422244E-2"/>
    <m/>
  </r>
  <r>
    <s v="380"/>
    <s v="000"/>
    <s v="592"/>
    <s v="000"/>
    <s v="000"/>
    <s v="0"/>
    <s v="0000000"/>
    <s v="2214"/>
    <s v="Einrichtungen der Kulturpflege"/>
    <s v="Dotierung von Rückstellungen für Jubiläumszuwendungen"/>
    <s v="100,00"/>
    <x v="3"/>
    <x v="19"/>
    <x v="48"/>
    <x v="0"/>
    <x v="368"/>
    <n v="-100"/>
    <n v="-3.2331070158422244E-2"/>
    <m/>
  </r>
  <r>
    <s v="380"/>
    <s v="000"/>
    <s v="593"/>
    <s v="000"/>
    <s v="000"/>
    <s v="0"/>
    <s v="0000000"/>
    <s v="2214"/>
    <s v="Einrichtungen der Kulturpflege"/>
    <s v="Dotierung von Rückstellungen für nicht konsumierte Urlaube"/>
    <s v="100,00"/>
    <x v="3"/>
    <x v="19"/>
    <x v="48"/>
    <x v="0"/>
    <x v="369"/>
    <n v="-100"/>
    <n v="-3.2331070158422244E-2"/>
    <m/>
  </r>
  <r>
    <s v="380"/>
    <s v="000"/>
    <s v="600"/>
    <s v="000"/>
    <s v="000"/>
    <s v="0"/>
    <s v="0000000"/>
    <s v="2222"/>
    <s v="Einrichtungen der Kulturpflege"/>
    <s v="Energiebezüge"/>
    <s v="6900,00"/>
    <x v="3"/>
    <x v="19"/>
    <x v="48"/>
    <x v="0"/>
    <x v="370"/>
    <n v="-6900"/>
    <n v="-2.2308438409311346"/>
    <m/>
  </r>
  <r>
    <s v="380"/>
    <s v="000"/>
    <s v="614"/>
    <s v="000"/>
    <s v="000"/>
    <s v="0"/>
    <s v="0000000"/>
    <s v="2224"/>
    <s v="Einrichtungen der Kulturpflege"/>
    <s v="Instandhaltung von Gebäuden und Bauten"/>
    <s v="20000,00"/>
    <x v="3"/>
    <x v="19"/>
    <x v="48"/>
    <x v="0"/>
    <x v="371"/>
    <n v="-20000"/>
    <n v="-6.4662140316844487"/>
    <m/>
  </r>
  <r>
    <s v="380"/>
    <s v="000"/>
    <s v="614"/>
    <s v="900"/>
    <s v="000"/>
    <s v="0"/>
    <s v="0000000"/>
    <s v="2224"/>
    <s v="Einrichtungen der Kulturpflege"/>
    <s v="Instandhaltung von Gebäuden und Bauten"/>
    <s v="35000,00"/>
    <x v="3"/>
    <x v="19"/>
    <x v="48"/>
    <x v="0"/>
    <x v="372"/>
    <n v="-35000"/>
    <n v="-11.315874555447785"/>
    <m/>
  </r>
  <r>
    <s v="380"/>
    <s v="000"/>
    <s v="618"/>
    <s v="000"/>
    <s v="000"/>
    <s v="0"/>
    <s v="0000000"/>
    <s v="2224"/>
    <s v="Einrichtungen der Kulturpflege"/>
    <s v="Instandhaltung von sonstigen Anlagen"/>
    <s v="3000,00"/>
    <x v="3"/>
    <x v="19"/>
    <x v="48"/>
    <x v="0"/>
    <x v="373"/>
    <n v="-3000"/>
    <n v="-0.96993210475266733"/>
    <m/>
  </r>
  <r>
    <s v="380"/>
    <s v="000"/>
    <s v="670"/>
    <s v="000"/>
    <s v="000"/>
    <s v="0"/>
    <s v="0000000"/>
    <s v="2222"/>
    <s v="Einrichtungen der Kulturpflege"/>
    <s v="Versicherungen"/>
    <s v="2300,00"/>
    <x v="3"/>
    <x v="19"/>
    <x v="48"/>
    <x v="0"/>
    <x v="374"/>
    <n v="-2300"/>
    <n v="-0.74361461364371162"/>
    <m/>
  </r>
  <r>
    <s v="380"/>
    <s v="000"/>
    <s v="680"/>
    <s v="000"/>
    <s v="000"/>
    <s v="0"/>
    <s v="0000000"/>
    <s v="2226"/>
    <s v="Einrichtungen der Kulturpflege"/>
    <s v="Planmäßige Abschreibung"/>
    <s v="9500,00"/>
    <x v="3"/>
    <x v="19"/>
    <x v="48"/>
    <x v="0"/>
    <x v="375"/>
    <n v="-9500"/>
    <n v="-3.0714516650501134"/>
    <m/>
  </r>
  <r>
    <s v="380"/>
    <s v="000"/>
    <s v="720"/>
    <s v="500"/>
    <s v="000"/>
    <s v="1"/>
    <s v="0000000"/>
    <s v="2225"/>
    <s v="Einrichtungen der Kulturpflege"/>
    <s v="Interne Leistungsverrechnung"/>
    <s v="5500,00"/>
    <x v="3"/>
    <x v="19"/>
    <x v="48"/>
    <x v="0"/>
    <x v="376"/>
    <n v="-5500"/>
    <n v="-1.7782088587132234"/>
    <m/>
  </r>
  <r>
    <s v="380"/>
    <s v="000"/>
    <s v="728"/>
    <s v="100"/>
    <s v="000"/>
    <s v="0"/>
    <s v="0000000"/>
    <s v="2225"/>
    <s v="Einrichtungen der Kulturpflege"/>
    <s v="Entgelte für sonstige Leistungen (Reinigung durch Unternehmen u. Lebenshilfe Wäscheservice)"/>
    <s v="11200,00"/>
    <x v="3"/>
    <x v="19"/>
    <x v="48"/>
    <x v="0"/>
    <x v="377"/>
    <n v="-11200"/>
    <n v="-3.6210798577432914"/>
    <m/>
  </r>
  <r>
    <s v="380"/>
    <s v="000"/>
    <s v="729"/>
    <s v="000"/>
    <s v="000"/>
    <s v="0"/>
    <s v="0000000"/>
    <s v="2225"/>
    <s v="Einrichtungen der Kulturpflege"/>
    <s v="Sonstige Ausgaben"/>
    <s v="5000,00"/>
    <x v="3"/>
    <x v="19"/>
    <x v="48"/>
    <x v="0"/>
    <x v="378"/>
    <n v="-5000"/>
    <n v="-1.6165535079211122"/>
    <m/>
  </r>
  <r>
    <s v="380"/>
    <s v="000"/>
    <s v="811"/>
    <s v="000"/>
    <s v="000"/>
    <s v="0"/>
    <s v="0000000"/>
    <s v="2115"/>
    <s v="Einrichtungen der Kulturpflege"/>
    <s v="Miete- und Pachtertrag (Winzersaal)"/>
    <s v="16000,00"/>
    <x v="3"/>
    <x v="19"/>
    <x v="48"/>
    <x v="1"/>
    <x v="379"/>
    <n v="16000"/>
    <n v="5.1729712253475588"/>
    <m/>
  </r>
  <r>
    <s v="380"/>
    <s v="000"/>
    <s v="817"/>
    <s v="000"/>
    <s v="000"/>
    <s v="0"/>
    <s v="0000000"/>
    <s v="2117"/>
    <s v="Einrichtungen der Kulturpflege"/>
    <s v="Erträge aus der Auflösung von sonstigen Rückstellungen"/>
    <s v="100,00"/>
    <x v="3"/>
    <x v="19"/>
    <x v="48"/>
    <x v="1"/>
    <x v="380"/>
    <n v="100"/>
    <n v="3.2331070158422244E-2"/>
    <m/>
  </r>
  <r>
    <s v="390"/>
    <s v="000"/>
    <s v="720"/>
    <s v="500"/>
    <s v="000"/>
    <s v="1"/>
    <s v="0000000"/>
    <s v="2225"/>
    <s v="Kirchliche Angelegenheiten"/>
    <s v="Interne Leistungsverrechnung"/>
    <s v="1500,00"/>
    <x v="3"/>
    <x v="20"/>
    <x v="49"/>
    <x v="0"/>
    <x v="381"/>
    <n v="-1500"/>
    <n v="-0.48496605237633367"/>
    <m/>
  </r>
  <r>
    <s v="390"/>
    <s v="000"/>
    <s v="757"/>
    <s v="000"/>
    <s v="000"/>
    <s v="0"/>
    <s v="0000000"/>
    <s v="2234"/>
    <s v="Kirchliche Angelegenheiten"/>
    <s v="Transfers an private Organisationen ohne Erwerbszweck"/>
    <s v="1000,00"/>
    <x v="3"/>
    <x v="20"/>
    <x v="49"/>
    <x v="0"/>
    <x v="382"/>
    <n v="-1000"/>
    <n v="-0.32331070158422243"/>
    <m/>
  </r>
  <r>
    <s v="411"/>
    <s v="000"/>
    <s v="751"/>
    <s v="000"/>
    <s v="000"/>
    <s v="0"/>
    <s v="0000000"/>
    <s v="2231"/>
    <s v="Maßnahmen der allgemeinen Sozialhilfe"/>
    <s v="Transfers an Länder, Landesfonds und Landeskammern (Sozialfonds)"/>
    <s v="1061600,00"/>
    <x v="4"/>
    <x v="21"/>
    <x v="50"/>
    <x v="0"/>
    <x v="383"/>
    <n v="-1061600"/>
    <n v="-343.22664080181056"/>
    <m/>
  </r>
  <r>
    <s v="411"/>
    <s v="000"/>
    <s v="861"/>
    <s v="000"/>
    <s v="000"/>
    <s v="0"/>
    <s v="0000000"/>
    <s v="2121"/>
    <s v="Maßnahmen der allgemeinen Sozialhilfe"/>
    <s v="Transfers von Ländern, Landesfonds und Landeskammern (Sozialfonds)"/>
    <s v="33400,00"/>
    <x v="4"/>
    <x v="21"/>
    <x v="50"/>
    <x v="1"/>
    <x v="384"/>
    <n v="33400"/>
    <n v="10.79857743291303"/>
    <m/>
  </r>
  <r>
    <s v="423"/>
    <s v="000"/>
    <s v="400"/>
    <s v="000"/>
    <s v="000"/>
    <s v="0"/>
    <s v="0000000"/>
    <s v="2221"/>
    <s v="Essen auf Rädern"/>
    <s v="Geringwertige Wirtschaftsgüter (GWG)"/>
    <s v="100,00"/>
    <x v="4"/>
    <x v="22"/>
    <x v="51"/>
    <x v="0"/>
    <x v="385"/>
    <n v="-100"/>
    <n v="-3.2331070158422244E-2"/>
    <m/>
  </r>
  <r>
    <s v="424"/>
    <s v="000"/>
    <s v="757"/>
    <s v="000"/>
    <s v="000"/>
    <s v="0"/>
    <s v="0000000"/>
    <s v="2234"/>
    <s v="Heimhilfe"/>
    <s v="Transfers an private Organisationen ohne Erwerbszweck (Familienhilfseinrichtungen)"/>
    <s v="4200,00"/>
    <x v="4"/>
    <x v="22"/>
    <x v="52"/>
    <x v="0"/>
    <x v="386"/>
    <n v="-4200"/>
    <n v="-1.3579049466537343"/>
    <m/>
  </r>
  <r>
    <s v="425"/>
    <s v="000"/>
    <s v="785"/>
    <s v="000"/>
    <s v="000"/>
    <s v="0"/>
    <s v="0000000"/>
    <s v="2235"/>
    <s v="Entwicklungshilfe im Ausland"/>
    <s v="Kapitaltransfers an das Ausland"/>
    <s v="3300,00"/>
    <x v="4"/>
    <x v="22"/>
    <x v="53"/>
    <x v="0"/>
    <x v="387"/>
    <n v="-3300"/>
    <n v="-1.0669253152279341"/>
    <m/>
  </r>
  <r>
    <s v="429"/>
    <s v="000"/>
    <s v="720"/>
    <s v="500"/>
    <s v="000"/>
    <s v="1"/>
    <s v="0000000"/>
    <s v="2225"/>
    <s v="Sonstige Einrichtungen und Maßnahmen der Sozialen Wohlfahrt"/>
    <s v="Interne Leistungsverrechnung"/>
    <s v="200,00"/>
    <x v="4"/>
    <x v="22"/>
    <x v="54"/>
    <x v="0"/>
    <x v="388"/>
    <n v="-200"/>
    <n v="-6.4662140316844488E-2"/>
    <m/>
  </r>
  <r>
    <s v="429"/>
    <s v="000"/>
    <s v="729"/>
    <s v="000"/>
    <s v="000"/>
    <s v="0"/>
    <s v="0000000"/>
    <s v="2225"/>
    <s v="Sonstige Einrichtungen und Maßnahmen der Sozialen Wohlfahrt"/>
    <s v="Sonstige Aufwendungen (Seniorenstube)"/>
    <s v="13000,00"/>
    <x v="4"/>
    <x v="22"/>
    <x v="54"/>
    <x v="0"/>
    <x v="389"/>
    <n v="-13000"/>
    <n v="-4.2030391205948918"/>
    <m/>
  </r>
  <r>
    <s v="429"/>
    <s v="000"/>
    <s v="729"/>
    <s v="100"/>
    <s v="000"/>
    <s v="0"/>
    <s v="0000000"/>
    <s v="2225"/>
    <s v="Sonstige Einrichtungen und Maßnahmen der Sozialen Wohlfahrt"/>
    <s v="Sonstige Aufwendungen (Lebensraum Vorderland, Sozialzentrum)"/>
    <s v="56000,00"/>
    <x v="4"/>
    <x v="22"/>
    <x v="54"/>
    <x v="0"/>
    <x v="390"/>
    <n v="-56000"/>
    <n v="-18.105399288716455"/>
    <m/>
  </r>
  <r>
    <s v="429"/>
    <s v="000"/>
    <s v="729"/>
    <s v="200"/>
    <s v="000"/>
    <s v="0"/>
    <s v="0000000"/>
    <s v="2225"/>
    <s v="Sonstige Einrichtungen und Maßnahmen der Sozialen Wohlfahrt"/>
    <s v="Sonstige Aufwendungen (Lebensraum Vorderland, Villa Kamilla)"/>
    <s v="8500,00"/>
    <x v="4"/>
    <x v="22"/>
    <x v="54"/>
    <x v="0"/>
    <x v="391"/>
    <n v="-8500"/>
    <n v="-2.7481409634658909"/>
    <m/>
  </r>
  <r>
    <s v="429"/>
    <s v="000"/>
    <s v="757"/>
    <s v="000"/>
    <s v="000"/>
    <s v="0"/>
    <s v="0000000"/>
    <s v="2234"/>
    <s v="Sonstige Einrichtungen und Maßnahmen der Sozialen Wohlfahrt"/>
    <s v="Transfers an private Organisationen ohne Erwerbszweck"/>
    <s v="500,00"/>
    <x v="4"/>
    <x v="22"/>
    <x v="54"/>
    <x v="0"/>
    <x v="392"/>
    <n v="-500"/>
    <n v="-0.16165535079211121"/>
    <m/>
  </r>
  <r>
    <s v="429"/>
    <s v="000"/>
    <s v="768"/>
    <s v="000"/>
    <s v="000"/>
    <s v="0"/>
    <s v="0000000"/>
    <s v="2234"/>
    <s v="Sonstige Einrichtungen und Maßnahmen der Sozialen Wohlfahrt"/>
    <s v="Sonstige Transfers an private Haushalte"/>
    <s v="3000,00"/>
    <x v="4"/>
    <x v="22"/>
    <x v="54"/>
    <x v="0"/>
    <x v="393"/>
    <n v="-3000"/>
    <n v="-0.96993210475266733"/>
    <m/>
  </r>
  <r>
    <s v="429"/>
    <s v="000"/>
    <s v="829"/>
    <s v="000"/>
    <s v="000"/>
    <s v="0"/>
    <s v="0000000"/>
    <s v="2116"/>
    <s v="Sonstige Einrichtungen und Maßnahmen der Sozialen Wohlfahrt"/>
    <s v="Sonstige Erträge"/>
    <s v="500,00"/>
    <x v="4"/>
    <x v="22"/>
    <x v="54"/>
    <x v="1"/>
    <x v="394"/>
    <n v="500"/>
    <n v="0.16165535079211121"/>
    <m/>
  </r>
  <r>
    <s v="439"/>
    <s v="000"/>
    <s v="459"/>
    <s v="000"/>
    <s v="000"/>
    <s v="0"/>
    <s v="0000000"/>
    <s v="2221"/>
    <s v="Jugendwohlfahrt"/>
    <s v="Sonstige Verbrauchsgüter (Elternberatung)"/>
    <s v="100,00"/>
    <x v="4"/>
    <x v="23"/>
    <x v="55"/>
    <x v="0"/>
    <x v="395"/>
    <n v="-100"/>
    <n v="-3.2331070158422244E-2"/>
    <m/>
  </r>
  <r>
    <s v="439"/>
    <s v="000"/>
    <s v="510"/>
    <s v="000"/>
    <s v="000"/>
    <s v="0"/>
    <s v="0000000"/>
    <s v="2211"/>
    <s v="Jugendwohlfahrt"/>
    <s v="Geldbezüge der Vertragsbediensteten der Verwaltung"/>
    <s v="0,00"/>
    <x v="4"/>
    <x v="23"/>
    <x v="55"/>
    <x v="0"/>
    <x v="396"/>
    <n v="0"/>
    <n v="0"/>
    <m/>
  </r>
  <r>
    <s v="439"/>
    <s v="000"/>
    <s v="523"/>
    <s v="000"/>
    <s v="000"/>
    <s v="0"/>
    <s v="0000000"/>
    <s v="2211"/>
    <s v="Jugendwohlfahrt"/>
    <s v="Geldbezüge der nicht ganzjährig beschäftigten Arbeiter"/>
    <s v="500,00"/>
    <x v="4"/>
    <x v="23"/>
    <x v="55"/>
    <x v="0"/>
    <x v="397"/>
    <n v="-500"/>
    <n v="-0.16165535079211121"/>
    <m/>
  </r>
  <r>
    <s v="439"/>
    <s v="000"/>
    <s v="580"/>
    <s v="000"/>
    <s v="000"/>
    <s v="0"/>
    <s v="0000000"/>
    <s v="2212"/>
    <s v="Jugendwohlfahrt"/>
    <s v="Dienstgeberbeiträge zum Ausgleichsfonds für Familienbeihilfen"/>
    <s v="100,00"/>
    <x v="4"/>
    <x v="23"/>
    <x v="55"/>
    <x v="0"/>
    <x v="398"/>
    <n v="-100"/>
    <n v="-3.2331070158422244E-2"/>
    <m/>
  </r>
  <r>
    <s v="439"/>
    <s v="000"/>
    <s v="581"/>
    <s v="500"/>
    <s v="000"/>
    <s v="0"/>
    <s v="0000000"/>
    <s v="2212"/>
    <s v="Jugendwohlfahrt"/>
    <s v="Pensionskassenbeiträge"/>
    <s v="100,00"/>
    <x v="4"/>
    <x v="23"/>
    <x v="55"/>
    <x v="0"/>
    <x v="399"/>
    <n v="-100"/>
    <n v="-3.2331070158422244E-2"/>
    <m/>
  </r>
  <r>
    <s v="439"/>
    <s v="000"/>
    <s v="581"/>
    <s v="510"/>
    <s v="000"/>
    <s v="0"/>
    <s v="0000000"/>
    <s v="2212"/>
    <s v="Jugendwohlfahrt"/>
    <s v="Mitarbeitervorsorge - Abfertigung neu"/>
    <s v="100,00"/>
    <x v="4"/>
    <x v="23"/>
    <x v="55"/>
    <x v="0"/>
    <x v="400"/>
    <n v="-100"/>
    <n v="-3.2331070158422244E-2"/>
    <m/>
  </r>
  <r>
    <s v="439"/>
    <s v="000"/>
    <s v="582"/>
    <s v="000"/>
    <s v="000"/>
    <s v="0"/>
    <s v="0000000"/>
    <s v="2212"/>
    <s v="Jugendwohlfahrt"/>
    <s v="Sonstige Dienstgeberbeiträge zur sozialen Sicherheit"/>
    <s v="100,00"/>
    <x v="4"/>
    <x v="23"/>
    <x v="55"/>
    <x v="0"/>
    <x v="401"/>
    <n v="-100"/>
    <n v="-3.2331070158422244E-2"/>
    <m/>
  </r>
  <r>
    <s v="439"/>
    <s v="000"/>
    <s v="591"/>
    <s v="000"/>
    <s v="000"/>
    <s v="0"/>
    <s v="0000000"/>
    <s v="2214"/>
    <s v="Jugendwohlfahrt"/>
    <s v="Dotierung von Rückstellungen für Abfertigungen"/>
    <s v="100,00"/>
    <x v="4"/>
    <x v="23"/>
    <x v="55"/>
    <x v="0"/>
    <x v="402"/>
    <n v="-100"/>
    <n v="-3.2331070158422244E-2"/>
    <m/>
  </r>
  <r>
    <s v="439"/>
    <s v="000"/>
    <s v="592"/>
    <s v="000"/>
    <s v="000"/>
    <s v="0"/>
    <s v="0000000"/>
    <s v="2214"/>
    <s v="Jugendwohlfahrt"/>
    <s v="Dotierung von Rückstellungen für Jubiläumszuwendungen"/>
    <s v="100,00"/>
    <x v="4"/>
    <x v="23"/>
    <x v="55"/>
    <x v="0"/>
    <x v="403"/>
    <n v="-100"/>
    <n v="-3.2331070158422244E-2"/>
    <m/>
  </r>
  <r>
    <s v="439"/>
    <s v="000"/>
    <s v="593"/>
    <s v="000"/>
    <s v="000"/>
    <s v="0"/>
    <s v="0000000"/>
    <s v="2214"/>
    <s v="Jugendwohlfahrt"/>
    <s v="Dotierung von Rückstellungen für nicht konsumierte Urlaube"/>
    <s v="100,00"/>
    <x v="4"/>
    <x v="23"/>
    <x v="55"/>
    <x v="0"/>
    <x v="404"/>
    <n v="-100"/>
    <n v="-3.2331070158422244E-2"/>
    <m/>
  </r>
  <r>
    <s v="439"/>
    <s v="000"/>
    <s v="757"/>
    <s v="100"/>
    <s v="000"/>
    <s v="0"/>
    <s v="0000000"/>
    <s v="2234"/>
    <s v="Jugendwohlfahrt"/>
    <s v="Transfers an private Organisationen ohne Erwerbszweck (Kinderdorf)"/>
    <s v="300,00"/>
    <x v="4"/>
    <x v="23"/>
    <x v="55"/>
    <x v="0"/>
    <x v="405"/>
    <n v="-300"/>
    <n v="-9.6993210475266725E-2"/>
    <m/>
  </r>
  <r>
    <s v="439"/>
    <s v="000"/>
    <s v="817"/>
    <s v="000"/>
    <s v="000"/>
    <s v="0"/>
    <s v="0000000"/>
    <s v="2117"/>
    <s v="Jugendwohlfahrt"/>
    <s v="Erträge aus der Auflösung von sonstigen Rückstellungen"/>
    <s v="100,00"/>
    <x v="4"/>
    <x v="23"/>
    <x v="55"/>
    <x v="1"/>
    <x v="406"/>
    <n v="100"/>
    <n v="3.2331070158422244E-2"/>
    <m/>
  </r>
  <r>
    <s v="441"/>
    <s v="000"/>
    <s v="720"/>
    <s v="500"/>
    <s v="000"/>
    <s v="1"/>
    <s v="0000000"/>
    <s v="2225"/>
    <s v="Behebung von Notständen"/>
    <s v="Interne Leistungsverrechnung"/>
    <s v="200,00"/>
    <x v="4"/>
    <x v="24"/>
    <x v="56"/>
    <x v="0"/>
    <x v="407"/>
    <n v="-200"/>
    <n v="-6.4662140316844488E-2"/>
    <m/>
  </r>
  <r>
    <s v="441"/>
    <s v="000"/>
    <s v="768"/>
    <s v="000"/>
    <s v="000"/>
    <s v="0"/>
    <s v="0000000"/>
    <s v="2234"/>
    <s v="Behebung von Notständen"/>
    <s v="Sonstige Transfers an private Haushalte (Geschädigte u. Flüchtlingsquartiere)"/>
    <s v="1000,00"/>
    <x v="4"/>
    <x v="24"/>
    <x v="56"/>
    <x v="0"/>
    <x v="408"/>
    <n v="-1000"/>
    <n v="-0.32331070158422243"/>
    <m/>
  </r>
  <r>
    <s v="459"/>
    <s v="000"/>
    <s v="757"/>
    <s v="000"/>
    <s v="000"/>
    <s v="0"/>
    <s v="0000000"/>
    <s v="2234"/>
    <s v="Sonst. Familienpolit. Maßnahmen"/>
    <s v="Transfers an private Organisationen ohne Erwerbszweck"/>
    <s v="500,00"/>
    <x v="4"/>
    <x v="25"/>
    <x v="57"/>
    <x v="0"/>
    <x v="409"/>
    <n v="-500"/>
    <n v="-0.16165535079211121"/>
    <m/>
  </r>
  <r>
    <s v="469"/>
    <s v="000"/>
    <s v="754"/>
    <s v="000"/>
    <s v="000"/>
    <s v="0"/>
    <s v="0000000"/>
    <s v="2231"/>
    <s v="Sonst. Familienpolit. Maßnahmen"/>
    <s v="Transfers an sonstige Träger des öffentlichen Rechts (Sondernotstandshilfe)"/>
    <s v="500,00"/>
    <x v="4"/>
    <x v="26"/>
    <x v="58"/>
    <x v="0"/>
    <x v="410"/>
    <n v="-500"/>
    <n v="-0.16165535079211121"/>
    <m/>
  </r>
  <r>
    <s v="489"/>
    <s v="000"/>
    <s v="778"/>
    <s v="000"/>
    <s v="000"/>
    <s v="0"/>
    <s v="0000000"/>
    <s v="2234"/>
    <s v="Wohnbauförderung"/>
    <s v="Kapitaltransfers an private Haushalte (Solar, Biomasse, Thermografie)"/>
    <s v="1000,00"/>
    <x v="4"/>
    <x v="27"/>
    <x v="59"/>
    <x v="0"/>
    <x v="411"/>
    <n v="-1000"/>
    <n v="-0.32331070158422243"/>
    <m/>
  </r>
  <r>
    <s v="510"/>
    <s v="000"/>
    <s v="728"/>
    <s v="000"/>
    <s v="000"/>
    <s v="0"/>
    <s v="0000000"/>
    <s v="2225"/>
    <s v="Medizinische Bereichsversorgung"/>
    <s v="Entgelte für sonstige Leistungen (Entgelte des Gemeindearztes)"/>
    <s v="7000,00"/>
    <x v="5"/>
    <x v="28"/>
    <x v="60"/>
    <x v="0"/>
    <x v="412"/>
    <n v="-7000"/>
    <n v="-2.2631749110895569"/>
    <m/>
  </r>
  <r>
    <s v="510"/>
    <s v="000"/>
    <s v="754"/>
    <s v="000"/>
    <s v="000"/>
    <s v="0"/>
    <s v="0000000"/>
    <s v="2231"/>
    <s v="Medizinische Bereichsversorgung"/>
    <s v="Transfers an sonstige Träger des öffentlichen Rechts (Ärztebereitschaftsdienst)"/>
    <s v="3600,00"/>
    <x v="5"/>
    <x v="28"/>
    <x v="60"/>
    <x v="0"/>
    <x v="413"/>
    <n v="-3600"/>
    <n v="-1.1639185257032008"/>
    <m/>
  </r>
  <r>
    <s v="510"/>
    <s v="000"/>
    <s v="757"/>
    <s v="000"/>
    <s v="000"/>
    <s v="0"/>
    <s v="0000000"/>
    <s v="2234"/>
    <s v="Medizinische Bereichsversorgung"/>
    <s v="Transfers an private Organisationen ohne Erwerbszweck (Krankenpflegeverein)"/>
    <s v="16100,00"/>
    <x v="5"/>
    <x v="28"/>
    <x v="60"/>
    <x v="0"/>
    <x v="414"/>
    <n v="-16100"/>
    <n v="-5.2053022955059811"/>
    <m/>
  </r>
  <r>
    <s v="512"/>
    <s v="000"/>
    <s v="728"/>
    <s v="000"/>
    <s v="000"/>
    <s v="0"/>
    <s v="0000000"/>
    <s v="2225"/>
    <s v="Sonstige medizinische Beratung und Betreuung"/>
    <s v="Entgelte für sonstige Leistungen (Schutzimpfungen)"/>
    <s v="100,00"/>
    <x v="5"/>
    <x v="28"/>
    <x v="61"/>
    <x v="0"/>
    <x v="415"/>
    <n v="-100"/>
    <n v="-3.2331070158422244E-2"/>
    <m/>
  </r>
  <r>
    <s v="516"/>
    <s v="000"/>
    <s v="728"/>
    <s v="000"/>
    <s v="000"/>
    <s v="0"/>
    <s v="0000000"/>
    <s v="2225"/>
    <s v="Schulgesundheitsdienst"/>
    <s v="Entgelte für sonstige Leistungen (Schüleruntersuchungen)"/>
    <s v="4600,00"/>
    <x v="5"/>
    <x v="28"/>
    <x v="62"/>
    <x v="0"/>
    <x v="416"/>
    <n v="-4600"/>
    <n v="-1.4872292272874232"/>
    <m/>
  </r>
  <r>
    <s v="520"/>
    <s v="000"/>
    <s v="729"/>
    <s v="000"/>
    <s v="000"/>
    <s v="0"/>
    <s v="0000000"/>
    <s v="2225"/>
    <s v="Natur- und Landschaftsschutz"/>
    <s v="Sonstige Aufwendungen (Landschaftsreinigung)"/>
    <s v="2500,00"/>
    <x v="5"/>
    <x v="29"/>
    <x v="63"/>
    <x v="0"/>
    <x v="417"/>
    <n v="-2500"/>
    <n v="-0.80827675396055609"/>
    <m/>
  </r>
  <r>
    <s v="522"/>
    <s v="000"/>
    <s v="728"/>
    <s v="000"/>
    <s v="000"/>
    <s v="0"/>
    <s v="0000000"/>
    <s v="2225"/>
    <s v="Reinhatlung der Luft"/>
    <s v="Entgelte für sonstige Leistungen"/>
    <s v="13600,00"/>
    <x v="5"/>
    <x v="29"/>
    <x v="64"/>
    <x v="0"/>
    <x v="418"/>
    <n v="-13600"/>
    <n v="-4.3970255415454256"/>
    <m/>
  </r>
  <r>
    <s v="522"/>
    <s v="000"/>
    <s v="816"/>
    <s v="100"/>
    <s v="000"/>
    <s v="0"/>
    <s v="0000000"/>
    <s v="2114"/>
    <s v="Reinhatlung der Luft"/>
    <s v="Kostenbeiträge (Kostenersätze) für sonstige Leistungen"/>
    <s v="12000,00"/>
    <x v="5"/>
    <x v="29"/>
    <x v="64"/>
    <x v="1"/>
    <x v="419"/>
    <n v="12000"/>
    <n v="3.8797284190106693"/>
    <m/>
  </r>
  <r>
    <s v="528"/>
    <s v="000"/>
    <s v="728"/>
    <s v="000"/>
    <s v="000"/>
    <s v="0"/>
    <s v="0000000"/>
    <s v="2225"/>
    <s v="Tierkörperbeseitigung"/>
    <s v="Entgelte für sonstige Leistungen"/>
    <s v="600,00"/>
    <x v="5"/>
    <x v="29"/>
    <x v="65"/>
    <x v="0"/>
    <x v="420"/>
    <n v="-600"/>
    <n v="-0.19398642095053345"/>
    <m/>
  </r>
  <r>
    <s v="530"/>
    <s v="000"/>
    <s v="751"/>
    <s v="000"/>
    <s v="000"/>
    <s v="0"/>
    <s v="0000000"/>
    <s v="2231"/>
    <s v="Rettungsdienste"/>
    <s v="Transfers an Länder, Landesfonds und Landeskammern (Rettungsfonds)"/>
    <s v="30400,00"/>
    <x v="5"/>
    <x v="30"/>
    <x v="66"/>
    <x v="0"/>
    <x v="421"/>
    <n v="-30400"/>
    <n v="-9.8286453281603627"/>
    <m/>
  </r>
  <r>
    <s v="530"/>
    <s v="000"/>
    <s v="757"/>
    <s v="000"/>
    <s v="000"/>
    <s v="0"/>
    <s v="0000000"/>
    <s v="2234"/>
    <s v="Rettungsdienste"/>
    <s v="Transfers an private Organisationen ohne Erwerbszweck (Rettungsorganisationen)"/>
    <s v="1000,00"/>
    <x v="5"/>
    <x v="30"/>
    <x v="66"/>
    <x v="0"/>
    <x v="422"/>
    <n v="-1000"/>
    <n v="-0.32331070158422243"/>
    <m/>
  </r>
  <r>
    <s v="560"/>
    <s v="000"/>
    <s v="751"/>
    <s v="000"/>
    <s v="000"/>
    <s v="0"/>
    <s v="0000000"/>
    <s v="2231"/>
    <s v="Betreibsabgangsdeckung"/>
    <s v="Transfers an Länder, Landesfonds und Landeskammern (Spitalsfonds)"/>
    <s v="718000,00"/>
    <x v="5"/>
    <x v="31"/>
    <x v="67"/>
    <x v="0"/>
    <x v="423"/>
    <n v="-718000"/>
    <n v="-232.1370837374717"/>
    <m/>
  </r>
  <r>
    <s v="560"/>
    <s v="000"/>
    <s v="861"/>
    <s v="000"/>
    <s v="000"/>
    <s v="0"/>
    <s v="0000000"/>
    <s v="2121"/>
    <s v="Betreibsabgangsdeckung"/>
    <s v="Transfers von Ländern, Landesfonds und Landeskammern (Spitalsbeiträge)"/>
    <s v="101700,00"/>
    <x v="5"/>
    <x v="31"/>
    <x v="67"/>
    <x v="1"/>
    <x v="424"/>
    <n v="101700"/>
    <n v="32.88069835111542"/>
    <m/>
  </r>
  <r>
    <s v="581"/>
    <s v="000"/>
    <s v="728"/>
    <s v="000"/>
    <s v="000"/>
    <s v="0"/>
    <s v="0000000"/>
    <s v="2225"/>
    <s v="Maßnahmen der Veterinärmedizin"/>
    <s v="Entgelte für sonstige Leistungen (Tierarzt)"/>
    <s v="2500,00"/>
    <x v="5"/>
    <x v="32"/>
    <x v="68"/>
    <x v="0"/>
    <x v="425"/>
    <n v="-2500"/>
    <n v="-0.80827675396055609"/>
    <m/>
  </r>
  <r>
    <s v="612"/>
    <s v="000"/>
    <s v="400"/>
    <s v="000"/>
    <s v="000"/>
    <s v="0"/>
    <s v="0000000"/>
    <s v="2221"/>
    <s v="Gemeindestraßen"/>
    <s v="Geringwertige Wirtschaftsgüter (GWG)"/>
    <s v="16000,00"/>
    <x v="6"/>
    <x v="33"/>
    <x v="69"/>
    <x v="0"/>
    <x v="426"/>
    <n v="-16000"/>
    <n v="-5.1729712253475588"/>
    <m/>
  </r>
  <r>
    <s v="612"/>
    <s v="000"/>
    <s v="452"/>
    <s v="000"/>
    <s v="000"/>
    <s v="0"/>
    <s v="0000000"/>
    <s v="2221"/>
    <s v="Gemeindestraßen"/>
    <s v="Treibstoffe"/>
    <s v="3600,00"/>
    <x v="6"/>
    <x v="33"/>
    <x v="69"/>
    <x v="0"/>
    <x v="427"/>
    <n v="-3600"/>
    <n v="-1.1639185257032008"/>
    <m/>
  </r>
  <r>
    <s v="612"/>
    <s v="000"/>
    <s v="459"/>
    <s v="000"/>
    <s v="000"/>
    <s v="0"/>
    <s v="0000000"/>
    <s v="2221"/>
    <s v="Gemeindestraßen"/>
    <s v="Sonstige Verbrauchsgüter (Bekleidung und Ausrüstung)"/>
    <s v="5300,00"/>
    <x v="6"/>
    <x v="33"/>
    <x v="69"/>
    <x v="0"/>
    <x v="428"/>
    <n v="-5300"/>
    <n v="-1.7135467183963788"/>
    <m/>
  </r>
  <r>
    <s v="612"/>
    <s v="000"/>
    <s v="510"/>
    <s v="000"/>
    <s v="000"/>
    <s v="0"/>
    <s v="0000000"/>
    <s v="2211"/>
    <s v="Gemeindestraßen"/>
    <s v="Geldbezüge der Vertragsbediensteten der Verwaltung"/>
    <s v="92000,00"/>
    <x v="6"/>
    <x v="33"/>
    <x v="69"/>
    <x v="0"/>
    <x v="429"/>
    <n v="-92000"/>
    <n v="-29.744584545748463"/>
    <m/>
  </r>
  <r>
    <s v="612"/>
    <s v="000"/>
    <s v="511"/>
    <s v="000"/>
    <s v="000"/>
    <s v="0"/>
    <s v="0000000"/>
    <s v="2211"/>
    <s v="Gemeindestraßen"/>
    <s v="Geldbezüge der Vertragsbediensteten in handwerklicher Verwendung"/>
    <s v="127000,00"/>
    <x v="6"/>
    <x v="33"/>
    <x v="69"/>
    <x v="0"/>
    <x v="430"/>
    <n v="-127000"/>
    <n v="-41.060459101196251"/>
    <m/>
  </r>
  <r>
    <s v="612"/>
    <s v="000"/>
    <s v="523"/>
    <s v="000"/>
    <s v="000"/>
    <s v="0"/>
    <s v="0000000"/>
    <s v="2211"/>
    <s v="Gemeindestraßen"/>
    <s v="Geldbezüge der nicht ganzjährig beschäftigten Arbeiter"/>
    <s v="1500,00"/>
    <x v="6"/>
    <x v="33"/>
    <x v="69"/>
    <x v="0"/>
    <x v="431"/>
    <n v="-1500"/>
    <n v="-0.48496605237633367"/>
    <m/>
  </r>
  <r>
    <s v="612"/>
    <s v="000"/>
    <s v="580"/>
    <s v="000"/>
    <s v="000"/>
    <s v="0"/>
    <s v="0000000"/>
    <s v="2212"/>
    <s v="Gemeindestraßen"/>
    <s v="Dienstgeberbeiträge zum Ausgleichsfonds für Familienbeihilfen"/>
    <s v="9000,00"/>
    <x v="6"/>
    <x v="33"/>
    <x v="69"/>
    <x v="0"/>
    <x v="432"/>
    <n v="-9000"/>
    <n v="-2.9097963142580019"/>
    <m/>
  </r>
  <r>
    <s v="612"/>
    <s v="000"/>
    <s v="581"/>
    <s v="500"/>
    <s v="000"/>
    <s v="0"/>
    <s v="0000000"/>
    <s v="2212"/>
    <s v="Gemeindestraßen"/>
    <s v="Pensionskassenbeiträge"/>
    <s v="1900,00"/>
    <x v="6"/>
    <x v="33"/>
    <x v="69"/>
    <x v="0"/>
    <x v="433"/>
    <n v="-1900"/>
    <n v="-0.61429033301002267"/>
    <m/>
  </r>
  <r>
    <s v="612"/>
    <s v="000"/>
    <s v="581"/>
    <s v="510"/>
    <s v="000"/>
    <s v="0"/>
    <s v="0000000"/>
    <s v="2212"/>
    <s v="Gemeindestraßen"/>
    <s v="Mitarbeitervorsorge - Abfertigung neu"/>
    <s v="1500,00"/>
    <x v="6"/>
    <x v="33"/>
    <x v="69"/>
    <x v="0"/>
    <x v="434"/>
    <n v="-1500"/>
    <n v="-0.48496605237633367"/>
    <m/>
  </r>
  <r>
    <s v="612"/>
    <s v="000"/>
    <s v="582"/>
    <s v="000"/>
    <s v="000"/>
    <s v="0"/>
    <s v="0000000"/>
    <s v="2212"/>
    <s v="Gemeindestraßen"/>
    <s v="Sonstige Dienstgeberbeiträge zur sozialen Sicherheit"/>
    <s v="48000,00"/>
    <x v="6"/>
    <x v="33"/>
    <x v="69"/>
    <x v="0"/>
    <x v="435"/>
    <n v="-48000"/>
    <n v="-15.518913676042677"/>
    <m/>
  </r>
  <r>
    <s v="612"/>
    <s v="000"/>
    <s v="591"/>
    <s v="000"/>
    <s v="000"/>
    <s v="0"/>
    <s v="0000000"/>
    <s v="2214"/>
    <s v="Gemeindestraßen"/>
    <s v="Dotierung von Rückstellungen für Abfertigungen"/>
    <s v="100,00"/>
    <x v="6"/>
    <x v="33"/>
    <x v="69"/>
    <x v="0"/>
    <x v="436"/>
    <n v="-100"/>
    <n v="-3.2331070158422244E-2"/>
    <m/>
  </r>
  <r>
    <s v="612"/>
    <s v="000"/>
    <s v="592"/>
    <s v="000"/>
    <s v="000"/>
    <s v="0"/>
    <s v="0000000"/>
    <s v="2214"/>
    <s v="Gemeindestraßen"/>
    <s v="Dotierung von Rückstellungen für Jubiläumszuwendungen"/>
    <s v="100,00"/>
    <x v="6"/>
    <x v="33"/>
    <x v="69"/>
    <x v="0"/>
    <x v="437"/>
    <n v="-100"/>
    <n v="-3.2331070158422244E-2"/>
    <m/>
  </r>
  <r>
    <s v="612"/>
    <s v="000"/>
    <s v="593"/>
    <s v="000"/>
    <s v="000"/>
    <s v="0"/>
    <s v="0000000"/>
    <s v="2214"/>
    <s v="Gemeindestraßen"/>
    <s v="Dotierung von Rückstellungen für nicht konsumierte Urlaube"/>
    <s v="100,00"/>
    <x v="6"/>
    <x v="33"/>
    <x v="69"/>
    <x v="0"/>
    <x v="438"/>
    <n v="-100"/>
    <n v="-3.2331070158422244E-2"/>
    <m/>
  </r>
  <r>
    <s v="612"/>
    <s v="000"/>
    <s v="611"/>
    <s v="000"/>
    <s v="000"/>
    <s v="0"/>
    <s v="0000000"/>
    <s v="2224"/>
    <s v="Gemeindestraßen"/>
    <s v="Instandhaltung von Straßenbauten"/>
    <s v="40000,00"/>
    <x v="6"/>
    <x v="33"/>
    <x v="69"/>
    <x v="0"/>
    <x v="439"/>
    <n v="-40000"/>
    <n v="-12.932428063368897"/>
    <m/>
  </r>
  <r>
    <s v="612"/>
    <s v="000"/>
    <s v="611"/>
    <s v="900"/>
    <s v="000"/>
    <s v="0"/>
    <s v="0000000"/>
    <s v="2224"/>
    <s v="Gemeindestraßen"/>
    <s v="Instandhaltung von Straßenbauten"/>
    <s v="180000,00"/>
    <x v="6"/>
    <x v="33"/>
    <x v="69"/>
    <x v="0"/>
    <x v="440"/>
    <n v="-180000"/>
    <n v="-58.195926285160041"/>
    <m/>
  </r>
  <r>
    <s v="612"/>
    <s v="000"/>
    <s v="616"/>
    <s v="000"/>
    <s v="000"/>
    <s v="0"/>
    <s v="0000000"/>
    <s v="2224"/>
    <s v="Gemeindestraßen"/>
    <s v="Instandhaltung von Maschinen und maschinellen Anlagen"/>
    <s v="1000,00"/>
    <x v="6"/>
    <x v="33"/>
    <x v="69"/>
    <x v="0"/>
    <x v="441"/>
    <n v="-1000"/>
    <n v="-0.32331070158422243"/>
    <m/>
  </r>
  <r>
    <s v="612"/>
    <s v="000"/>
    <s v="617"/>
    <s v="000"/>
    <s v="000"/>
    <s v="0"/>
    <s v="0000000"/>
    <s v="2224"/>
    <s v="Gemeindestraßen"/>
    <s v="Instandhaltung von Fahrzeugen"/>
    <s v="12000,00"/>
    <x v="6"/>
    <x v="33"/>
    <x v="69"/>
    <x v="0"/>
    <x v="442"/>
    <n v="-12000"/>
    <n v="-3.8797284190106693"/>
    <m/>
  </r>
  <r>
    <s v="612"/>
    <s v="000"/>
    <s v="618"/>
    <s v="000"/>
    <s v="000"/>
    <s v="0"/>
    <s v="0000000"/>
    <s v="2224"/>
    <s v="Gemeindestraßen"/>
    <s v="Instandhaltung von sonstigen Anlagen"/>
    <s v="500,00"/>
    <x v="6"/>
    <x v="33"/>
    <x v="69"/>
    <x v="0"/>
    <x v="443"/>
    <n v="-500"/>
    <n v="-0.16165535079211121"/>
    <m/>
  </r>
  <r>
    <s v="612"/>
    <s v="000"/>
    <s v="650"/>
    <s v="000"/>
    <s v="000"/>
    <s v="0"/>
    <s v="0000000"/>
    <s v="2241"/>
    <s v="Gemeindestraßen"/>
    <s v="Zinsen für Finanzschulden in Euro"/>
    <s v="10600,00"/>
    <x v="6"/>
    <x v="33"/>
    <x v="69"/>
    <x v="0"/>
    <x v="444"/>
    <n v="-10600"/>
    <n v="-3.4270934367927577"/>
    <m/>
  </r>
  <r>
    <s v="612"/>
    <s v="000"/>
    <s v="670"/>
    <s v="000"/>
    <s v="000"/>
    <s v="0"/>
    <s v="0000000"/>
    <s v="2222"/>
    <s v="Gemeindestraßen"/>
    <s v="Versicherungen"/>
    <s v="4500,00"/>
    <x v="6"/>
    <x v="33"/>
    <x v="69"/>
    <x v="0"/>
    <x v="445"/>
    <n v="-4500"/>
    <n v="-1.4548981571290009"/>
    <m/>
  </r>
  <r>
    <s v="612"/>
    <s v="000"/>
    <s v="680"/>
    <s v="000"/>
    <s v="000"/>
    <s v="0"/>
    <s v="0000000"/>
    <s v="2226"/>
    <s v="Gemeindestraßen"/>
    <s v="Planmäßige Abschreibung"/>
    <s v="417100,00"/>
    <x v="6"/>
    <x v="33"/>
    <x v="69"/>
    <x v="0"/>
    <x v="446"/>
    <n v="-417100"/>
    <n v="-134.85289363077919"/>
    <m/>
  </r>
  <r>
    <s v="612"/>
    <s v="000"/>
    <s v="724"/>
    <s v="000"/>
    <s v="000"/>
    <s v="0"/>
    <s v="0000000"/>
    <s v="2225"/>
    <s v="Gemeindestraßen"/>
    <s v="Reisegebühren (Bauhof)"/>
    <s v="500,00"/>
    <x v="6"/>
    <x v="33"/>
    <x v="69"/>
    <x v="0"/>
    <x v="447"/>
    <n v="-500"/>
    <n v="-0.16165535079211121"/>
    <m/>
  </r>
  <r>
    <s v="612"/>
    <s v="000"/>
    <s v="729"/>
    <s v="000"/>
    <s v="000"/>
    <s v="0"/>
    <s v="0000000"/>
    <s v="2225"/>
    <s v="Gemeindestraßen"/>
    <s v="Sonstige Aufwendungen"/>
    <s v="400,00"/>
    <x v="6"/>
    <x v="33"/>
    <x v="69"/>
    <x v="0"/>
    <x v="448"/>
    <n v="-400"/>
    <n v="-0.12932428063368898"/>
    <m/>
  </r>
  <r>
    <s v="612"/>
    <s v="000"/>
    <s v="816"/>
    <s v="400"/>
    <s v="000"/>
    <s v="0"/>
    <s v="0000000"/>
    <s v="2114"/>
    <s v="Gemeindestraßen"/>
    <s v="Kostenbeiträge (Kostenersätze) für sonstige Leistungen"/>
    <s v="500,00"/>
    <x v="6"/>
    <x v="33"/>
    <x v="69"/>
    <x v="1"/>
    <x v="449"/>
    <n v="500"/>
    <n v="0.16165535079211121"/>
    <m/>
  </r>
  <r>
    <s v="612"/>
    <s v="000"/>
    <s v="816"/>
    <s v="500"/>
    <s v="000"/>
    <s v="1"/>
    <s v="0000000"/>
    <s v="2114"/>
    <s v="Gemeindestraßen"/>
    <s v="Interne Leistungsverrechnung"/>
    <s v="201400,00"/>
    <x v="6"/>
    <x v="33"/>
    <x v="69"/>
    <x v="1"/>
    <x v="450"/>
    <n v="201400"/>
    <n v="65.114775299062401"/>
    <m/>
  </r>
  <r>
    <s v="612"/>
    <s v="000"/>
    <s v="817"/>
    <s v="000"/>
    <s v="000"/>
    <s v="0"/>
    <s v="0000000"/>
    <s v="2117"/>
    <s v="Gemeindestraßen"/>
    <s v="Erträge aus der Auflösung von sonstigen Rückstellungen"/>
    <s v="100,00"/>
    <x v="6"/>
    <x v="33"/>
    <x v="69"/>
    <x v="1"/>
    <x v="451"/>
    <n v="100"/>
    <n v="3.2331070158422244E-2"/>
    <m/>
  </r>
  <r>
    <s v="612"/>
    <s v="000"/>
    <s v="868"/>
    <s v="000"/>
    <s v="000"/>
    <s v="0"/>
    <s v="0000000"/>
    <s v="2124"/>
    <s v="Gemeindestraßen"/>
    <s v="Transfers von privaten Haushalten (Strafgelder)"/>
    <s v="7000,00"/>
    <x v="6"/>
    <x v="33"/>
    <x v="69"/>
    <x v="1"/>
    <x v="452"/>
    <n v="7000"/>
    <n v="2.2631749110895569"/>
    <m/>
  </r>
  <r>
    <s v="617"/>
    <s v="000"/>
    <s v="400"/>
    <s v="000"/>
    <s v="000"/>
    <s v="0"/>
    <s v="0000000"/>
    <s v="2221"/>
    <s v="Bauhof"/>
    <s v="Geringwertige Wirtschaftsgüter (GWG)"/>
    <s v="1500,00"/>
    <x v="6"/>
    <x v="33"/>
    <x v="70"/>
    <x v="0"/>
    <x v="453"/>
    <n v="-1500"/>
    <n v="-0.48496605237633367"/>
    <m/>
  </r>
  <r>
    <s v="617"/>
    <s v="000"/>
    <s v="451"/>
    <s v="000"/>
    <s v="000"/>
    <s v="0"/>
    <s v="0000000"/>
    <s v="2221"/>
    <s v="Bauhof"/>
    <s v="Brennstoffe"/>
    <s v="1500,00"/>
    <x v="6"/>
    <x v="33"/>
    <x v="70"/>
    <x v="0"/>
    <x v="454"/>
    <n v="-1500"/>
    <n v="-0.48496605237633367"/>
    <m/>
  </r>
  <r>
    <s v="617"/>
    <s v="000"/>
    <s v="600"/>
    <s v="000"/>
    <s v="000"/>
    <s v="0"/>
    <s v="0000000"/>
    <s v="2222"/>
    <s v="Bauhof"/>
    <s v="Energiebezüge (Lagerhallen)"/>
    <s v="1400,00"/>
    <x v="6"/>
    <x v="33"/>
    <x v="70"/>
    <x v="0"/>
    <x v="455"/>
    <n v="-1400"/>
    <n v="-0.45263498221791143"/>
    <m/>
  </r>
  <r>
    <s v="617"/>
    <s v="000"/>
    <s v="614"/>
    <s v="000"/>
    <s v="000"/>
    <s v="0"/>
    <s v="0000000"/>
    <s v="2224"/>
    <s v="Bauhof"/>
    <s v="Instandhaltung von Gebäuden und Bauten (Lagerhallen)"/>
    <s v="5000,00"/>
    <x v="6"/>
    <x v="33"/>
    <x v="70"/>
    <x v="0"/>
    <x v="456"/>
    <n v="-5000"/>
    <n v="-1.6165535079211122"/>
    <m/>
  </r>
  <r>
    <s v="617"/>
    <s v="000"/>
    <s v="618"/>
    <s v="000"/>
    <s v="000"/>
    <s v="0"/>
    <s v="0000000"/>
    <s v="2224"/>
    <s v="Bauhof"/>
    <s v="Instandhaltung von sonstigen Anlagen  (z.B. Zeiterfassung)"/>
    <s v="700,00"/>
    <x v="6"/>
    <x v="33"/>
    <x v="70"/>
    <x v="0"/>
    <x v="457"/>
    <n v="-700"/>
    <n v="-0.22631749110895572"/>
    <m/>
  </r>
  <r>
    <s v="617"/>
    <s v="000"/>
    <s v="631"/>
    <s v="000"/>
    <s v="000"/>
    <s v="0"/>
    <s v="0000000"/>
    <s v="2222"/>
    <s v="Bauhof"/>
    <s v="Telekommunikationsdienste"/>
    <s v="700,00"/>
    <x v="6"/>
    <x v="33"/>
    <x v="70"/>
    <x v="0"/>
    <x v="458"/>
    <n v="-700"/>
    <n v="-0.22631749110895572"/>
    <m/>
  </r>
  <r>
    <s v="617"/>
    <s v="000"/>
    <s v="670"/>
    <s v="000"/>
    <s v="000"/>
    <s v="0"/>
    <s v="0000000"/>
    <s v="2222"/>
    <s v="Bauhof"/>
    <s v="Versicherungen (Lagerhallen Feuerversicherung)"/>
    <s v="300,00"/>
    <x v="6"/>
    <x v="33"/>
    <x v="70"/>
    <x v="0"/>
    <x v="459"/>
    <n v="-300"/>
    <n v="-9.6993210475266725E-2"/>
    <m/>
  </r>
  <r>
    <s v="617"/>
    <s v="000"/>
    <s v="680"/>
    <s v="000"/>
    <s v="000"/>
    <s v="0"/>
    <s v="0000000"/>
    <s v="2226"/>
    <s v="Bauhof"/>
    <s v="Planmäßige Abschreibung"/>
    <s v="13400,00"/>
    <x v="6"/>
    <x v="33"/>
    <x v="70"/>
    <x v="0"/>
    <x v="460"/>
    <n v="-13400"/>
    <n v="-4.332363401228581"/>
    <m/>
  </r>
  <r>
    <s v="617"/>
    <s v="000"/>
    <s v="728"/>
    <s v="100"/>
    <s v="000"/>
    <s v="0"/>
    <s v="0000000"/>
    <s v="2225"/>
    <s v="Bauhof"/>
    <s v="Entgelte für sonstige Leistungen (Reinigung durch Unternehmen)"/>
    <s v="1500,00"/>
    <x v="6"/>
    <x v="33"/>
    <x v="70"/>
    <x v="0"/>
    <x v="461"/>
    <n v="-1500"/>
    <n v="-0.48496605237633367"/>
    <m/>
  </r>
  <r>
    <s v="617"/>
    <s v="000"/>
    <s v="729"/>
    <s v="000"/>
    <s v="000"/>
    <s v="0"/>
    <s v="0000000"/>
    <s v="2225"/>
    <s v="Bauhof"/>
    <s v="Sonstige Aufwendungen"/>
    <s v="100,00"/>
    <x v="6"/>
    <x v="33"/>
    <x v="70"/>
    <x v="0"/>
    <x v="462"/>
    <n v="-100"/>
    <n v="-3.2331070158422244E-2"/>
    <m/>
  </r>
  <r>
    <s v="631"/>
    <s v="000"/>
    <s v="729"/>
    <s v="000"/>
    <s v="000"/>
    <s v="0"/>
    <s v="0000000"/>
    <s v="2225"/>
    <s v="Konkurrenzgewässer"/>
    <s v="Sonstige Aufwendungen"/>
    <s v="6000,00"/>
    <x v="6"/>
    <x v="34"/>
    <x v="71"/>
    <x v="0"/>
    <x v="463"/>
    <n v="-6000"/>
    <n v="-1.9398642095053347"/>
    <m/>
  </r>
  <r>
    <s v="639"/>
    <s v="000"/>
    <s v="612"/>
    <s v="000"/>
    <s v="000"/>
    <s v="0"/>
    <s v="0000000"/>
    <s v="2224"/>
    <s v="Schutzwasserbau"/>
    <s v="Instandhaltung von Wasser- und Abwasserbauten und -anlagen"/>
    <s v="55000,00"/>
    <x v="6"/>
    <x v="34"/>
    <x v="72"/>
    <x v="0"/>
    <x v="464"/>
    <n v="-55000"/>
    <n v="-17.782088587132233"/>
    <m/>
  </r>
  <r>
    <s v="639"/>
    <s v="000"/>
    <s v="612"/>
    <s v="900"/>
    <s v="000"/>
    <s v="0"/>
    <s v="0000000"/>
    <s v="2224"/>
    <s v="Schutzwasserbau"/>
    <s v="Instandhaltung von Wasser- und Abwasserbauten und -anlagen - einmalig"/>
    <s v="50000,00"/>
    <x v="6"/>
    <x v="34"/>
    <x v="72"/>
    <x v="0"/>
    <x v="465"/>
    <n v="-50000"/>
    <n v="-16.165535079211121"/>
    <m/>
  </r>
  <r>
    <s v="639"/>
    <s v="000"/>
    <s v="720"/>
    <s v="500"/>
    <s v="000"/>
    <s v="1"/>
    <s v="0000000"/>
    <s v="2225"/>
    <s v="Schutzwasserbau"/>
    <s v="Interne Leistungsverrechnung"/>
    <s v="3000,00"/>
    <x v="6"/>
    <x v="34"/>
    <x v="72"/>
    <x v="0"/>
    <x v="466"/>
    <n v="-3000"/>
    <n v="-0.96993210475266733"/>
    <m/>
  </r>
  <r>
    <s v="639"/>
    <s v="000"/>
    <s v="861"/>
    <s v="000"/>
    <s v="000"/>
    <s v="0"/>
    <s v="0000000"/>
    <s v="2121"/>
    <s v="Schutzwasserbau"/>
    <s v="Transfers von Ländern, Landesfonds und Landeskammern"/>
    <s v="69000,00"/>
    <x v="6"/>
    <x v="34"/>
    <x v="72"/>
    <x v="1"/>
    <x v="467"/>
    <n v="69000"/>
    <n v="22.30843840931135"/>
    <m/>
  </r>
  <r>
    <s v="640"/>
    <s v="000"/>
    <s v="611"/>
    <s v="000"/>
    <s v="000"/>
    <s v="0"/>
    <s v="0000000"/>
    <s v="2224"/>
    <s v="Straßenverkehr"/>
    <s v="Instandhaltung von Straßenbauten"/>
    <s v="4400,00"/>
    <x v="6"/>
    <x v="35"/>
    <x v="73"/>
    <x v="0"/>
    <x v="468"/>
    <n v="-4400"/>
    <n v="-1.4225670869705787"/>
    <m/>
  </r>
  <r>
    <s v="640"/>
    <s v="000"/>
    <s v="680"/>
    <s v="000"/>
    <s v="000"/>
    <s v="0"/>
    <s v="0000000"/>
    <s v="2226"/>
    <s v="Straßenverkehr"/>
    <s v="Planmäßige Abschreibung"/>
    <s v="700,00"/>
    <x v="6"/>
    <x v="35"/>
    <x v="73"/>
    <x v="0"/>
    <x v="469"/>
    <n v="-700"/>
    <n v="-0.22631749110895572"/>
    <m/>
  </r>
  <r>
    <s v="640"/>
    <s v="000"/>
    <s v="728"/>
    <s v="000"/>
    <s v="000"/>
    <s v="0"/>
    <s v="0000000"/>
    <s v="2225"/>
    <s v="Straßenverkehr"/>
    <s v="Entgelte für sonstige Leistungen (Straßenmarkierungen)"/>
    <s v="10000,00"/>
    <x v="6"/>
    <x v="35"/>
    <x v="73"/>
    <x v="0"/>
    <x v="470"/>
    <n v="-10000"/>
    <n v="-3.2331070158422244"/>
    <m/>
  </r>
  <r>
    <s v="649"/>
    <s v="000"/>
    <s v="614"/>
    <s v="000"/>
    <s v="000"/>
    <s v="0"/>
    <s v="0000000"/>
    <s v="2224"/>
    <s v="Straßenverkehr"/>
    <s v="Instandhaltung von Gebäuden und Bauten (Wartehäuschen)"/>
    <s v="2500,00"/>
    <x v="6"/>
    <x v="35"/>
    <x v="74"/>
    <x v="0"/>
    <x v="471"/>
    <n v="-2500"/>
    <n v="-0.80827675396055609"/>
    <m/>
  </r>
  <r>
    <s v="649"/>
    <s v="000"/>
    <s v="680"/>
    <s v="000"/>
    <s v="000"/>
    <s v="0"/>
    <s v="0000000"/>
    <s v="2226"/>
    <s v="Straßenverkehr"/>
    <s v="Planmäßige Abschreibung"/>
    <s v="500,00"/>
    <x v="6"/>
    <x v="35"/>
    <x v="74"/>
    <x v="0"/>
    <x v="472"/>
    <n v="-500"/>
    <n v="-0.16165535079211121"/>
    <m/>
  </r>
  <r>
    <s v="649"/>
    <s v="000"/>
    <s v="720"/>
    <s v="500"/>
    <s v="000"/>
    <s v="1"/>
    <s v="0000000"/>
    <s v="2225"/>
    <s v="Straßenverkehr"/>
    <s v="Interne Leistungsverrechnung"/>
    <s v="200,00"/>
    <x v="6"/>
    <x v="35"/>
    <x v="74"/>
    <x v="0"/>
    <x v="473"/>
    <n v="-200"/>
    <n v="-6.4662140316844488E-2"/>
    <m/>
  </r>
  <r>
    <s v="650"/>
    <s v="000"/>
    <s v="680"/>
    <s v="000"/>
    <s v="000"/>
    <s v="0"/>
    <s v="0000000"/>
    <s v="2226"/>
    <s v="Eisenbahnen"/>
    <s v="Planmäßige Abschreibung"/>
    <s v="600,00"/>
    <x v="6"/>
    <x v="36"/>
    <x v="75"/>
    <x v="0"/>
    <x v="474"/>
    <n v="-600"/>
    <n v="-0.19398642095053345"/>
    <m/>
  </r>
  <r>
    <s v="650"/>
    <s v="000"/>
    <s v="811"/>
    <s v="000"/>
    <s v="000"/>
    <s v="0"/>
    <s v="0000000"/>
    <s v="2115"/>
    <s v="Eisenbahnen"/>
    <s v="Miete- und Pachtertrag (ÖBB - Fahrradboxen)"/>
    <s v="400,00"/>
    <x v="6"/>
    <x v="36"/>
    <x v="75"/>
    <x v="1"/>
    <x v="475"/>
    <n v="400"/>
    <n v="0.12932428063368898"/>
    <m/>
  </r>
  <r>
    <s v="690"/>
    <s v="000"/>
    <s v="720"/>
    <s v="200"/>
    <s v="000"/>
    <s v="0"/>
    <s v="0000000"/>
    <s v="2225"/>
    <s v="Verkehr, Sonstiges"/>
    <s v="Kostenbeiträge (Kostenersätze) für Leistungen (ÖPNV)"/>
    <s v="270500,00"/>
    <x v="6"/>
    <x v="37"/>
    <x v="76"/>
    <x v="0"/>
    <x v="476"/>
    <n v="-270500"/>
    <n v="-87.455544778532172"/>
    <m/>
  </r>
  <r>
    <s v="690"/>
    <s v="000"/>
    <s v="861"/>
    <s v="000"/>
    <s v="000"/>
    <s v="0"/>
    <s v="0000000"/>
    <s v="2121"/>
    <s v="Verkehr, Sonstiges"/>
    <s v="Transfers von Ländern, Landesfonds und Landeskammern (ÖPNV)"/>
    <s v="102600,00"/>
    <x v="6"/>
    <x v="37"/>
    <x v="76"/>
    <x v="1"/>
    <x v="477"/>
    <n v="102600"/>
    <n v="33.171677982541219"/>
    <m/>
  </r>
  <r>
    <s v="719"/>
    <s v="000"/>
    <s v="755"/>
    <s v="000"/>
    <s v="000"/>
    <s v="0"/>
    <s v="0000000"/>
    <s v="2233"/>
    <s v="Grundlagenverbesserung i.d.Land-u.Forstwirtsch."/>
    <s v="Transfers an Unternehmen (ohne Finanzunternehmen) und andere (Hochstammförd., Häckseldienst)"/>
    <s v="2300,00"/>
    <x v="7"/>
    <x v="38"/>
    <x v="77"/>
    <x v="0"/>
    <x v="478"/>
    <n v="-2300"/>
    <n v="-0.74361461364371162"/>
    <m/>
  </r>
  <r>
    <s v="742"/>
    <s v="000"/>
    <s v="413"/>
    <s v="000"/>
    <s v="000"/>
    <s v="0"/>
    <s v="0000000"/>
    <s v="2221"/>
    <s v="Produktionsförderung"/>
    <s v="Handelswaren (Weineinkauf)"/>
    <s v="5700,00"/>
    <x v="7"/>
    <x v="39"/>
    <x v="78"/>
    <x v="0"/>
    <x v="479"/>
    <n v="-5700"/>
    <n v="-1.8428709990300678"/>
    <m/>
  </r>
  <r>
    <s v="742"/>
    <s v="000"/>
    <s v="613"/>
    <s v="000"/>
    <s v="000"/>
    <s v="0"/>
    <s v="0000000"/>
    <s v="2224"/>
    <s v="Produktionsförderung"/>
    <s v="Instandhaltung von sonstigen Grundstückseinrichtungen (Rebgarten)"/>
    <s v="3000,00"/>
    <x v="7"/>
    <x v="39"/>
    <x v="78"/>
    <x v="0"/>
    <x v="480"/>
    <n v="-3000"/>
    <n v="-0.96993210475266733"/>
    <m/>
  </r>
  <r>
    <s v="742"/>
    <s v="000"/>
    <s v="720"/>
    <s v="500"/>
    <s v="000"/>
    <s v="1"/>
    <s v="0000000"/>
    <s v="2225"/>
    <s v="Produktionsförderung"/>
    <s v="Interne Leistungsverrechnung"/>
    <s v="3500,00"/>
    <x v="7"/>
    <x v="39"/>
    <x v="78"/>
    <x v="0"/>
    <x v="481"/>
    <n v="-3500"/>
    <n v="-1.1315874555447785"/>
    <m/>
  </r>
  <r>
    <s v="742"/>
    <s v="000"/>
    <s v="728"/>
    <s v="100"/>
    <s v="000"/>
    <s v="0"/>
    <s v="0000000"/>
    <s v="2225"/>
    <s v="Produktionsförderung"/>
    <s v="Entgelte für sonstige Leistungen (Bekämpfung tierischer u. pflanzl. Schädlinge, Feuerbrand)"/>
    <s v="10000,00"/>
    <x v="7"/>
    <x v="39"/>
    <x v="78"/>
    <x v="0"/>
    <x v="482"/>
    <n v="-10000"/>
    <n v="-3.2331070158422244"/>
    <m/>
  </r>
  <r>
    <s v="742"/>
    <s v="000"/>
    <s v="808"/>
    <s v="000"/>
    <s v="000"/>
    <s v="0"/>
    <s v="0000000"/>
    <s v="2116"/>
    <s v="Produktionsförderung"/>
    <s v="Veräußerungen von Waren (Weinverkauf)"/>
    <s v="4700,00"/>
    <x v="7"/>
    <x v="39"/>
    <x v="78"/>
    <x v="1"/>
    <x v="483"/>
    <n v="4700"/>
    <n v="1.5195602974458455"/>
    <m/>
  </r>
  <r>
    <s v="742"/>
    <s v="000"/>
    <s v="811"/>
    <s v="000"/>
    <s v="000"/>
    <s v="0"/>
    <s v="0000000"/>
    <s v="2115"/>
    <s v="Produktionsförderung"/>
    <s v="Miete- und Pachtertrag (Rebgarten)"/>
    <s v="200,00"/>
    <x v="7"/>
    <x v="39"/>
    <x v="78"/>
    <x v="1"/>
    <x v="484"/>
    <n v="200"/>
    <n v="6.4662140316844488E-2"/>
    <m/>
  </r>
  <r>
    <s v="742"/>
    <s v="000"/>
    <s v="829"/>
    <s v="000"/>
    <s v="000"/>
    <s v="0"/>
    <s v="0000000"/>
    <s v="2116"/>
    <s v="Produktionsförderung"/>
    <s v="Sonstige Erträge (Feuerbrand)"/>
    <s v="500,00"/>
    <x v="7"/>
    <x v="39"/>
    <x v="78"/>
    <x v="1"/>
    <x v="485"/>
    <n v="500"/>
    <n v="0.16165535079211121"/>
    <m/>
  </r>
  <r>
    <s v="749"/>
    <s v="000"/>
    <s v="754"/>
    <s v="000"/>
    <s v="000"/>
    <s v="0"/>
    <s v="0000000"/>
    <s v="2231"/>
    <s v="Sonstige Förd. der Land- und Forstwirtschaft"/>
    <s v="Transfers an sonstige Träger des öffentlichen Rechts (Betriebshelferdienst)"/>
    <s v="200,00"/>
    <x v="7"/>
    <x v="39"/>
    <x v="79"/>
    <x v="0"/>
    <x v="486"/>
    <n v="-200"/>
    <n v="-6.4662140316844488E-2"/>
    <m/>
  </r>
  <r>
    <s v="770"/>
    <s v="000"/>
    <s v="400"/>
    <s v="000"/>
    <s v="000"/>
    <s v="0"/>
    <s v="0000000"/>
    <s v="2221"/>
    <s v="Einrichtungen zur Förderung des Fremdenverkehrs"/>
    <s v="Geringwertige Wirtschaftsgüter (GWG)"/>
    <s v="100,00"/>
    <x v="7"/>
    <x v="40"/>
    <x v="80"/>
    <x v="0"/>
    <x v="487"/>
    <n v="-100"/>
    <n v="-3.2331070158422244E-2"/>
    <m/>
  </r>
  <r>
    <s v="770"/>
    <s v="000"/>
    <s v="454"/>
    <s v="000"/>
    <s v="000"/>
    <s v="0"/>
    <s v="0000000"/>
    <s v="2221"/>
    <s v="Einrichtungen zur Förderung des Fremdenverkehrs"/>
    <s v="Reinigungsmittel (Pavillon)"/>
    <s v="100,00"/>
    <x v="7"/>
    <x v="40"/>
    <x v="80"/>
    <x v="0"/>
    <x v="488"/>
    <n v="-100"/>
    <n v="-3.2331070158422244E-2"/>
    <m/>
  </r>
  <r>
    <s v="770"/>
    <s v="000"/>
    <s v="600"/>
    <s v="000"/>
    <s v="000"/>
    <s v="0"/>
    <s v="0000000"/>
    <s v="2222"/>
    <s v="Einrichtungen zur Förderung des Fremdenverkehrs"/>
    <s v="Energiebezüge"/>
    <s v="200,00"/>
    <x v="7"/>
    <x v="40"/>
    <x v="80"/>
    <x v="0"/>
    <x v="489"/>
    <n v="-200"/>
    <n v="-6.4662140316844488E-2"/>
    <m/>
  </r>
  <r>
    <s v="770"/>
    <s v="000"/>
    <s v="611"/>
    <s v="000"/>
    <s v="000"/>
    <s v="0"/>
    <s v="0000000"/>
    <s v="2224"/>
    <s v="Einrichtungen zur Förderung des Fremdenverkehrs"/>
    <s v="Instandhaltung von Straßenbauten (Spazier- und Wanderwege)"/>
    <s v="10000,00"/>
    <x v="7"/>
    <x v="40"/>
    <x v="80"/>
    <x v="0"/>
    <x v="490"/>
    <n v="-10000"/>
    <n v="-3.2331070158422244"/>
    <m/>
  </r>
  <r>
    <s v="770"/>
    <s v="000"/>
    <s v="614"/>
    <s v="000"/>
    <s v="000"/>
    <s v="0"/>
    <s v="0000000"/>
    <s v="2224"/>
    <s v="Einrichtungen zur Förderung des Fremdenverkehrs"/>
    <s v="Instandhaltung von Gebäuden und Bauten"/>
    <s v="800,00"/>
    <x v="7"/>
    <x v="40"/>
    <x v="80"/>
    <x v="0"/>
    <x v="491"/>
    <n v="-800"/>
    <n v="-0.25864856126737795"/>
    <m/>
  </r>
  <r>
    <s v="770"/>
    <s v="000"/>
    <s v="670"/>
    <s v="000"/>
    <s v="000"/>
    <s v="0"/>
    <s v="0000000"/>
    <s v="2222"/>
    <s v="Einrichtungen zur Förderung des Fremdenverkehrs"/>
    <s v="Versicherungen"/>
    <s v="100,00"/>
    <x v="7"/>
    <x v="40"/>
    <x v="80"/>
    <x v="0"/>
    <x v="492"/>
    <n v="-100"/>
    <n v="-3.2331070158422244E-2"/>
    <m/>
  </r>
  <r>
    <s v="770"/>
    <s v="000"/>
    <s v="680"/>
    <s v="000"/>
    <s v="000"/>
    <s v="0"/>
    <s v="0000000"/>
    <s v="2226"/>
    <s v="Einrichtungen zur Förderung des Fremdenverkehrs"/>
    <s v="Planmäßige Abschreibung"/>
    <s v="1500,00"/>
    <x v="7"/>
    <x v="40"/>
    <x v="80"/>
    <x v="0"/>
    <x v="493"/>
    <n v="-1500"/>
    <n v="-0.48496605237633367"/>
    <m/>
  </r>
  <r>
    <s v="770"/>
    <s v="000"/>
    <s v="720"/>
    <s v="500"/>
    <s v="000"/>
    <s v="1"/>
    <s v="0000000"/>
    <s v="2225"/>
    <s v="Einrichtungen zur Förderung des Fremdenverkehrs"/>
    <s v="Interne Leistungsverrechnung"/>
    <s v="3000,00"/>
    <x v="7"/>
    <x v="40"/>
    <x v="80"/>
    <x v="0"/>
    <x v="494"/>
    <n v="-3000"/>
    <n v="-0.96993210475266733"/>
    <m/>
  </r>
  <r>
    <s v="770"/>
    <s v="000"/>
    <s v="729"/>
    <s v="000"/>
    <s v="000"/>
    <s v="0"/>
    <s v="0000000"/>
    <s v="2225"/>
    <s v="Einrichtungen zur Förderung des Fremdenverkehrs"/>
    <s v="Sonstige Aufwendungen (f.d. Gäste einschl. Ortsverschönerung)"/>
    <s v="100,00"/>
    <x v="7"/>
    <x v="40"/>
    <x v="80"/>
    <x v="0"/>
    <x v="495"/>
    <n v="-100"/>
    <n v="-3.2331070158422244E-2"/>
    <m/>
  </r>
  <r>
    <s v="771"/>
    <s v="000"/>
    <s v="729"/>
    <s v="000"/>
    <s v="000"/>
    <s v="0"/>
    <s v="0000000"/>
    <s v="2225"/>
    <s v="Maßnahmen zur Förderung des Fremdenverkehrs"/>
    <s v="Sonstige Aufwendungen (für Werbung)"/>
    <s v="100,00"/>
    <x v="7"/>
    <x v="40"/>
    <x v="81"/>
    <x v="0"/>
    <x v="496"/>
    <n v="-100"/>
    <n v="-3.2331070158422244E-2"/>
    <m/>
  </r>
  <r>
    <s v="771"/>
    <s v="000"/>
    <s v="757"/>
    <s v="000"/>
    <s v="000"/>
    <s v="0"/>
    <s v="0000000"/>
    <s v="2234"/>
    <s v="Maßnahmen zur Förderung des Fremdenverkehrs"/>
    <s v="Transfers an private Organisationen ohne Erwerbszweck (regionale Tourismusverbände)"/>
    <s v="1600,00"/>
    <x v="7"/>
    <x v="40"/>
    <x v="81"/>
    <x v="0"/>
    <x v="497"/>
    <n v="-1600"/>
    <n v="-0.5172971225347559"/>
    <m/>
  </r>
  <r>
    <s v="782"/>
    <s v="000"/>
    <s v="720"/>
    <s v="500"/>
    <s v="000"/>
    <s v="1"/>
    <s v="0000000"/>
    <s v="2225"/>
    <s v="Wirtschaftspolitische Maßnahmen"/>
    <s v="Interne Leistungsverrechnung"/>
    <s v="1000,00"/>
    <x v="7"/>
    <x v="41"/>
    <x v="82"/>
    <x v="0"/>
    <x v="498"/>
    <n v="-1000"/>
    <n v="-0.32331070158422243"/>
    <m/>
  </r>
  <r>
    <s v="782"/>
    <s v="000"/>
    <s v="755"/>
    <s v="100"/>
    <s v="000"/>
    <s v="0"/>
    <s v="0000000"/>
    <s v="2233"/>
    <s v="Wirtschaftspolitische Maßnahmen"/>
    <s v="Transfers an Unternehmen (ohne Finanzunternehmen) und andere (Werbe- und Präsentationsmaßnahmen, div. Aktionen)"/>
    <s v="10000,00"/>
    <x v="7"/>
    <x v="41"/>
    <x v="82"/>
    <x v="0"/>
    <x v="499"/>
    <n v="-10000"/>
    <n v="-3.2331070158422244"/>
    <m/>
  </r>
  <r>
    <s v="782"/>
    <s v="000"/>
    <s v="755"/>
    <s v="110"/>
    <s v="000"/>
    <s v="0"/>
    <s v="0000000"/>
    <s v="2233"/>
    <s v="Wirtschaftspolitische Maßnahmen"/>
    <s v="Transfers an Unternehmen (ohne Finanzunternehmen) und andere (Überbetriebliche Kinderbetreuung - Interpark -Focus)"/>
    <s v="25000,00"/>
    <x v="7"/>
    <x v="41"/>
    <x v="82"/>
    <x v="0"/>
    <x v="500"/>
    <n v="-25000"/>
    <n v="-8.0827675396055607"/>
    <m/>
  </r>
  <r>
    <s v="814"/>
    <s v="000"/>
    <s v="400"/>
    <s v="000"/>
    <s v="000"/>
    <s v="0"/>
    <s v="0000000"/>
    <s v="2221"/>
    <s v="Straßenreinigung"/>
    <s v="Geringwertige Wirtschaftsgüter (GWG)"/>
    <s v="8000,00"/>
    <x v="8"/>
    <x v="42"/>
    <x v="83"/>
    <x v="0"/>
    <x v="501"/>
    <n v="-8000"/>
    <n v="-2.5864856126737794"/>
    <m/>
  </r>
  <r>
    <s v="814"/>
    <s v="000"/>
    <s v="452"/>
    <s v="000"/>
    <s v="000"/>
    <s v="0"/>
    <s v="0000000"/>
    <s v="2221"/>
    <s v="Straßenreinigung"/>
    <s v="Treibstoffe"/>
    <s v="1000,00"/>
    <x v="8"/>
    <x v="42"/>
    <x v="83"/>
    <x v="0"/>
    <x v="502"/>
    <n v="-1000"/>
    <n v="-0.32331070158422243"/>
    <m/>
  </r>
  <r>
    <s v="814"/>
    <s v="000"/>
    <s v="617"/>
    <s v="000"/>
    <s v="000"/>
    <s v="0"/>
    <s v="0000000"/>
    <s v="2224"/>
    <s v="Straßenreinigung"/>
    <s v="Instandhaltung von Fahrzeugen"/>
    <s v="2000,00"/>
    <x v="8"/>
    <x v="42"/>
    <x v="83"/>
    <x v="0"/>
    <x v="503"/>
    <n v="-2000"/>
    <n v="-0.64662140316844485"/>
    <m/>
  </r>
  <r>
    <s v="814"/>
    <s v="000"/>
    <s v="618"/>
    <s v="000"/>
    <s v="000"/>
    <s v="0"/>
    <s v="0000000"/>
    <s v="2224"/>
    <s v="Straßenreinigung"/>
    <s v="Instandhaltung von sonstigen Anlagen"/>
    <s v="1000,00"/>
    <x v="8"/>
    <x v="42"/>
    <x v="83"/>
    <x v="0"/>
    <x v="504"/>
    <n v="-1000"/>
    <n v="-0.32331070158422243"/>
    <m/>
  </r>
  <r>
    <s v="814"/>
    <s v="000"/>
    <s v="680"/>
    <s v="000"/>
    <s v="000"/>
    <s v="0"/>
    <s v="0000000"/>
    <s v="2226"/>
    <s v="Straßenreinigung"/>
    <s v="Planmäßige Abschreibung"/>
    <s v="100,00"/>
    <x v="8"/>
    <x v="42"/>
    <x v="83"/>
    <x v="0"/>
    <x v="505"/>
    <n v="-100"/>
    <n v="-3.2331070158422244E-2"/>
    <m/>
  </r>
  <r>
    <s v="814"/>
    <s v="000"/>
    <s v="720"/>
    <s v="500"/>
    <s v="000"/>
    <s v="1"/>
    <s v="0000000"/>
    <s v="2225"/>
    <s v="Straßenreinigung"/>
    <s v="Interne Leistungsverrechnung"/>
    <s v="20000,00"/>
    <x v="8"/>
    <x v="42"/>
    <x v="83"/>
    <x v="0"/>
    <x v="506"/>
    <n v="-20000"/>
    <n v="-6.4662140316844487"/>
    <m/>
  </r>
  <r>
    <s v="814"/>
    <s v="000"/>
    <s v="728"/>
    <s v="000"/>
    <s v="000"/>
    <s v="0"/>
    <s v="0000000"/>
    <s v="2225"/>
    <s v="Straßenreinigung"/>
    <s v="Entgelte für sonstige Leistungen (Straßenreinigung und Winterdienst)"/>
    <s v="55000,00"/>
    <x v="8"/>
    <x v="42"/>
    <x v="83"/>
    <x v="0"/>
    <x v="507"/>
    <n v="-55000"/>
    <n v="-17.782088587132233"/>
    <m/>
  </r>
  <r>
    <s v="814"/>
    <s v="000"/>
    <s v="828"/>
    <s v="000"/>
    <s v="000"/>
    <s v="0"/>
    <s v="0000000"/>
    <s v="2116"/>
    <s v="Straßenreinigung"/>
    <s v="Rückersätze von Aufwendungen (Winterdienst)"/>
    <s v="2000,00"/>
    <x v="8"/>
    <x v="42"/>
    <x v="83"/>
    <x v="1"/>
    <x v="508"/>
    <n v="2000"/>
    <n v="0.64662140316844485"/>
    <m/>
  </r>
  <r>
    <s v="815"/>
    <s v="000"/>
    <s v="400"/>
    <s v="000"/>
    <s v="000"/>
    <s v="0"/>
    <s v="0000000"/>
    <s v="2221"/>
    <s v="Park- und Gartenanlagen, Kinderspielplätze"/>
    <s v="Geringwertige Wirtschaftsgüter (GWG)"/>
    <s v="500,00"/>
    <x v="8"/>
    <x v="42"/>
    <x v="84"/>
    <x v="0"/>
    <x v="509"/>
    <n v="-500"/>
    <n v="-0.16165535079211121"/>
    <m/>
  </r>
  <r>
    <s v="815"/>
    <s v="000"/>
    <s v="613"/>
    <s v="000"/>
    <s v="000"/>
    <s v="0"/>
    <s v="0000000"/>
    <s v="2224"/>
    <s v="Park- und Gartenanlagen, Kinderspielplätze"/>
    <s v="Instandhaltung von sonstigen Grundstückseinrichtungen"/>
    <s v="10000,00"/>
    <x v="8"/>
    <x v="42"/>
    <x v="84"/>
    <x v="0"/>
    <x v="510"/>
    <n v="-10000"/>
    <n v="-3.2331070158422244"/>
    <m/>
  </r>
  <r>
    <s v="815"/>
    <s v="000"/>
    <s v="613"/>
    <s v="900"/>
    <s v="000"/>
    <s v="0"/>
    <s v="0000000"/>
    <s v="2224"/>
    <s v="Park- und Gartenanlagen, Kinderspielplätze"/>
    <s v="Instandhaltung von sonstigen Grundstückseinrichtungen"/>
    <s v="10000,00"/>
    <x v="8"/>
    <x v="42"/>
    <x v="84"/>
    <x v="0"/>
    <x v="511"/>
    <n v="-10000"/>
    <n v="-3.2331070158422244"/>
    <m/>
  </r>
  <r>
    <s v="815"/>
    <s v="000"/>
    <s v="616"/>
    <s v="000"/>
    <s v="000"/>
    <s v="0"/>
    <s v="0000000"/>
    <s v="2224"/>
    <s v="Park- und Gartenanlagen, Kinderspielplätze"/>
    <s v="Instandhaltung von Maschinen und maschinellen Anlagen"/>
    <s v="4000,00"/>
    <x v="8"/>
    <x v="42"/>
    <x v="84"/>
    <x v="0"/>
    <x v="512"/>
    <n v="-4000"/>
    <n v="-1.2932428063368897"/>
    <m/>
  </r>
  <r>
    <s v="815"/>
    <s v="000"/>
    <s v="680"/>
    <s v="000"/>
    <s v="000"/>
    <s v="0"/>
    <s v="0000000"/>
    <s v="2226"/>
    <s v="Park- und Gartenanlagen, Kinderspielplätze"/>
    <s v="Planmäßige Abschreibung"/>
    <s v="2100,00"/>
    <x v="8"/>
    <x v="42"/>
    <x v="84"/>
    <x v="0"/>
    <x v="513"/>
    <n v="-2100"/>
    <n v="-0.67895247332686715"/>
    <m/>
  </r>
  <r>
    <s v="815"/>
    <s v="000"/>
    <s v="720"/>
    <s v="500"/>
    <s v="000"/>
    <s v="1"/>
    <s v="0000000"/>
    <s v="2225"/>
    <s v="Park- und Gartenanlagen, Kinderspielplätze"/>
    <s v="Interne Leistungsverrechnung"/>
    <s v="26000,00"/>
    <x v="8"/>
    <x v="42"/>
    <x v="84"/>
    <x v="0"/>
    <x v="514"/>
    <n v="-26000"/>
    <n v="-8.4060782411897836"/>
    <m/>
  </r>
  <r>
    <s v="815"/>
    <s v="000"/>
    <s v="728"/>
    <s v="000"/>
    <s v="000"/>
    <s v="0"/>
    <s v="0000000"/>
    <s v="2225"/>
    <s v="Park- und Gartenanlagen, Kinderspielplätze"/>
    <s v="Entgelte für sonstige Leistungen (Gärtnerische Betreuung)"/>
    <s v="29000,00"/>
    <x v="8"/>
    <x v="42"/>
    <x v="84"/>
    <x v="0"/>
    <x v="515"/>
    <n v="-29000"/>
    <n v="-9.3760103459424506"/>
    <m/>
  </r>
  <r>
    <s v="816"/>
    <s v="000"/>
    <s v="600"/>
    <s v="000"/>
    <s v="000"/>
    <s v="0"/>
    <s v="0000000"/>
    <s v="2222"/>
    <s v="Öffentliche Beleuchtung und öffentliche Uhren"/>
    <s v="Energiebezüge"/>
    <s v="19000,00"/>
    <x v="8"/>
    <x v="42"/>
    <x v="85"/>
    <x v="0"/>
    <x v="516"/>
    <n v="-19000"/>
    <n v="-6.1429033301002267"/>
    <m/>
  </r>
  <r>
    <s v="816"/>
    <s v="000"/>
    <s v="611"/>
    <s v="000"/>
    <s v="000"/>
    <s v="0"/>
    <s v="0000000"/>
    <s v="2224"/>
    <s v="Öffentliche Beleuchtung und öffentliche Uhren"/>
    <s v="Instandhaltung von Straßenbauten"/>
    <s v="30000,00"/>
    <x v="8"/>
    <x v="42"/>
    <x v="85"/>
    <x v="0"/>
    <x v="517"/>
    <n v="-30000"/>
    <n v="-9.6993210475266736"/>
    <m/>
  </r>
  <r>
    <s v="816"/>
    <s v="000"/>
    <s v="720"/>
    <s v="500"/>
    <s v="000"/>
    <s v="1"/>
    <s v="0000000"/>
    <s v="2225"/>
    <s v="Öffentliche Beleuchtung und öffentliche Uhren"/>
    <s v="Interne Leistungsverrechnung"/>
    <s v="7000,00"/>
    <x v="8"/>
    <x v="42"/>
    <x v="85"/>
    <x v="0"/>
    <x v="518"/>
    <n v="-7000"/>
    <n v="-2.2631749110895569"/>
    <m/>
  </r>
  <r>
    <s v="817"/>
    <s v="000"/>
    <s v="400"/>
    <s v="000"/>
    <s v="000"/>
    <s v="0"/>
    <s v="0000000"/>
    <s v="2221"/>
    <s v="Friedhöfe"/>
    <s v="Geringwertige Wirtschaftsgüter (GWG)"/>
    <s v="1000,00"/>
    <x v="8"/>
    <x v="42"/>
    <x v="86"/>
    <x v="0"/>
    <x v="519"/>
    <n v="-1000"/>
    <n v="-0.32331070158422243"/>
    <m/>
  </r>
  <r>
    <s v="817"/>
    <s v="000"/>
    <s v="413"/>
    <s v="000"/>
    <s v="000"/>
    <s v="0"/>
    <s v="0000000"/>
    <s v="2221"/>
    <s v="Friedhöfe"/>
    <s v="Handelswaren (Inschriften)"/>
    <s v="5000,00"/>
    <x v="8"/>
    <x v="42"/>
    <x v="86"/>
    <x v="0"/>
    <x v="520"/>
    <n v="-5000"/>
    <n v="-1.6165535079211122"/>
    <m/>
  </r>
  <r>
    <s v="817"/>
    <s v="000"/>
    <s v="614"/>
    <s v="000"/>
    <s v="000"/>
    <s v="0"/>
    <s v="0000000"/>
    <s v="2224"/>
    <s v="Friedhöfe"/>
    <s v="Instandhaltung von Gebäuden und Bauten (Leichenhalle)"/>
    <s v="100,00"/>
    <x v="8"/>
    <x v="42"/>
    <x v="86"/>
    <x v="0"/>
    <x v="521"/>
    <n v="-100"/>
    <n v="-3.2331070158422244E-2"/>
    <m/>
  </r>
  <r>
    <s v="817"/>
    <s v="000"/>
    <s v="619"/>
    <s v="000"/>
    <s v="000"/>
    <s v="0"/>
    <s v="0000000"/>
    <s v="2224"/>
    <s v="Friedhöfe"/>
    <s v="Instandhaltung von Sonderanlagen (Friedhof)"/>
    <s v="7000,00"/>
    <x v="8"/>
    <x v="42"/>
    <x v="86"/>
    <x v="0"/>
    <x v="522"/>
    <n v="-7000"/>
    <n v="-2.2631749110895569"/>
    <m/>
  </r>
  <r>
    <s v="817"/>
    <s v="000"/>
    <s v="680"/>
    <s v="000"/>
    <s v="000"/>
    <s v="0"/>
    <s v="0000000"/>
    <s v="2226"/>
    <s v="Friedhöfe"/>
    <s v="Planmäßige Abschreibung"/>
    <s v="2000,00"/>
    <x v="8"/>
    <x v="42"/>
    <x v="86"/>
    <x v="0"/>
    <x v="523"/>
    <n v="-2000"/>
    <n v="-0.64662140316844485"/>
    <m/>
  </r>
  <r>
    <s v="817"/>
    <s v="000"/>
    <s v="720"/>
    <s v="500"/>
    <s v="000"/>
    <s v="1"/>
    <s v="0000000"/>
    <s v="2225"/>
    <s v="Friedhöfe"/>
    <s v="Interne Leistungsverrechnung"/>
    <s v="13000,00"/>
    <x v="8"/>
    <x v="42"/>
    <x v="86"/>
    <x v="0"/>
    <x v="524"/>
    <n v="-13000"/>
    <n v="-4.2030391205948918"/>
    <m/>
  </r>
  <r>
    <s v="817"/>
    <s v="000"/>
    <s v="728"/>
    <s v="000"/>
    <s v="000"/>
    <s v="0"/>
    <s v="0000000"/>
    <s v="2225"/>
    <s v="Friedhöfe"/>
    <s v="Entgelte für sonstige Leistungen"/>
    <s v="5000,00"/>
    <x v="8"/>
    <x v="42"/>
    <x v="86"/>
    <x v="0"/>
    <x v="525"/>
    <n v="-5000"/>
    <n v="-1.6165535079211122"/>
    <m/>
  </r>
  <r>
    <s v="817"/>
    <s v="000"/>
    <s v="729"/>
    <s v="000"/>
    <s v="000"/>
    <s v="0"/>
    <s v="0000000"/>
    <s v="2225"/>
    <s v="Friedhöfe"/>
    <s v="Sonstige Aufwendungen"/>
    <s v="100,00"/>
    <x v="8"/>
    <x v="42"/>
    <x v="86"/>
    <x v="0"/>
    <x v="526"/>
    <n v="-100"/>
    <n v="-3.2331070158422244E-2"/>
    <m/>
  </r>
  <r>
    <s v="817"/>
    <s v="000"/>
    <s v="808"/>
    <s v="000"/>
    <s v="000"/>
    <s v="0"/>
    <s v="0000000"/>
    <s v="2116"/>
    <s v="Friedhöfe"/>
    <s v="Veräußerungen von Waren (Inschriften)"/>
    <s v="5000,00"/>
    <x v="8"/>
    <x v="42"/>
    <x v="86"/>
    <x v="1"/>
    <x v="527"/>
    <n v="5000"/>
    <n v="1.6165535079211122"/>
    <m/>
  </r>
  <r>
    <s v="817"/>
    <s v="000"/>
    <s v="852"/>
    <s v="000"/>
    <s v="000"/>
    <s v="0"/>
    <s v="0000000"/>
    <s v="2113"/>
    <s v="Friedhöfe"/>
    <s v="Gebühren für die Benützung von Gemeindeeinrichtungen und -anlagen (Grabstättengebühren)"/>
    <s v="8000,00"/>
    <x v="8"/>
    <x v="42"/>
    <x v="86"/>
    <x v="1"/>
    <x v="528"/>
    <n v="8000"/>
    <n v="2.5864856126737794"/>
    <m/>
  </r>
  <r>
    <s v="817"/>
    <s v="000"/>
    <s v="852"/>
    <s v="200"/>
    <s v="000"/>
    <s v="0"/>
    <s v="0000000"/>
    <s v="2113"/>
    <s v="Friedhöfe"/>
    <s v="Gebühren für die Benützung von Gemeindeeinrichtungen und -anlagen (Bestattungsgebühren)"/>
    <s v="5000,00"/>
    <x v="8"/>
    <x v="42"/>
    <x v="86"/>
    <x v="1"/>
    <x v="529"/>
    <n v="5000"/>
    <n v="1.6165535079211122"/>
    <m/>
  </r>
  <r>
    <s v="840"/>
    <s v="000"/>
    <s v="710"/>
    <s v="000"/>
    <s v="000"/>
    <s v="0"/>
    <s v="0000000"/>
    <s v="2225"/>
    <s v="Grundbesitz"/>
    <s v="Öffentliche Abgaben, ohne Gebühren gemäß FAG"/>
    <s v="2500,00"/>
    <x v="8"/>
    <x v="43"/>
    <x v="87"/>
    <x v="0"/>
    <x v="530"/>
    <n v="-2500"/>
    <n v="-0.80827675396055609"/>
    <m/>
  </r>
  <r>
    <s v="840"/>
    <s v="000"/>
    <s v="728"/>
    <s v="000"/>
    <s v="000"/>
    <s v="0"/>
    <s v="0000000"/>
    <s v="2225"/>
    <s v="Grundbesitz"/>
    <s v="Entgelte für sonstige Leistungen (Obstbäume schneiden)"/>
    <s v="100,00"/>
    <x v="8"/>
    <x v="43"/>
    <x v="87"/>
    <x v="0"/>
    <x v="531"/>
    <n v="-100"/>
    <n v="-3.2331070158422244E-2"/>
    <m/>
  </r>
  <r>
    <s v="840"/>
    <s v="000"/>
    <s v="811"/>
    <s v="000"/>
    <s v="000"/>
    <s v="0"/>
    <s v="0000000"/>
    <s v="2115"/>
    <s v="Grundbesitz"/>
    <s v="Miete- und Pachtertrag"/>
    <s v="6000,00"/>
    <x v="8"/>
    <x v="43"/>
    <x v="87"/>
    <x v="1"/>
    <x v="532"/>
    <n v="6000"/>
    <n v="1.9398642095053347"/>
    <m/>
  </r>
  <r>
    <s v="841"/>
    <s v="000"/>
    <s v="811"/>
    <s v="000"/>
    <s v="000"/>
    <s v="0"/>
    <s v="0000000"/>
    <s v="2115"/>
    <s v="Grundstücksgleiche Rechte"/>
    <s v="Miete- und Pachtertrag (Fischereipachte)"/>
    <s v="100,00"/>
    <x v="8"/>
    <x v="43"/>
    <x v="88"/>
    <x v="1"/>
    <x v="533"/>
    <n v="100"/>
    <n v="3.2331070158422244E-2"/>
    <m/>
  </r>
  <r>
    <s v="841"/>
    <s v="000"/>
    <s v="822"/>
    <s v="000"/>
    <s v="000"/>
    <s v="0"/>
    <s v="0000000"/>
    <s v="2135"/>
    <s v="Grundstücksgleiche Rechte"/>
    <s v="Dividenden und Gewinnabfuhren von Beteiligungen (Nutzungsanteile von Agrargemeinschaften)"/>
    <s v="100,00"/>
    <x v="8"/>
    <x v="43"/>
    <x v="88"/>
    <x v="1"/>
    <x v="534"/>
    <n v="100"/>
    <n v="3.2331070158422244E-2"/>
    <m/>
  </r>
  <r>
    <s v="842"/>
    <s v="000"/>
    <s v="808"/>
    <s v="000"/>
    <s v="000"/>
    <s v="0"/>
    <s v="0000000"/>
    <s v="2116"/>
    <s v="Waldbesitz"/>
    <s v="Veräußerungen von Waren (Holzerlöse)"/>
    <s v="100,00"/>
    <x v="8"/>
    <x v="43"/>
    <x v="89"/>
    <x v="1"/>
    <x v="535"/>
    <n v="100"/>
    <n v="3.2331070158422244E-2"/>
    <m/>
  </r>
  <r>
    <s v="850"/>
    <s v="000"/>
    <s v="400"/>
    <s v="000"/>
    <s v="000"/>
    <s v="0"/>
    <s v="0000000"/>
    <s v="2221"/>
    <s v="Betriebe der Wasserversorgung"/>
    <s v="Geringwertige Wirtschaftsgüter (GWG)"/>
    <s v="55000,00"/>
    <x v="8"/>
    <x v="44"/>
    <x v="90"/>
    <x v="0"/>
    <x v="536"/>
    <n v="-55000"/>
    <n v="-17.782088587132233"/>
    <m/>
  </r>
  <r>
    <s v="850"/>
    <s v="000"/>
    <s v="413"/>
    <s v="000"/>
    <s v="000"/>
    <s v="0"/>
    <s v="0000000"/>
    <s v="2221"/>
    <s v="Betriebe der Wasserversorgung"/>
    <s v="Handelswaren (Wasserbezug aus Fraxern/Röthis)"/>
    <s v="10000,00"/>
    <x v="8"/>
    <x v="44"/>
    <x v="90"/>
    <x v="0"/>
    <x v="537"/>
    <n v="-10000"/>
    <n v="-3.2331070158422244"/>
    <m/>
  </r>
  <r>
    <s v="850"/>
    <s v="000"/>
    <s v="600"/>
    <s v="000"/>
    <s v="000"/>
    <s v="0"/>
    <s v="0000000"/>
    <s v="2222"/>
    <s v="Betriebe der Wasserversorgung"/>
    <s v="Energiebezüge"/>
    <s v="2200,00"/>
    <x v="8"/>
    <x v="44"/>
    <x v="90"/>
    <x v="0"/>
    <x v="538"/>
    <n v="-2200"/>
    <n v="-0.71128354348528933"/>
    <m/>
  </r>
  <r>
    <s v="850"/>
    <s v="000"/>
    <s v="612"/>
    <s v="000"/>
    <s v="000"/>
    <s v="0"/>
    <s v="0000000"/>
    <s v="2224"/>
    <s v="Betriebe der Wasserversorgung"/>
    <s v="Instandhaltung von Wasser- und Abwasserbauten und -anlagen"/>
    <s v="92000,00"/>
    <x v="8"/>
    <x v="44"/>
    <x v="90"/>
    <x v="0"/>
    <x v="539"/>
    <n v="-92000"/>
    <n v="-29.744584545748463"/>
    <m/>
  </r>
  <r>
    <s v="850"/>
    <s v="000"/>
    <s v="612"/>
    <s v="200"/>
    <s v="000"/>
    <s v="0"/>
    <s v="0000000"/>
    <s v="2224"/>
    <s v="Betriebe der Wasserversorgung"/>
    <s v="Instandhaltung von Wasser- und Abwasserbauten und -anlagen (Gruppen-Wasserleitungen)"/>
    <s v="5000,00"/>
    <x v="8"/>
    <x v="44"/>
    <x v="90"/>
    <x v="0"/>
    <x v="540"/>
    <n v="-5000"/>
    <n v="-1.6165535079211122"/>
    <m/>
  </r>
  <r>
    <s v="850"/>
    <s v="000"/>
    <s v="614"/>
    <s v="000"/>
    <s v="000"/>
    <s v="0"/>
    <s v="0000000"/>
    <s v="2224"/>
    <s v="Betriebe der Wasserversorgung"/>
    <s v="Instandhaltung von Gebäuden und Bauten"/>
    <s v="4000,00"/>
    <x v="8"/>
    <x v="44"/>
    <x v="90"/>
    <x v="0"/>
    <x v="541"/>
    <n v="-4000"/>
    <n v="-1.2932428063368897"/>
    <m/>
  </r>
  <r>
    <s v="850"/>
    <s v="000"/>
    <s v="650"/>
    <s v="000"/>
    <s v="000"/>
    <s v="0"/>
    <s v="0000000"/>
    <s v="2241"/>
    <s v="Betriebe der Wasserversorgung"/>
    <s v="Zinsen für Finanzschulden in Euro"/>
    <s v="12100,00"/>
    <x v="8"/>
    <x v="44"/>
    <x v="90"/>
    <x v="0"/>
    <x v="542"/>
    <n v="-12100"/>
    <n v="-3.9120594891690916"/>
    <m/>
  </r>
  <r>
    <s v="850"/>
    <s v="000"/>
    <s v="670"/>
    <s v="000"/>
    <s v="000"/>
    <s v="0"/>
    <s v="0000000"/>
    <s v="2222"/>
    <s v="Betriebe der Wasserversorgung"/>
    <s v="Versicherungen"/>
    <s v="500,00"/>
    <x v="8"/>
    <x v="44"/>
    <x v="90"/>
    <x v="0"/>
    <x v="543"/>
    <n v="-500"/>
    <n v="-0.16165535079211121"/>
    <m/>
  </r>
  <r>
    <s v="850"/>
    <s v="000"/>
    <s v="680"/>
    <s v="000"/>
    <s v="000"/>
    <s v="0"/>
    <s v="0000000"/>
    <s v="2226"/>
    <s v="Betriebe der Wasserversorgung"/>
    <s v="Planmäßige Abschreibung"/>
    <s v="136000,00"/>
    <x v="8"/>
    <x v="44"/>
    <x v="90"/>
    <x v="0"/>
    <x v="544"/>
    <n v="-136000"/>
    <n v="-43.970255415454254"/>
    <m/>
  </r>
  <r>
    <s v="850"/>
    <s v="000"/>
    <s v="720"/>
    <s v="500"/>
    <s v="000"/>
    <s v="1"/>
    <s v="0000000"/>
    <s v="2225"/>
    <s v="Betriebe der Wasserversorgung"/>
    <s v="Interne Leistungsverrechnung"/>
    <s v="20000,00"/>
    <x v="8"/>
    <x v="44"/>
    <x v="90"/>
    <x v="0"/>
    <x v="545"/>
    <n v="-20000"/>
    <n v="-6.4662140316844487"/>
    <m/>
  </r>
  <r>
    <s v="850"/>
    <s v="000"/>
    <s v="720"/>
    <s v="510"/>
    <s v="000"/>
    <s v="1"/>
    <s v="0000000"/>
    <s v="2225"/>
    <s v="Betriebe der Wasserversorgung"/>
    <s v="Verwaltungskostenbeitrag"/>
    <s v="24400,00"/>
    <x v="8"/>
    <x v="44"/>
    <x v="90"/>
    <x v="0"/>
    <x v="546"/>
    <n v="-24400"/>
    <n v="-7.8887811186550278"/>
    <m/>
  </r>
  <r>
    <s v="850"/>
    <s v="000"/>
    <s v="728"/>
    <s v="000"/>
    <s v="000"/>
    <s v="0"/>
    <s v="0000000"/>
    <s v="2225"/>
    <s v="Betriebe der Wasserversorgung"/>
    <s v="Entgelte für sonstige Leistungen (digitale Vermessung)"/>
    <s v="10000,00"/>
    <x v="8"/>
    <x v="44"/>
    <x v="90"/>
    <x v="0"/>
    <x v="547"/>
    <n v="-10000"/>
    <n v="-3.2331070158422244"/>
    <m/>
  </r>
  <r>
    <s v="850"/>
    <s v="000"/>
    <s v="729"/>
    <s v="000"/>
    <s v="000"/>
    <s v="0"/>
    <s v="0000000"/>
    <s v="2225"/>
    <s v="Betriebe der Wasserversorgung"/>
    <s v="Sonstige Aufwendungen"/>
    <s v="1500,00"/>
    <x v="8"/>
    <x v="44"/>
    <x v="90"/>
    <x v="0"/>
    <x v="548"/>
    <n v="-1500"/>
    <n v="-0.48496605237633367"/>
    <m/>
  </r>
  <r>
    <s v="850"/>
    <s v="000"/>
    <s v="755"/>
    <s v="000"/>
    <s v="000"/>
    <s v="0"/>
    <s v="0000000"/>
    <s v="2233"/>
    <s v="Betriebe der Wasserversorgung"/>
    <s v="Entgelte für sonstige Leistungen (Aufwandszuschüsse an Wasserverbände)"/>
    <s v="80700,00"/>
    <x v="8"/>
    <x v="44"/>
    <x v="90"/>
    <x v="0"/>
    <x v="549"/>
    <n v="-80700"/>
    <n v="-26.091173617846749"/>
    <m/>
  </r>
  <r>
    <s v="850"/>
    <s v="000"/>
    <s v="775"/>
    <s v="000"/>
    <s v="000"/>
    <s v="0"/>
    <s v="0000000"/>
    <s v="2233"/>
    <s v="Betriebe der Wasserversorgung"/>
    <s v="Kapitaltransfers an  Unternehmen (ohne Finanzunternehmen) und andere (Investitions u. Tilgungsanteile an Wasserverbände)"/>
    <s v="157200,00"/>
    <x v="8"/>
    <x v="44"/>
    <x v="90"/>
    <x v="0"/>
    <x v="550"/>
    <n v="-157200"/>
    <n v="-50.824442289039766"/>
    <m/>
  </r>
  <r>
    <s v="850"/>
    <s v="000"/>
    <s v="813"/>
    <s v="000"/>
    <s v="000"/>
    <s v="0"/>
    <s v="0000000"/>
    <s v="2127"/>
    <s v="Betriebe der Wasserversorgung"/>
    <s v="Erträge aus der Auflösung von Investitionszuschüssen (Kapitaltransfers)"/>
    <s v="83100,00"/>
    <x v="8"/>
    <x v="44"/>
    <x v="90"/>
    <x v="1"/>
    <x v="551"/>
    <n v="83100"/>
    <n v="26.867119301648884"/>
    <m/>
  </r>
  <r>
    <s v="850"/>
    <s v="000"/>
    <s v="816"/>
    <s v="400"/>
    <s v="000"/>
    <s v="0"/>
    <s v="0000000"/>
    <s v="2114"/>
    <s v="Betriebe der Wasserversorgung"/>
    <s v="Kostenbeiträge (Kostenersätze) für sonstige Leistungen"/>
    <s v="100,00"/>
    <x v="8"/>
    <x v="44"/>
    <x v="90"/>
    <x v="1"/>
    <x v="552"/>
    <n v="100"/>
    <n v="3.2331070158422244E-2"/>
    <m/>
  </r>
  <r>
    <s v="850"/>
    <s v="000"/>
    <s v="852"/>
    <s v="000"/>
    <s v="000"/>
    <s v="0"/>
    <s v="0000000"/>
    <s v="2113"/>
    <s v="Betriebe der Wasserversorgung"/>
    <s v="Bezugsgebühren Zählermieten"/>
    <s v="200000,00"/>
    <x v="8"/>
    <x v="44"/>
    <x v="90"/>
    <x v="1"/>
    <x v="553"/>
    <n v="200000"/>
    <n v="64.662140316844486"/>
    <m/>
  </r>
  <r>
    <s v="850"/>
    <s v="000"/>
    <s v="860"/>
    <s v="000"/>
    <s v="000"/>
    <s v="0"/>
    <s v="0000000"/>
    <s v="2121"/>
    <s v="Betriebe der Wasserversorgung"/>
    <s v="Transfers von Bund, Bundesfonds und Bundeskammern"/>
    <s v="100,00"/>
    <x v="8"/>
    <x v="44"/>
    <x v="90"/>
    <x v="1"/>
    <x v="554"/>
    <n v="100"/>
    <n v="3.2331070158422244E-2"/>
    <m/>
  </r>
  <r>
    <s v="851"/>
    <s v="000"/>
    <s v="400"/>
    <s v="000"/>
    <s v="000"/>
    <s v="0"/>
    <s v="0000000"/>
    <s v="2221"/>
    <s v="Betriebe der Abwasserbeseitigung"/>
    <s v="Geringwertige Wirtschaftsgüter (GWG)"/>
    <s v="100,00"/>
    <x v="8"/>
    <x v="44"/>
    <x v="91"/>
    <x v="0"/>
    <x v="555"/>
    <n v="-100"/>
    <n v="-3.2331070158422244E-2"/>
    <m/>
  </r>
  <r>
    <s v="851"/>
    <s v="000"/>
    <s v="600"/>
    <s v="000"/>
    <s v="000"/>
    <s v="0"/>
    <s v="0000000"/>
    <s v="2222"/>
    <s v="Betriebe der Abwasserbeseitigung"/>
    <s v="Energiebezüge"/>
    <s v="300,00"/>
    <x v="8"/>
    <x v="44"/>
    <x v="91"/>
    <x v="0"/>
    <x v="556"/>
    <n v="-300"/>
    <n v="-9.6993210475266725E-2"/>
    <m/>
  </r>
  <r>
    <s v="851"/>
    <s v="000"/>
    <s v="612"/>
    <s v="000"/>
    <s v="000"/>
    <s v="0"/>
    <s v="0000000"/>
    <s v="2224"/>
    <s v="Betriebe der Abwasserbeseitigung"/>
    <s v="Instandhaltung von Wasser- und Abwasserbauten und -anlagen"/>
    <s v="30000,00"/>
    <x v="8"/>
    <x v="44"/>
    <x v="91"/>
    <x v="0"/>
    <x v="557"/>
    <n v="-30000"/>
    <n v="-9.6993210475266736"/>
    <m/>
  </r>
  <r>
    <s v="851"/>
    <s v="000"/>
    <s v="618"/>
    <s v="000"/>
    <s v="000"/>
    <s v="0"/>
    <s v="0000000"/>
    <s v="2224"/>
    <s v="Betriebe der Abwasserbeseitigung"/>
    <s v="Instandhaltung von sonstigen Anlagen"/>
    <s v="500,00"/>
    <x v="8"/>
    <x v="44"/>
    <x v="91"/>
    <x v="0"/>
    <x v="558"/>
    <n v="-500"/>
    <n v="-0.16165535079211121"/>
    <m/>
  </r>
  <r>
    <s v="851"/>
    <s v="000"/>
    <s v="650"/>
    <s v="000"/>
    <s v="000"/>
    <s v="0"/>
    <s v="0000000"/>
    <s v="2241"/>
    <s v="Betriebe der Abwasserbeseitigung"/>
    <s v="Zinsen für Finanzschulden in Euro"/>
    <s v="81100,00"/>
    <x v="8"/>
    <x v="44"/>
    <x v="91"/>
    <x v="0"/>
    <x v="559"/>
    <n v="-81100"/>
    <n v="-26.220497898480438"/>
    <m/>
  </r>
  <r>
    <s v="851"/>
    <s v="000"/>
    <s v="653"/>
    <s v="000"/>
    <s v="000"/>
    <s v="0"/>
    <s v="0000000"/>
    <s v="2241"/>
    <s v="Betriebe der Abwasserbeseitigung"/>
    <s v="Zinsen für Finanzschulden in fremder Währung"/>
    <s v="12500,00"/>
    <x v="8"/>
    <x v="44"/>
    <x v="91"/>
    <x v="0"/>
    <x v="560"/>
    <n v="-12500"/>
    <n v="-4.0413837698027804"/>
    <m/>
  </r>
  <r>
    <s v="851"/>
    <s v="000"/>
    <s v="670"/>
    <s v="000"/>
    <s v="000"/>
    <s v="0"/>
    <s v="0000000"/>
    <s v="2222"/>
    <s v="Betriebe der Abwasserbeseitigung"/>
    <s v="Versicherungen"/>
    <s v="100,00"/>
    <x v="8"/>
    <x v="44"/>
    <x v="91"/>
    <x v="0"/>
    <x v="561"/>
    <n v="-100"/>
    <n v="-3.2331070158422244E-2"/>
    <m/>
  </r>
  <r>
    <s v="851"/>
    <s v="000"/>
    <s v="680"/>
    <s v="000"/>
    <s v="000"/>
    <s v="0"/>
    <s v="0000000"/>
    <s v="2226"/>
    <s v="Betriebe der Abwasserbeseitigung"/>
    <s v="Planmäßige Abschreibung"/>
    <s v="346300,00"/>
    <x v="8"/>
    <x v="44"/>
    <x v="91"/>
    <x v="0"/>
    <x v="562"/>
    <n v="-346300"/>
    <n v="-111.96249595861623"/>
    <m/>
  </r>
  <r>
    <s v="851"/>
    <s v="000"/>
    <s v="697"/>
    <s v="000"/>
    <s v="000"/>
    <s v="0"/>
    <s v="0000000"/>
    <s v="2244"/>
    <s v="Betriebe der Abwasserbeseitigung"/>
    <s v="Kursverluste"/>
    <s v="22000,00"/>
    <x v="8"/>
    <x v="44"/>
    <x v="91"/>
    <x v="0"/>
    <x v="563"/>
    <n v="-22000"/>
    <n v="-7.1128354348528937"/>
    <m/>
  </r>
  <r>
    <s v="851"/>
    <s v="000"/>
    <s v="720"/>
    <s v="500"/>
    <s v="000"/>
    <s v="1"/>
    <s v="0000000"/>
    <s v="2225"/>
    <s v="Betriebe der Abwasserbeseitigung"/>
    <s v="Interne Leistungsverrechnung"/>
    <s v="5000,00"/>
    <x v="8"/>
    <x v="44"/>
    <x v="91"/>
    <x v="0"/>
    <x v="564"/>
    <n v="-5000"/>
    <n v="-1.6165535079211122"/>
    <m/>
  </r>
  <r>
    <s v="851"/>
    <s v="000"/>
    <s v="720"/>
    <s v="510"/>
    <s v="000"/>
    <s v="1"/>
    <s v="0000000"/>
    <s v="2225"/>
    <s v="Betriebe der Abwasserbeseitigung"/>
    <s v="Verwaltungskostenbeitrag"/>
    <s v="28500,00"/>
    <x v="8"/>
    <x v="44"/>
    <x v="91"/>
    <x v="0"/>
    <x v="565"/>
    <n v="-28500"/>
    <n v="-9.2143549951503392"/>
    <m/>
  </r>
  <r>
    <s v="851"/>
    <s v="000"/>
    <s v="728"/>
    <s v="000"/>
    <s v="000"/>
    <s v="0"/>
    <s v="0000000"/>
    <s v="2225"/>
    <s v="Betriebe der Abwasserbeseitigung"/>
    <s v="Entgelte für sonstige Leistungen (digitale Vermessung und Kanalkataster)"/>
    <s v="240000,00"/>
    <x v="8"/>
    <x v="44"/>
    <x v="91"/>
    <x v="0"/>
    <x v="566"/>
    <n v="-240000"/>
    <n v="-77.594568380213389"/>
    <m/>
  </r>
  <r>
    <s v="851"/>
    <s v="000"/>
    <s v="729"/>
    <s v="000"/>
    <s v="000"/>
    <s v="0"/>
    <s v="0000000"/>
    <s v="2225"/>
    <s v="Betriebe der Abwasserbeseitigung"/>
    <s v="Sonstige Aufwendungen"/>
    <s v="500,00"/>
    <x v="8"/>
    <x v="44"/>
    <x v="91"/>
    <x v="0"/>
    <x v="567"/>
    <n v="-500"/>
    <n v="-0.16165535079211121"/>
    <m/>
  </r>
  <r>
    <s v="851"/>
    <s v="000"/>
    <s v="755"/>
    <s v="000"/>
    <s v="000"/>
    <s v="0"/>
    <s v="0000000"/>
    <s v="2233"/>
    <s v="Betriebe der Abwasserbeseitigung"/>
    <s v="Transfers an Unternehmen (ohne Finanzunternehmen) und andere (Aufwandszuschüsse an Abwasserverbände)"/>
    <s v="181900,00"/>
    <x v="8"/>
    <x v="44"/>
    <x v="91"/>
    <x v="0"/>
    <x v="568"/>
    <n v="-181900"/>
    <n v="-58.81021661817006"/>
    <m/>
  </r>
  <r>
    <s v="851"/>
    <s v="000"/>
    <s v="775"/>
    <s v="000"/>
    <s v="000"/>
    <s v="0"/>
    <s v="0000000"/>
    <s v="2233"/>
    <s v="Betriebe der Abwasserbeseitigung"/>
    <s v="Kapitaltransfers an  Unternehmen (ohne Finanzunternehmen) und andere (Investitions- u. Tilgungszuschüsse an Abwasserverbände)"/>
    <s v="55000,00"/>
    <x v="8"/>
    <x v="44"/>
    <x v="91"/>
    <x v="0"/>
    <x v="569"/>
    <n v="-55000"/>
    <n v="-17.782088587132233"/>
    <m/>
  </r>
  <r>
    <s v="851"/>
    <s v="000"/>
    <s v="813"/>
    <s v="000"/>
    <s v="000"/>
    <s v="0"/>
    <s v="0000000"/>
    <s v="2127"/>
    <s v="Betriebe der Abwasserbeseitigung"/>
    <s v="Erträge aus der Auflösung von Investitionszuschüssen (Kapitaltransfers)"/>
    <s v="195200,00"/>
    <x v="8"/>
    <x v="44"/>
    <x v="91"/>
    <x v="1"/>
    <x v="570"/>
    <n v="195200"/>
    <n v="63.110248949240223"/>
    <m/>
  </r>
  <r>
    <s v="851"/>
    <s v="000"/>
    <s v="852"/>
    <s v="000"/>
    <s v="000"/>
    <s v="0"/>
    <s v="0000000"/>
    <s v="2113"/>
    <s v="Betriebe der Abwasserbeseitigung"/>
    <s v="Benützungsgebühren"/>
    <s v="420000,00"/>
    <x v="8"/>
    <x v="44"/>
    <x v="91"/>
    <x v="1"/>
    <x v="571"/>
    <n v="420000"/>
    <n v="135.79049466537342"/>
    <m/>
  </r>
  <r>
    <s v="851"/>
    <s v="000"/>
    <s v="860"/>
    <s v="000"/>
    <s v="000"/>
    <s v="0"/>
    <s v="0000000"/>
    <s v="2121"/>
    <s v="Betriebe der Abwasserbeseitigung"/>
    <s v="Transfers von Bund, Bundesfonds und Bundeskammern"/>
    <s v="100,00"/>
    <x v="8"/>
    <x v="44"/>
    <x v="91"/>
    <x v="1"/>
    <x v="572"/>
    <n v="100"/>
    <n v="3.2331070158422244E-2"/>
    <m/>
  </r>
  <r>
    <s v="851"/>
    <s v="000"/>
    <s v="861"/>
    <s v="000"/>
    <s v="000"/>
    <s v="0"/>
    <s v="0000000"/>
    <s v="2121"/>
    <s v="Betriebe der Abwasserbeseitigung"/>
    <s v="Transfers von Ländern, Landesfonds und Landeskammern (f. Betriebskosten)"/>
    <s v="50000,00"/>
    <x v="8"/>
    <x v="44"/>
    <x v="91"/>
    <x v="1"/>
    <x v="573"/>
    <n v="50000"/>
    <n v="16.165535079211121"/>
    <m/>
  </r>
  <r>
    <s v="852"/>
    <s v="000"/>
    <s v="413"/>
    <s v="000"/>
    <s v="000"/>
    <s v="0"/>
    <s v="0000000"/>
    <s v="2221"/>
    <s v="Betriebe der Müllbeseitigung"/>
    <s v="Handelswaren (Abfallgefäße)"/>
    <s v="2100,00"/>
    <x v="8"/>
    <x v="44"/>
    <x v="92"/>
    <x v="0"/>
    <x v="574"/>
    <n v="-2100"/>
    <n v="-0.67895247332686715"/>
    <m/>
  </r>
  <r>
    <s v="852"/>
    <s v="000"/>
    <s v="621"/>
    <s v="000"/>
    <s v="000"/>
    <s v="0"/>
    <s v="0000000"/>
    <s v="2222"/>
    <s v="Betriebe der Müllbeseitigung"/>
    <s v="Sonstige Transporte (Abfuhr durch Frachtunternehmer)"/>
    <s v="65000,00"/>
    <x v="8"/>
    <x v="44"/>
    <x v="92"/>
    <x v="0"/>
    <x v="575"/>
    <n v="-65000"/>
    <n v="-21.015195602974458"/>
    <m/>
  </r>
  <r>
    <s v="852"/>
    <s v="000"/>
    <s v="670"/>
    <s v="000"/>
    <s v="000"/>
    <s v="0"/>
    <s v="0000000"/>
    <s v="2222"/>
    <s v="Betriebe der Müllbeseitigung"/>
    <s v="Versicherungen"/>
    <s v="100,00"/>
    <x v="8"/>
    <x v="44"/>
    <x v="92"/>
    <x v="0"/>
    <x v="576"/>
    <n v="-100"/>
    <n v="-3.2331070158422244E-2"/>
    <m/>
  </r>
  <r>
    <s v="852"/>
    <s v="000"/>
    <s v="700"/>
    <s v="000"/>
    <s v="000"/>
    <s v="0"/>
    <s v="0000000"/>
    <s v="2223"/>
    <s v="Betriebe der Müllbeseitigung"/>
    <s v="Miet- und Pachtaufwand (Bereitstellung von Ablagerungsplätzen)"/>
    <s v="900,00"/>
    <x v="8"/>
    <x v="44"/>
    <x v="92"/>
    <x v="0"/>
    <x v="577"/>
    <n v="-900"/>
    <n v="-0.29097963142580019"/>
    <m/>
  </r>
  <r>
    <s v="852"/>
    <s v="000"/>
    <s v="720"/>
    <s v="200"/>
    <s v="000"/>
    <s v="0"/>
    <s v="0000000"/>
    <s v="2225"/>
    <s v="Betriebe der Müllbeseitigung"/>
    <s v="Kostenbeiträge (Kostenersätze) für Leistungen (Gmde.Verb. f. Abfallwirtschaft)"/>
    <s v="4000,00"/>
    <x v="8"/>
    <x v="44"/>
    <x v="92"/>
    <x v="0"/>
    <x v="578"/>
    <n v="-4000"/>
    <n v="-1.2932428063368897"/>
    <m/>
  </r>
  <r>
    <s v="852"/>
    <s v="000"/>
    <s v="720"/>
    <s v="500"/>
    <s v="000"/>
    <s v="1"/>
    <s v="0000000"/>
    <s v="2225"/>
    <s v="Betriebe der Müllbeseitigung"/>
    <s v="Interne Leistungsverrechnung"/>
    <s v="50000,00"/>
    <x v="8"/>
    <x v="44"/>
    <x v="92"/>
    <x v="0"/>
    <x v="579"/>
    <n v="-50000"/>
    <n v="-16.165535079211121"/>
    <m/>
  </r>
  <r>
    <s v="852"/>
    <s v="000"/>
    <s v="720"/>
    <s v="510"/>
    <s v="000"/>
    <s v="1"/>
    <s v="0000000"/>
    <s v="2225"/>
    <s v="Betriebe der Müllbeseitigung"/>
    <s v="Verwaltungskostenbeitrag"/>
    <s v="16000,00"/>
    <x v="8"/>
    <x v="44"/>
    <x v="92"/>
    <x v="0"/>
    <x v="580"/>
    <n v="-16000"/>
    <n v="-5.1729712253475588"/>
    <m/>
  </r>
  <r>
    <s v="852"/>
    <s v="000"/>
    <s v="728"/>
    <s v="000"/>
    <s v="000"/>
    <s v="0"/>
    <s v="0000000"/>
    <s v="2225"/>
    <s v="Betriebe der Müllbeseitigung"/>
    <s v="Entgelte für sonstige Leistungen (Abfall-Entsorgungsunternehmen)"/>
    <s v="3000,00"/>
    <x v="8"/>
    <x v="44"/>
    <x v="92"/>
    <x v="0"/>
    <x v="581"/>
    <n v="-3000"/>
    <n v="-0.96993210475266733"/>
    <m/>
  </r>
  <r>
    <s v="852"/>
    <s v="000"/>
    <s v="729"/>
    <s v="000"/>
    <s v="000"/>
    <s v="0"/>
    <s v="0000000"/>
    <s v="2225"/>
    <s v="Betriebe der Müllbeseitigung"/>
    <s v="Sonstige Aufwendungen"/>
    <s v="400,00"/>
    <x v="8"/>
    <x v="44"/>
    <x v="92"/>
    <x v="0"/>
    <x v="582"/>
    <n v="-400"/>
    <n v="-0.12932428063368898"/>
    <m/>
  </r>
  <r>
    <s v="852"/>
    <s v="000"/>
    <s v="755"/>
    <s v="000"/>
    <s v="000"/>
    <s v="0"/>
    <s v="0000000"/>
    <s v="2233"/>
    <s v="Betriebe der Müllbeseitigung"/>
    <s v="Transfers an Unternehmen (ohne Finanzunternehmen) und andere (ASZ Abgangsdeckung lfd. Aufwand)"/>
    <s v="46900,00"/>
    <x v="8"/>
    <x v="44"/>
    <x v="92"/>
    <x v="0"/>
    <x v="583"/>
    <n v="-46900"/>
    <n v="-15.163271904300032"/>
    <m/>
  </r>
  <r>
    <s v="852"/>
    <s v="000"/>
    <s v="757"/>
    <s v="000"/>
    <s v="000"/>
    <s v="0"/>
    <s v="0000000"/>
    <s v="2234"/>
    <s v="Betriebe der Müllbeseitigung"/>
    <s v="Transfers an private Organisationen ohne Erwerbszweck (Vereine)"/>
    <s v="1500,00"/>
    <x v="8"/>
    <x v="44"/>
    <x v="92"/>
    <x v="0"/>
    <x v="584"/>
    <n v="-1500"/>
    <n v="-0.48496605237633367"/>
    <m/>
  </r>
  <r>
    <s v="852"/>
    <s v="000"/>
    <s v="775"/>
    <s v="000"/>
    <s v="000"/>
    <s v="0"/>
    <s v="0000000"/>
    <s v="2233"/>
    <s v="Betriebe der Müllbeseitigung"/>
    <s v="Kapitaltransfers an Unternehmen (ohne Finanzunternehmen) und andere (ASZ Tilgung u. Investitionen)"/>
    <s v="13600,00"/>
    <x v="8"/>
    <x v="44"/>
    <x v="92"/>
    <x v="0"/>
    <x v="585"/>
    <n v="-13600"/>
    <n v="-4.3970255415454256"/>
    <m/>
  </r>
  <r>
    <s v="852"/>
    <s v="000"/>
    <s v="816"/>
    <s v="200"/>
    <s v="000"/>
    <s v="0"/>
    <s v="0000000"/>
    <s v="2114"/>
    <s v="Betriebe der Müllbeseitigung"/>
    <s v="Kostenbeiträge (Kostenersätze) für sonstige Leistungen (Gmde.Verband. f. Containerstandplätze)"/>
    <s v="16000,00"/>
    <x v="8"/>
    <x v="44"/>
    <x v="92"/>
    <x v="1"/>
    <x v="586"/>
    <n v="16000"/>
    <n v="5.1729712253475588"/>
    <m/>
  </r>
  <r>
    <s v="852"/>
    <s v="000"/>
    <s v="828"/>
    <s v="000"/>
    <s v="000"/>
    <s v="0"/>
    <s v="0000000"/>
    <s v="2116"/>
    <s v="Betriebe der Müllbeseitigung"/>
    <s v="Rückersätze von Aufwendungen"/>
    <s v="100,00"/>
    <x v="8"/>
    <x v="44"/>
    <x v="92"/>
    <x v="1"/>
    <x v="587"/>
    <n v="100"/>
    <n v="3.2331070158422244E-2"/>
    <m/>
  </r>
  <r>
    <s v="852"/>
    <s v="000"/>
    <s v="829"/>
    <s v="000"/>
    <s v="000"/>
    <s v="0"/>
    <s v="0000000"/>
    <s v="2116"/>
    <s v="Betriebe der Müllbeseitigung"/>
    <s v="Sonstige Erträge (Altstoffverkäufe)"/>
    <s v="2000,00"/>
    <x v="8"/>
    <x v="44"/>
    <x v="92"/>
    <x v="1"/>
    <x v="588"/>
    <n v="2000"/>
    <n v="0.64662140316844485"/>
    <m/>
  </r>
  <r>
    <s v="852"/>
    <s v="000"/>
    <s v="852"/>
    <s v="000"/>
    <s v="000"/>
    <s v="0"/>
    <s v="0000000"/>
    <s v="2113"/>
    <s v="Betriebe der Müllbeseitigung"/>
    <s v="Abfallgebühren"/>
    <s v="130000,00"/>
    <x v="8"/>
    <x v="44"/>
    <x v="92"/>
    <x v="1"/>
    <x v="589"/>
    <n v="130000"/>
    <n v="42.030391205948916"/>
    <m/>
  </r>
  <r>
    <s v="853"/>
    <s v="000"/>
    <s v="400"/>
    <s v="000"/>
    <s v="000"/>
    <s v="0"/>
    <s v="0000000"/>
    <s v="2221"/>
    <s v="Betriebe für die Errichtung und Verwaltung von Wohn- und Geschäftsgebäuden"/>
    <s v="Geringwertige Wirtschaftsgüter (GWG)"/>
    <s v="100,00"/>
    <x v="8"/>
    <x v="44"/>
    <x v="93"/>
    <x v="0"/>
    <x v="590"/>
    <n v="-100"/>
    <n v="-3.2331070158422244E-2"/>
    <m/>
  </r>
  <r>
    <s v="853"/>
    <s v="000"/>
    <s v="451"/>
    <s v="000"/>
    <s v="000"/>
    <s v="0"/>
    <s v="0000000"/>
    <s v="2221"/>
    <s v="Betriebe für die Errichtung und Verwaltung von Wohn- und Geschäftsgebäuden"/>
    <s v="Brennstoffe"/>
    <s v="5500,00"/>
    <x v="8"/>
    <x v="44"/>
    <x v="93"/>
    <x v="0"/>
    <x v="591"/>
    <n v="-5500"/>
    <n v="-1.7782088587132234"/>
    <m/>
  </r>
  <r>
    <s v="853"/>
    <s v="000"/>
    <s v="600"/>
    <s v="000"/>
    <s v="000"/>
    <s v="0"/>
    <s v="0000000"/>
    <s v="2222"/>
    <s v="Betriebe für die Errichtung und Verwaltung von Wohn- und Geschäftsgebäuden"/>
    <s v="Energiebezüge"/>
    <s v="600,00"/>
    <x v="8"/>
    <x v="44"/>
    <x v="93"/>
    <x v="0"/>
    <x v="592"/>
    <n v="-600"/>
    <n v="-0.19398642095053345"/>
    <m/>
  </r>
  <r>
    <s v="853"/>
    <s v="000"/>
    <s v="614"/>
    <s v="000"/>
    <s v="000"/>
    <s v="0"/>
    <s v="0000000"/>
    <s v="2224"/>
    <s v="Betriebe für die Errichtung und Verwaltung von Wohn- und Geschäftsgebäuden"/>
    <s v="Instandhaltung von Gebäuden und Bauten"/>
    <s v="4000,00"/>
    <x v="8"/>
    <x v="44"/>
    <x v="93"/>
    <x v="0"/>
    <x v="593"/>
    <n v="-4000"/>
    <n v="-1.2932428063368897"/>
    <m/>
  </r>
  <r>
    <s v="853"/>
    <s v="000"/>
    <s v="670"/>
    <s v="000"/>
    <s v="000"/>
    <s v="0"/>
    <s v="0000000"/>
    <s v="2222"/>
    <s v="Betriebe für die Errichtung und Verwaltung von Wohn- und Geschäftsgebäuden"/>
    <s v="Versicherungen"/>
    <s v="1000,00"/>
    <x v="8"/>
    <x v="44"/>
    <x v="93"/>
    <x v="0"/>
    <x v="594"/>
    <n v="-1000"/>
    <n v="-0.32331070158422243"/>
    <m/>
  </r>
  <r>
    <s v="853"/>
    <s v="000"/>
    <s v="710"/>
    <s v="000"/>
    <s v="000"/>
    <s v="0"/>
    <s v="0000000"/>
    <s v="2225"/>
    <s v="Betriebe für die Errichtung und Verwaltung von Wohn- und Geschäftsgebäuden"/>
    <s v="Öffentliche Abgaben, ohne Gebühren gemäß FAG"/>
    <s v="200,00"/>
    <x v="8"/>
    <x v="44"/>
    <x v="93"/>
    <x v="0"/>
    <x v="595"/>
    <n v="-200"/>
    <n v="-6.4662140316844488E-2"/>
    <m/>
  </r>
  <r>
    <s v="853"/>
    <s v="000"/>
    <s v="720"/>
    <s v="500"/>
    <s v="000"/>
    <s v="1"/>
    <s v="0000000"/>
    <s v="2225"/>
    <s v="Betriebe für die Errichtung und Verwaltung von Wohn- und Geschäftsgebäuden"/>
    <s v="Interne Leistungsverrechnung"/>
    <s v="2000,00"/>
    <x v="8"/>
    <x v="44"/>
    <x v="93"/>
    <x v="0"/>
    <x v="596"/>
    <n v="-2000"/>
    <n v="-0.64662140316844485"/>
    <m/>
  </r>
  <r>
    <s v="853"/>
    <s v="000"/>
    <s v="811"/>
    <s v="000"/>
    <s v="000"/>
    <s v="0"/>
    <s v="0000000"/>
    <s v="2115"/>
    <s v="Betriebe für die Errichtung und Verwaltung von Wohn- und Geschäftsgebäuden"/>
    <s v="Miete- und Pachtertrag"/>
    <s v="19000,00"/>
    <x v="8"/>
    <x v="44"/>
    <x v="93"/>
    <x v="1"/>
    <x v="597"/>
    <n v="19000"/>
    <n v="6.1429033301002267"/>
    <m/>
  </r>
  <r>
    <s v="853"/>
    <s v="100"/>
    <s v="680"/>
    <s v="000"/>
    <s v="000"/>
    <s v="0"/>
    <s v="0000000"/>
    <s v="2226"/>
    <s v="Arztpraxis"/>
    <s v="Planmäßige Abschreibung"/>
    <s v="6000,00"/>
    <x v="8"/>
    <x v="44"/>
    <x v="94"/>
    <x v="0"/>
    <x v="598"/>
    <n v="-6000"/>
    <n v="-1.9398642095053347"/>
    <m/>
  </r>
  <r>
    <s v="853"/>
    <s v="100"/>
    <s v="700"/>
    <s v="000"/>
    <s v="000"/>
    <s v="0"/>
    <s v="0000000"/>
    <s v="2223"/>
    <s v="Arztpraxis"/>
    <s v="Miet- und Pachtaufwand"/>
    <s v="5000,00"/>
    <x v="8"/>
    <x v="44"/>
    <x v="94"/>
    <x v="0"/>
    <x v="599"/>
    <n v="-5000"/>
    <n v="-1.6165535079211122"/>
    <m/>
  </r>
  <r>
    <s v="870"/>
    <s v="000"/>
    <s v="600"/>
    <s v="000"/>
    <s v="000"/>
    <s v="0"/>
    <s v="0000000"/>
    <s v="2222"/>
    <s v="Elektrizitätsversorgung Kleinkraftwerk Treietstr. 17b, Ökostrom"/>
    <s v="Energiebezüge"/>
    <s v="100,00"/>
    <x v="8"/>
    <x v="45"/>
    <x v="95"/>
    <x v="0"/>
    <x v="600"/>
    <n v="-100"/>
    <n v="-3.2331070158422244E-2"/>
    <m/>
  </r>
  <r>
    <s v="870"/>
    <s v="000"/>
    <s v="710"/>
    <s v="000"/>
    <s v="000"/>
    <s v="0"/>
    <s v="0000000"/>
    <s v="2225"/>
    <s v="Elektrizitätsversorgung Kleinkraftwerk Treietstr. 17b, Ökostrom"/>
    <s v="Öffentliche Abgaben, ohne Gebühren gemäß FAG"/>
    <s v="1000,00"/>
    <x v="8"/>
    <x v="45"/>
    <x v="95"/>
    <x v="0"/>
    <x v="601"/>
    <n v="-1000"/>
    <n v="-0.32331070158422243"/>
    <m/>
  </r>
  <r>
    <s v="870"/>
    <s v="000"/>
    <s v="810"/>
    <s v="000"/>
    <s v="000"/>
    <s v="0"/>
    <s v="0000000"/>
    <s v="2114"/>
    <s v="Elektrizitätsversorgung Kleinkraftwerk Treietstr. 17b, Ökostrom"/>
    <s v="Erträge aus Leistungen (Stromverkauf)"/>
    <s v="100,00"/>
    <x v="8"/>
    <x v="45"/>
    <x v="95"/>
    <x v="1"/>
    <x v="602"/>
    <n v="100"/>
    <n v="3.2331070158422244E-2"/>
    <m/>
  </r>
  <r>
    <s v="910"/>
    <s v="000"/>
    <s v="650"/>
    <s v="000"/>
    <s v="000"/>
    <s v="0"/>
    <s v="0000000"/>
    <s v="2241"/>
    <s v="Geldverkehr"/>
    <s v="Zinsen für Finanzschulden in Euro"/>
    <s v="1000,00"/>
    <x v="9"/>
    <x v="46"/>
    <x v="96"/>
    <x v="0"/>
    <x v="603"/>
    <n v="-1000"/>
    <n v="-0.32331070158422243"/>
    <m/>
  </r>
  <r>
    <s v="910"/>
    <s v="000"/>
    <s v="659"/>
    <s v="000"/>
    <s v="000"/>
    <s v="0"/>
    <s v="0000000"/>
    <s v="2244"/>
    <s v="Geldverkehr"/>
    <s v="Geldverkehrs- und Bankspesen"/>
    <s v="5400,00"/>
    <x v="9"/>
    <x v="46"/>
    <x v="96"/>
    <x v="0"/>
    <x v="604"/>
    <n v="-5400"/>
    <n v="-1.7458777885548011"/>
    <m/>
  </r>
  <r>
    <s v="910"/>
    <s v="000"/>
    <s v="710"/>
    <s v="000"/>
    <s v="000"/>
    <s v="0"/>
    <s v="0000000"/>
    <s v="2225"/>
    <s v="Geldverkehr"/>
    <s v="Öffentliche Abgaben, ohne Gebühren gemäß FAG (Kapitalertragssteuer)"/>
    <s v="100,00"/>
    <x v="9"/>
    <x v="46"/>
    <x v="96"/>
    <x v="0"/>
    <x v="605"/>
    <n v="-100"/>
    <n v="-3.2331070158422244E-2"/>
    <m/>
  </r>
  <r>
    <s v="910"/>
    <s v="000"/>
    <s v="823"/>
    <s v="000"/>
    <s v="000"/>
    <s v="0"/>
    <s v="0000000"/>
    <s v="2131"/>
    <s v="Geldverkehr"/>
    <s v="sonstige Zinserträge"/>
    <s v="200,00"/>
    <x v="9"/>
    <x v="46"/>
    <x v="96"/>
    <x v="1"/>
    <x v="606"/>
    <n v="200"/>
    <n v="6.4662140316844488E-2"/>
    <m/>
  </r>
  <r>
    <s v="910"/>
    <s v="000"/>
    <s v="829"/>
    <s v="000"/>
    <s v="000"/>
    <s v="0"/>
    <s v="0000000"/>
    <s v="2116"/>
    <s v="Geldverkehr"/>
    <s v="Sonstige Erträge"/>
    <s v="0,00"/>
    <x v="9"/>
    <x v="46"/>
    <x v="96"/>
    <x v="1"/>
    <x v="607"/>
    <n v="0"/>
    <n v="0"/>
    <m/>
  </r>
  <r>
    <s v="920"/>
    <s v="000"/>
    <s v="830"/>
    <s v="000"/>
    <s v="000"/>
    <s v="0"/>
    <s v="0000000"/>
    <s v="2111"/>
    <s v="Ausschließliche Gemeindeabgaben"/>
    <s v="Grundsteuer von den land- und forstwirtschaftlichen Betrieben"/>
    <s v="2500,00"/>
    <x v="9"/>
    <x v="47"/>
    <x v="97"/>
    <x v="1"/>
    <x v="608"/>
    <n v="2500"/>
    <n v="0.80827675396055609"/>
    <m/>
  </r>
  <r>
    <s v="920"/>
    <s v="000"/>
    <s v="831"/>
    <s v="000"/>
    <s v="000"/>
    <s v="0"/>
    <s v="0000000"/>
    <s v="2111"/>
    <s v="Ausschließliche Gemeindeabgaben"/>
    <s v="Grundsteuer von den Grundstücken"/>
    <s v="300200,00"/>
    <x v="9"/>
    <x v="47"/>
    <x v="97"/>
    <x v="1"/>
    <x v="609"/>
    <n v="300200"/>
    <n v="97.057872615583577"/>
    <m/>
  </r>
  <r>
    <s v="920"/>
    <s v="000"/>
    <s v="833"/>
    <s v="000"/>
    <s v="000"/>
    <s v="0"/>
    <s v="0000000"/>
    <s v="2111"/>
    <s v="Ausschließliche Gemeindeabgaben"/>
    <s v="Kommunalsteuer"/>
    <s v="2578700,00"/>
    <x v="9"/>
    <x v="47"/>
    <x v="97"/>
    <x v="1"/>
    <x v="610"/>
    <n v="2578700"/>
    <n v="833.72130617523442"/>
    <m/>
  </r>
  <r>
    <s v="920"/>
    <s v="000"/>
    <s v="834"/>
    <s v="000"/>
    <s v="000"/>
    <s v="0"/>
    <s v="0000000"/>
    <s v="2111"/>
    <s v="Ausschließliche Gemeindeabgaben"/>
    <s v="Fremdenverkehrsabgaben (Gästetaxen)"/>
    <s v="1800,00"/>
    <x v="9"/>
    <x v="47"/>
    <x v="97"/>
    <x v="1"/>
    <x v="611"/>
    <n v="1800"/>
    <n v="0.58195926285160038"/>
    <m/>
  </r>
  <r>
    <s v="920"/>
    <s v="000"/>
    <s v="838"/>
    <s v="000"/>
    <s v="000"/>
    <s v="0"/>
    <s v="0000000"/>
    <s v="2111"/>
    <s v="Ausschließliche Gemeindeabgaben"/>
    <s v="Abgaben für das Halten von Tieren (Hundesteuer)"/>
    <s v="9100,00"/>
    <x v="9"/>
    <x v="47"/>
    <x v="97"/>
    <x v="1"/>
    <x v="612"/>
    <n v="9100"/>
    <n v="2.9421273844164242"/>
    <m/>
  </r>
  <r>
    <s v="920"/>
    <s v="000"/>
    <s v="849"/>
    <s v="000"/>
    <s v="000"/>
    <s v="0"/>
    <s v="0000000"/>
    <s v="2111"/>
    <s v="Ausschließliche Gemeindeabgaben"/>
    <s v="Nebenansprüche"/>
    <s v="500,00"/>
    <x v="9"/>
    <x v="47"/>
    <x v="97"/>
    <x v="1"/>
    <x v="613"/>
    <n v="500"/>
    <n v="0.16165535079211121"/>
    <m/>
  </r>
  <r>
    <s v="920"/>
    <s v="000"/>
    <s v="854"/>
    <s v="400"/>
    <s v="000"/>
    <s v="0"/>
    <s v="0000000"/>
    <s v="2111"/>
    <s v="Ausschließliche Gemeindeabgaben"/>
    <s v="Ausschließliche Landes(Gemeinde)abgaben (Ausgleichsabgabe für fehlende Kinderspielplätze)"/>
    <s v="100,00"/>
    <x v="9"/>
    <x v="47"/>
    <x v="97"/>
    <x v="1"/>
    <x v="614"/>
    <n v="100"/>
    <n v="3.2331070158422244E-2"/>
    <m/>
  </r>
  <r>
    <s v="920"/>
    <s v="000"/>
    <s v="856"/>
    <s v="000"/>
    <s v="000"/>
    <s v="0"/>
    <s v="0000000"/>
    <s v="2111"/>
    <s v="Ausschließliche Gemeindeabgaben"/>
    <s v="Verwaltungsabgaben"/>
    <s v="6000,00"/>
    <x v="9"/>
    <x v="47"/>
    <x v="97"/>
    <x v="1"/>
    <x v="615"/>
    <n v="6000"/>
    <n v="1.9398642095053347"/>
    <m/>
  </r>
  <r>
    <s v="925"/>
    <s v="000"/>
    <s v="859"/>
    <s v="800"/>
    <s v="000"/>
    <s v="0"/>
    <s v="0000000"/>
    <s v="2112"/>
    <s v="Ertragsanteile an gemeinschaftlichen Bundesabgaben"/>
    <s v="Ertragsanteile ohne Spielbankabgabe"/>
    <s v="3061500,00"/>
    <x v="9"/>
    <x v="47"/>
    <x v="98"/>
    <x v="1"/>
    <x v="616"/>
    <n v="3061500"/>
    <n v="989.81571290009697"/>
    <m/>
  </r>
  <r>
    <s v="930"/>
    <s v="000"/>
    <s v="751"/>
    <s v="000"/>
    <s v="000"/>
    <s v="0"/>
    <s v="0000000"/>
    <s v="2231"/>
    <s v="Landesumlage"/>
    <s v="Transfers an Länder, Landesfonds und Landeskammern (Landesumlage)"/>
    <s v="604300,00"/>
    <x v="9"/>
    <x v="48"/>
    <x v="99"/>
    <x v="0"/>
    <x v="617"/>
    <n v="-604300"/>
    <n v="-195.37665696734561"/>
    <m/>
  </r>
  <r>
    <s v="940"/>
    <s v="000"/>
    <s v="861"/>
    <s v="000"/>
    <s v="000"/>
    <s v="0"/>
    <s v="0000000"/>
    <s v="2121"/>
    <s v="Bedarfszuweisungen"/>
    <s v="Transfers von Ländern, Landesfonds und Landeskammern (Schlüsselmäßige Bedarfszuweisungen)"/>
    <s v="46500,00"/>
    <x v="9"/>
    <x v="49"/>
    <x v="100"/>
    <x v="1"/>
    <x v="618"/>
    <n v="46500"/>
    <n v="15.033947623666343"/>
    <m/>
  </r>
  <r>
    <s v="941"/>
    <s v="000"/>
    <s v="860"/>
    <s v="600"/>
    <s v="000"/>
    <s v="0"/>
    <s v="0000000"/>
    <s v="2121"/>
    <s v="Sonstige Finanzzuweisungen nach dem FAG"/>
    <s v="Transfers von Bund, Bundesfonds und Bundeskammern (gem. §24 FAG)"/>
    <s v="17300,00"/>
    <x v="9"/>
    <x v="49"/>
    <x v="101"/>
    <x v="1"/>
    <x v="619"/>
    <n v="17300"/>
    <n v="5.5932751374070477"/>
    <m/>
  </r>
  <r>
    <s v="981"/>
    <s v="000"/>
    <s v="895"/>
    <s v="000"/>
    <s v="000"/>
    <s v="0"/>
    <s v="0000000"/>
    <s v="2301"/>
    <s v="Haushaltsausgleich durch Rücklagen"/>
    <s v="Entnahmen von allgemeinen Haushaltsrücklagen"/>
    <s v="991800,00"/>
    <x v="9"/>
    <x v="50"/>
    <x v="102"/>
    <x v="1"/>
    <x v="620"/>
    <n v="991800"/>
    <n v="320.65955383123179"/>
    <m/>
  </r>
  <r>
    <m/>
    <m/>
    <m/>
    <m/>
    <m/>
    <m/>
    <m/>
    <m/>
    <m/>
    <m/>
    <m/>
    <x v="10"/>
    <x v="51"/>
    <x v="103"/>
    <x v="2"/>
    <x v="62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2370C6-8CF5-45E5-BBEF-A398017EC5C6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67" firstHeaderRow="1" firstDataRow="2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sd="0" x="10"/>
        <item t="default"/>
      </items>
    </pivotField>
    <pivotField axis="axisRow" showAll="0" sortType="ascending">
      <items count="5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m="1" x="52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x="51"/>
        <item t="default"/>
      </items>
    </pivotField>
    <pivotField axis="axisRow" showAll="0">
      <items count="10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x="103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623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81"/>
        <item x="382"/>
        <item x="383"/>
        <item x="385"/>
        <item x="386"/>
        <item x="387"/>
        <item x="388"/>
        <item x="389"/>
        <item x="390"/>
        <item x="391"/>
        <item x="392"/>
        <item x="393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70"/>
        <item x="471"/>
        <item x="472"/>
        <item x="473"/>
        <item x="474"/>
        <item x="476"/>
        <item x="478"/>
        <item x="479"/>
        <item x="480"/>
        <item x="481"/>
        <item x="482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30"/>
        <item x="531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2"/>
        <item x="593"/>
        <item x="594"/>
        <item x="595"/>
        <item x="596"/>
        <item x="598"/>
        <item x="599"/>
        <item x="600"/>
        <item x="601"/>
        <item x="603"/>
        <item x="604"/>
        <item x="605"/>
        <item x="617"/>
        <item x="7"/>
        <item x="39"/>
        <item x="40"/>
        <item x="41"/>
        <item x="42"/>
        <item x="43"/>
        <item x="44"/>
        <item x="45"/>
        <item x="46"/>
        <item x="47"/>
        <item x="48"/>
        <item x="57"/>
        <item x="79"/>
        <item x="94"/>
        <item x="113"/>
        <item x="114"/>
        <item x="115"/>
        <item x="147"/>
        <item x="186"/>
        <item x="187"/>
        <item x="188"/>
        <item x="189"/>
        <item x="190"/>
        <item x="219"/>
        <item x="220"/>
        <item x="221"/>
        <item x="222"/>
        <item x="233"/>
        <item x="262"/>
        <item x="263"/>
        <item x="264"/>
        <item x="265"/>
        <item x="266"/>
        <item x="267"/>
        <item x="268"/>
        <item x="295"/>
        <item x="296"/>
        <item x="297"/>
        <item x="298"/>
        <item x="306"/>
        <item x="315"/>
        <item x="337"/>
        <item x="338"/>
        <item x="339"/>
        <item x="352"/>
        <item x="355"/>
        <item x="379"/>
        <item x="380"/>
        <item x="384"/>
        <item x="394"/>
        <item x="406"/>
        <item x="419"/>
        <item x="424"/>
        <item x="449"/>
        <item x="450"/>
        <item x="451"/>
        <item x="452"/>
        <item x="467"/>
        <item x="475"/>
        <item x="477"/>
        <item x="483"/>
        <item x="484"/>
        <item x="485"/>
        <item x="508"/>
        <item x="527"/>
        <item x="528"/>
        <item x="529"/>
        <item x="532"/>
        <item x="533"/>
        <item x="534"/>
        <item x="535"/>
        <item x="551"/>
        <item x="552"/>
        <item x="553"/>
        <item x="554"/>
        <item x="570"/>
        <item x="571"/>
        <item x="572"/>
        <item x="573"/>
        <item x="586"/>
        <item x="587"/>
        <item x="588"/>
        <item x="589"/>
        <item x="597"/>
        <item x="602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8"/>
        <item x="619"/>
        <item x="620"/>
        <item x="621"/>
        <item t="default"/>
      </items>
    </pivotField>
    <pivotField dataField="1" showAll="0"/>
    <pivotField showAll="0"/>
    <pivotField showAll="0"/>
  </pivotFields>
  <rowFields count="4">
    <field x="11"/>
    <field x="12"/>
    <field x="13"/>
    <field x="15"/>
  </rowFields>
  <rowItems count="6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3"/>
    </i>
    <i r="1">
      <x v="18"/>
    </i>
    <i r="1">
      <x v="19"/>
    </i>
    <i r="1">
      <x v="20"/>
    </i>
    <i r="1">
      <x v="21"/>
    </i>
    <i>
      <x v="4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5"/>
    </i>
    <i r="1">
      <x v="29"/>
    </i>
    <i r="1">
      <x v="30"/>
    </i>
    <i r="1">
      <x v="31"/>
    </i>
    <i r="1">
      <x v="32"/>
    </i>
    <i r="1">
      <x v="33"/>
    </i>
    <i>
      <x v="6"/>
    </i>
    <i r="1">
      <x v="34"/>
    </i>
    <i r="1">
      <x v="35"/>
    </i>
    <i r="1">
      <x v="36"/>
    </i>
    <i r="1">
      <x v="37"/>
    </i>
    <i r="1">
      <x v="38"/>
    </i>
    <i>
      <x v="7"/>
    </i>
    <i r="1">
      <x v="39"/>
    </i>
    <i r="1">
      <x v="40"/>
    </i>
    <i r="1">
      <x v="41"/>
    </i>
    <i r="1">
      <x v="42"/>
    </i>
    <i>
      <x v="8"/>
    </i>
    <i r="1">
      <x v="43"/>
    </i>
    <i r="1">
      <x v="44"/>
    </i>
    <i r="1">
      <x v="45"/>
    </i>
    <i r="1">
      <x v="46"/>
    </i>
    <i>
      <x v="9"/>
    </i>
    <i r="1">
      <x v="47"/>
    </i>
    <i r="1">
      <x v="48"/>
    </i>
    <i r="1">
      <x v="49"/>
    </i>
    <i r="1">
      <x v="50"/>
    </i>
    <i r="1">
      <x v="51"/>
    </i>
    <i>
      <x v="10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Summe von EUR" fld="16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DD03E5-1A04-4D98-ADA2-BA67E9B0B1A8}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67" firstHeaderRow="1" firstDataRow="2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sd="0" x="10"/>
        <item t="default"/>
      </items>
    </pivotField>
    <pivotField axis="axisRow" showAll="0" sortType="ascending">
      <items count="5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m="1" x="52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x="51"/>
        <item t="default"/>
      </items>
    </pivotField>
    <pivotField axis="axisRow" showAll="0">
      <items count="10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x="103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623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81"/>
        <item x="382"/>
        <item x="383"/>
        <item x="385"/>
        <item x="386"/>
        <item x="387"/>
        <item x="388"/>
        <item x="389"/>
        <item x="390"/>
        <item x="391"/>
        <item x="392"/>
        <item x="393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70"/>
        <item x="471"/>
        <item x="472"/>
        <item x="473"/>
        <item x="474"/>
        <item x="476"/>
        <item x="478"/>
        <item x="479"/>
        <item x="480"/>
        <item x="481"/>
        <item x="482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30"/>
        <item x="531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2"/>
        <item x="593"/>
        <item x="594"/>
        <item x="595"/>
        <item x="596"/>
        <item x="598"/>
        <item x="599"/>
        <item x="600"/>
        <item x="601"/>
        <item x="603"/>
        <item x="604"/>
        <item x="605"/>
        <item x="617"/>
        <item x="7"/>
        <item x="39"/>
        <item x="40"/>
        <item x="41"/>
        <item x="42"/>
        <item x="43"/>
        <item x="44"/>
        <item x="45"/>
        <item x="46"/>
        <item x="47"/>
        <item x="48"/>
        <item x="57"/>
        <item x="79"/>
        <item x="94"/>
        <item x="113"/>
        <item x="114"/>
        <item x="115"/>
        <item x="147"/>
        <item x="186"/>
        <item x="187"/>
        <item x="188"/>
        <item x="189"/>
        <item x="190"/>
        <item x="219"/>
        <item x="220"/>
        <item x="221"/>
        <item x="222"/>
        <item x="233"/>
        <item x="262"/>
        <item x="263"/>
        <item x="264"/>
        <item x="265"/>
        <item x="266"/>
        <item x="267"/>
        <item x="268"/>
        <item x="295"/>
        <item x="296"/>
        <item x="297"/>
        <item x="298"/>
        <item x="306"/>
        <item x="315"/>
        <item x="337"/>
        <item x="338"/>
        <item x="339"/>
        <item x="352"/>
        <item x="355"/>
        <item x="379"/>
        <item x="380"/>
        <item x="384"/>
        <item x="394"/>
        <item x="406"/>
        <item x="419"/>
        <item x="424"/>
        <item x="449"/>
        <item x="450"/>
        <item x="451"/>
        <item x="452"/>
        <item x="467"/>
        <item x="475"/>
        <item x="477"/>
        <item x="483"/>
        <item x="484"/>
        <item x="485"/>
        <item x="508"/>
        <item x="527"/>
        <item x="528"/>
        <item x="529"/>
        <item x="532"/>
        <item x="533"/>
        <item x="534"/>
        <item x="535"/>
        <item x="551"/>
        <item x="552"/>
        <item x="553"/>
        <item x="554"/>
        <item x="570"/>
        <item x="571"/>
        <item x="572"/>
        <item x="573"/>
        <item x="586"/>
        <item x="587"/>
        <item x="588"/>
        <item x="589"/>
        <item x="597"/>
        <item x="602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8"/>
        <item x="619"/>
        <item x="620"/>
        <item x="621"/>
        <item t="default"/>
      </items>
    </pivotField>
    <pivotField showAll="0"/>
    <pivotField dataField="1" showAll="0"/>
    <pivotField showAll="0"/>
  </pivotFields>
  <rowFields count="4">
    <field x="11"/>
    <field x="12"/>
    <field x="13"/>
    <field x="15"/>
  </rowFields>
  <rowItems count="6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3"/>
    </i>
    <i r="1">
      <x v="18"/>
    </i>
    <i r="1">
      <x v="19"/>
    </i>
    <i r="1">
      <x v="20"/>
    </i>
    <i r="1">
      <x v="21"/>
    </i>
    <i>
      <x v="4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5"/>
    </i>
    <i r="1">
      <x v="29"/>
    </i>
    <i r="1">
      <x v="30"/>
    </i>
    <i r="1">
      <x v="31"/>
    </i>
    <i r="1">
      <x v="32"/>
    </i>
    <i r="1">
      <x v="33"/>
    </i>
    <i>
      <x v="6"/>
    </i>
    <i r="1">
      <x v="34"/>
    </i>
    <i r="1">
      <x v="35"/>
    </i>
    <i r="1">
      <x v="36"/>
    </i>
    <i r="1">
      <x v="37"/>
    </i>
    <i r="1">
      <x v="38"/>
    </i>
    <i>
      <x v="7"/>
    </i>
    <i r="1">
      <x v="39"/>
    </i>
    <i r="1">
      <x v="40"/>
    </i>
    <i r="1">
      <x v="41"/>
    </i>
    <i r="1">
      <x v="42"/>
    </i>
    <i>
      <x v="8"/>
    </i>
    <i r="1">
      <x v="43"/>
    </i>
    <i r="1">
      <x v="44"/>
    </i>
    <i r="1">
      <x v="45"/>
    </i>
    <i r="1">
      <x v="46"/>
    </i>
    <i>
      <x v="9"/>
    </i>
    <i r="1">
      <x v="47"/>
    </i>
    <i r="1">
      <x v="48"/>
    </i>
    <i r="1">
      <x v="49"/>
    </i>
    <i r="1">
      <x v="50"/>
    </i>
    <i r="1">
      <x v="51"/>
    </i>
    <i>
      <x v="10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Summe von EUR/Kopf" fld="1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B6E5-D5E0-4BDF-B97F-BDF0EF97E654}">
  <dimension ref="A1:E67"/>
  <sheetViews>
    <sheetView tabSelected="1" workbookViewId="0"/>
  </sheetViews>
  <sheetFormatPr baseColWidth="10" defaultColWidth="9.140625" defaultRowHeight="15" x14ac:dyDescent="0.25"/>
  <cols>
    <col min="1" max="1" width="59.140625" bestFit="1" customWidth="1"/>
    <col min="2" max="2" width="23.7109375" bestFit="1" customWidth="1"/>
    <col min="3" max="3" width="12.42578125" bestFit="1" customWidth="1"/>
    <col min="4" max="4" width="6.28515625" bestFit="1" customWidth="1"/>
    <col min="5" max="5" width="15.5703125" bestFit="1" customWidth="1"/>
  </cols>
  <sheetData>
    <row r="1" spans="1:5" x14ac:dyDescent="0.25">
      <c r="A1" s="7" t="s">
        <v>869</v>
      </c>
    </row>
    <row r="3" spans="1:5" x14ac:dyDescent="0.25">
      <c r="A3" s="3" t="s">
        <v>876</v>
      </c>
      <c r="B3" s="3" t="s">
        <v>872</v>
      </c>
    </row>
    <row r="4" spans="1:5" x14ac:dyDescent="0.25">
      <c r="A4" s="3" t="s">
        <v>873</v>
      </c>
      <c r="B4">
        <v>1</v>
      </c>
      <c r="C4">
        <v>2</v>
      </c>
      <c r="D4" t="s">
        <v>874</v>
      </c>
      <c r="E4" t="s">
        <v>875</v>
      </c>
    </row>
    <row r="5" spans="1:5" x14ac:dyDescent="0.25">
      <c r="A5" s="4" t="s">
        <v>745</v>
      </c>
      <c r="B5" s="2">
        <v>-1015200</v>
      </c>
      <c r="C5" s="2">
        <v>110200</v>
      </c>
      <c r="D5" s="2"/>
      <c r="E5" s="2">
        <v>-905000</v>
      </c>
    </row>
    <row r="6" spans="1:5" x14ac:dyDescent="0.25">
      <c r="A6" s="5" t="s">
        <v>764</v>
      </c>
      <c r="B6" s="2">
        <v>-173000</v>
      </c>
      <c r="C6" s="2">
        <v>12100</v>
      </c>
      <c r="D6" s="2"/>
      <c r="E6" s="2">
        <v>-160900</v>
      </c>
    </row>
    <row r="7" spans="1:5" x14ac:dyDescent="0.25">
      <c r="A7" s="5" t="s">
        <v>766</v>
      </c>
      <c r="B7" s="2">
        <v>-534600</v>
      </c>
      <c r="C7" s="2">
        <v>97900</v>
      </c>
      <c r="D7" s="2"/>
      <c r="E7" s="2">
        <v>-436700</v>
      </c>
    </row>
    <row r="8" spans="1:5" x14ac:dyDescent="0.25">
      <c r="A8" s="5" t="s">
        <v>768</v>
      </c>
      <c r="B8" s="2">
        <v>-102100</v>
      </c>
      <c r="C8" s="2">
        <v>100</v>
      </c>
      <c r="D8" s="2"/>
      <c r="E8" s="2">
        <v>-102000</v>
      </c>
    </row>
    <row r="9" spans="1:5" x14ac:dyDescent="0.25">
      <c r="A9" s="5" t="s">
        <v>770</v>
      </c>
      <c r="B9" s="2">
        <v>-148400</v>
      </c>
      <c r="C9" s="2">
        <v>100</v>
      </c>
      <c r="D9" s="2"/>
      <c r="E9" s="2">
        <v>-148300</v>
      </c>
    </row>
    <row r="10" spans="1:5" x14ac:dyDescent="0.25">
      <c r="A10" s="5" t="s">
        <v>772</v>
      </c>
      <c r="B10" s="2">
        <v>-49700</v>
      </c>
      <c r="C10" s="2"/>
      <c r="D10" s="2"/>
      <c r="E10" s="2">
        <v>-49700</v>
      </c>
    </row>
    <row r="11" spans="1:5" x14ac:dyDescent="0.25">
      <c r="A11" s="5" t="s">
        <v>774</v>
      </c>
      <c r="B11" s="2">
        <v>-7400</v>
      </c>
      <c r="C11" s="2"/>
      <c r="D11" s="2"/>
      <c r="E11" s="2">
        <v>-7400</v>
      </c>
    </row>
    <row r="12" spans="1:5" x14ac:dyDescent="0.25">
      <c r="A12" s="4" t="s">
        <v>746</v>
      </c>
      <c r="B12" s="2">
        <v>-176600</v>
      </c>
      <c r="C12" s="2">
        <v>23700</v>
      </c>
      <c r="D12" s="2"/>
      <c r="E12" s="2">
        <v>-152900</v>
      </c>
    </row>
    <row r="13" spans="1:5" x14ac:dyDescent="0.25">
      <c r="A13" s="5" t="s">
        <v>776</v>
      </c>
      <c r="B13" s="2">
        <v>-8500</v>
      </c>
      <c r="C13" s="2"/>
      <c r="D13" s="2"/>
      <c r="E13" s="2">
        <v>-8500</v>
      </c>
    </row>
    <row r="14" spans="1:5" x14ac:dyDescent="0.25">
      <c r="A14" s="5" t="s">
        <v>778</v>
      </c>
      <c r="B14" s="2">
        <v>-4500</v>
      </c>
      <c r="C14" s="2">
        <v>300</v>
      </c>
      <c r="D14" s="2"/>
      <c r="E14" s="2">
        <v>-4200</v>
      </c>
    </row>
    <row r="15" spans="1:5" x14ac:dyDescent="0.25">
      <c r="A15" s="5" t="s">
        <v>780</v>
      </c>
      <c r="B15" s="2">
        <v>-163100</v>
      </c>
      <c r="C15" s="2">
        <v>23400</v>
      </c>
      <c r="D15" s="2"/>
      <c r="E15" s="2">
        <v>-139700</v>
      </c>
    </row>
    <row r="16" spans="1:5" x14ac:dyDescent="0.25">
      <c r="A16" s="5" t="s">
        <v>782</v>
      </c>
      <c r="B16" s="2">
        <v>-500</v>
      </c>
      <c r="C16" s="2"/>
      <c r="D16" s="2"/>
      <c r="E16" s="2">
        <v>-500</v>
      </c>
    </row>
    <row r="17" spans="1:5" x14ac:dyDescent="0.25">
      <c r="A17" s="4" t="s">
        <v>748</v>
      </c>
      <c r="B17" s="2">
        <v>-2155200</v>
      </c>
      <c r="C17" s="2">
        <v>922200</v>
      </c>
      <c r="D17" s="2"/>
      <c r="E17" s="2">
        <v>-1233000</v>
      </c>
    </row>
    <row r="18" spans="1:5" x14ac:dyDescent="0.25">
      <c r="A18" s="5" t="s">
        <v>784</v>
      </c>
      <c r="B18" s="2">
        <v>-957300</v>
      </c>
      <c r="C18" s="2">
        <v>306500</v>
      </c>
      <c r="D18" s="2"/>
      <c r="E18" s="2">
        <v>-650800</v>
      </c>
    </row>
    <row r="19" spans="1:5" x14ac:dyDescent="0.25">
      <c r="A19" s="5" t="s">
        <v>786</v>
      </c>
      <c r="B19" s="2">
        <v>-1000</v>
      </c>
      <c r="C19" s="2"/>
      <c r="D19" s="2"/>
      <c r="E19" s="2">
        <v>-1000</v>
      </c>
    </row>
    <row r="20" spans="1:5" x14ac:dyDescent="0.25">
      <c r="A20" s="5" t="s">
        <v>788</v>
      </c>
      <c r="B20" s="2">
        <v>-112900</v>
      </c>
      <c r="C20" s="2">
        <v>34100</v>
      </c>
      <c r="D20" s="2"/>
      <c r="E20" s="2">
        <v>-78800</v>
      </c>
    </row>
    <row r="21" spans="1:5" x14ac:dyDescent="0.25">
      <c r="A21" s="5" t="s">
        <v>790</v>
      </c>
      <c r="B21" s="2">
        <v>-921400</v>
      </c>
      <c r="C21" s="2">
        <v>551400</v>
      </c>
      <c r="D21" s="2"/>
      <c r="E21" s="2">
        <v>-370000</v>
      </c>
    </row>
    <row r="22" spans="1:5" x14ac:dyDescent="0.25">
      <c r="A22" s="5" t="s">
        <v>792</v>
      </c>
      <c r="B22" s="2">
        <v>-36200</v>
      </c>
      <c r="C22" s="2"/>
      <c r="D22" s="2"/>
      <c r="E22" s="2">
        <v>-36200</v>
      </c>
    </row>
    <row r="23" spans="1:5" x14ac:dyDescent="0.25">
      <c r="A23" s="5" t="s">
        <v>794</v>
      </c>
      <c r="B23" s="2">
        <v>-93800</v>
      </c>
      <c r="C23" s="2">
        <v>26000</v>
      </c>
      <c r="D23" s="2"/>
      <c r="E23" s="2">
        <v>-67800</v>
      </c>
    </row>
    <row r="24" spans="1:5" x14ac:dyDescent="0.25">
      <c r="A24" s="5" t="s">
        <v>796</v>
      </c>
      <c r="B24" s="2">
        <v>-32600</v>
      </c>
      <c r="C24" s="2">
        <v>4200</v>
      </c>
      <c r="D24" s="2"/>
      <c r="E24" s="2">
        <v>-28400</v>
      </c>
    </row>
    <row r="25" spans="1:5" x14ac:dyDescent="0.25">
      <c r="A25" s="4" t="s">
        <v>750</v>
      </c>
      <c r="B25" s="2">
        <v>-268100</v>
      </c>
      <c r="C25" s="2">
        <v>17000</v>
      </c>
      <c r="D25" s="2"/>
      <c r="E25" s="2">
        <v>-251100</v>
      </c>
    </row>
    <row r="26" spans="1:5" x14ac:dyDescent="0.25">
      <c r="A26" s="5" t="s">
        <v>798</v>
      </c>
      <c r="B26" s="2">
        <v>-138700</v>
      </c>
      <c r="C26" s="2">
        <v>800</v>
      </c>
      <c r="D26" s="2"/>
      <c r="E26" s="2">
        <v>-137900</v>
      </c>
    </row>
    <row r="27" spans="1:5" x14ac:dyDescent="0.25">
      <c r="A27" s="5" t="s">
        <v>800</v>
      </c>
      <c r="B27" s="2">
        <v>-14200</v>
      </c>
      <c r="C27" s="2">
        <v>100</v>
      </c>
      <c r="D27" s="2"/>
      <c r="E27" s="2">
        <v>-14100</v>
      </c>
    </row>
    <row r="28" spans="1:5" x14ac:dyDescent="0.25">
      <c r="A28" s="5" t="s">
        <v>871</v>
      </c>
      <c r="B28" s="2">
        <v>-112700</v>
      </c>
      <c r="C28" s="2">
        <v>16100</v>
      </c>
      <c r="D28" s="2"/>
      <c r="E28" s="2">
        <v>-96600</v>
      </c>
    </row>
    <row r="29" spans="1:5" x14ac:dyDescent="0.25">
      <c r="A29" s="5" t="s">
        <v>803</v>
      </c>
      <c r="B29" s="2">
        <v>-2500</v>
      </c>
      <c r="C29" s="2"/>
      <c r="D29" s="2"/>
      <c r="E29" s="2">
        <v>-2500</v>
      </c>
    </row>
    <row r="30" spans="1:5" x14ac:dyDescent="0.25">
      <c r="A30" s="4" t="s">
        <v>752</v>
      </c>
      <c r="B30" s="2">
        <v>-1155200</v>
      </c>
      <c r="C30" s="2">
        <v>34000</v>
      </c>
      <c r="D30" s="2"/>
      <c r="E30" s="2">
        <v>-1121200</v>
      </c>
    </row>
    <row r="31" spans="1:5" x14ac:dyDescent="0.25">
      <c r="A31" s="5" t="s">
        <v>805</v>
      </c>
      <c r="B31" s="2">
        <v>-1061600</v>
      </c>
      <c r="C31" s="2">
        <v>33400</v>
      </c>
      <c r="D31" s="2"/>
      <c r="E31" s="2">
        <v>-1028200</v>
      </c>
    </row>
    <row r="32" spans="1:5" x14ac:dyDescent="0.25">
      <c r="A32" s="5" t="s">
        <v>807</v>
      </c>
      <c r="B32" s="2">
        <v>-88800</v>
      </c>
      <c r="C32" s="2">
        <v>500</v>
      </c>
      <c r="D32" s="2"/>
      <c r="E32" s="2">
        <v>-88300</v>
      </c>
    </row>
    <row r="33" spans="1:5" x14ac:dyDescent="0.25">
      <c r="A33" s="5" t="s">
        <v>809</v>
      </c>
      <c r="B33" s="2">
        <v>-1600</v>
      </c>
      <c r="C33" s="2">
        <v>100</v>
      </c>
      <c r="D33" s="2"/>
      <c r="E33" s="2">
        <v>-1500</v>
      </c>
    </row>
    <row r="34" spans="1:5" x14ac:dyDescent="0.25">
      <c r="A34" s="5" t="s">
        <v>811</v>
      </c>
      <c r="B34" s="2">
        <v>-1200</v>
      </c>
      <c r="C34" s="2"/>
      <c r="D34" s="2"/>
      <c r="E34" s="2">
        <v>-1200</v>
      </c>
    </row>
    <row r="35" spans="1:5" x14ac:dyDescent="0.25">
      <c r="A35" s="5" t="s">
        <v>813</v>
      </c>
      <c r="B35" s="2">
        <v>-500</v>
      </c>
      <c r="C35" s="2"/>
      <c r="D35" s="2"/>
      <c r="E35" s="2">
        <v>-500</v>
      </c>
    </row>
    <row r="36" spans="1:5" x14ac:dyDescent="0.25">
      <c r="A36" s="5" t="s">
        <v>815</v>
      </c>
      <c r="B36" s="2">
        <v>-500</v>
      </c>
      <c r="C36" s="2"/>
      <c r="D36" s="2"/>
      <c r="E36" s="2">
        <v>-500</v>
      </c>
    </row>
    <row r="37" spans="1:5" x14ac:dyDescent="0.25">
      <c r="A37" s="5" t="s">
        <v>817</v>
      </c>
      <c r="B37" s="2">
        <v>-1000</v>
      </c>
      <c r="C37" s="2"/>
      <c r="D37" s="2"/>
      <c r="E37" s="2">
        <v>-1000</v>
      </c>
    </row>
    <row r="38" spans="1:5" x14ac:dyDescent="0.25">
      <c r="A38" s="4" t="s">
        <v>754</v>
      </c>
      <c r="B38" s="2">
        <v>-800000</v>
      </c>
      <c r="C38" s="2">
        <v>113700</v>
      </c>
      <c r="D38" s="2"/>
      <c r="E38" s="2">
        <v>-686300</v>
      </c>
    </row>
    <row r="39" spans="1:5" x14ac:dyDescent="0.25">
      <c r="A39" s="5" t="s">
        <v>819</v>
      </c>
      <c r="B39" s="2">
        <v>-31400</v>
      </c>
      <c r="C39" s="2"/>
      <c r="D39" s="2"/>
      <c r="E39" s="2">
        <v>-31400</v>
      </c>
    </row>
    <row r="40" spans="1:5" x14ac:dyDescent="0.25">
      <c r="A40" s="5" t="s">
        <v>821</v>
      </c>
      <c r="B40" s="2">
        <v>-16700</v>
      </c>
      <c r="C40" s="2">
        <v>12000</v>
      </c>
      <c r="D40" s="2"/>
      <c r="E40" s="2">
        <v>-4700</v>
      </c>
    </row>
    <row r="41" spans="1:5" x14ac:dyDescent="0.25">
      <c r="A41" s="5" t="s">
        <v>823</v>
      </c>
      <c r="B41" s="2">
        <v>-31400</v>
      </c>
      <c r="C41" s="2"/>
      <c r="D41" s="2"/>
      <c r="E41" s="2">
        <v>-31400</v>
      </c>
    </row>
    <row r="42" spans="1:5" x14ac:dyDescent="0.25">
      <c r="A42" s="5" t="s">
        <v>825</v>
      </c>
      <c r="B42" s="2">
        <v>-718000</v>
      </c>
      <c r="C42" s="2">
        <v>101700</v>
      </c>
      <c r="D42" s="2"/>
      <c r="E42" s="2">
        <v>-616300</v>
      </c>
    </row>
    <row r="43" spans="1:5" x14ac:dyDescent="0.25">
      <c r="A43" s="5" t="s">
        <v>827</v>
      </c>
      <c r="B43" s="2">
        <v>-2500</v>
      </c>
      <c r="C43" s="2"/>
      <c r="D43" s="2"/>
      <c r="E43" s="2">
        <v>-2500</v>
      </c>
    </row>
    <row r="44" spans="1:5" x14ac:dyDescent="0.25">
      <c r="A44" s="4" t="s">
        <v>756</v>
      </c>
      <c r="B44" s="2">
        <v>-1402200</v>
      </c>
      <c r="C44" s="2">
        <v>381000</v>
      </c>
      <c r="D44" s="2"/>
      <c r="E44" s="2">
        <v>-1021200</v>
      </c>
    </row>
    <row r="45" spans="1:5" x14ac:dyDescent="0.25">
      <c r="A45" s="5" t="s">
        <v>829</v>
      </c>
      <c r="B45" s="2">
        <v>-998800</v>
      </c>
      <c r="C45" s="2">
        <v>209000</v>
      </c>
      <c r="D45" s="2"/>
      <c r="E45" s="2">
        <v>-789800</v>
      </c>
    </row>
    <row r="46" spans="1:5" x14ac:dyDescent="0.25">
      <c r="A46" s="5" t="s">
        <v>831</v>
      </c>
      <c r="B46" s="2">
        <v>-114000</v>
      </c>
      <c r="C46" s="2">
        <v>69000</v>
      </c>
      <c r="D46" s="2"/>
      <c r="E46" s="2">
        <v>-45000</v>
      </c>
    </row>
    <row r="47" spans="1:5" x14ac:dyDescent="0.25">
      <c r="A47" s="5" t="s">
        <v>833</v>
      </c>
      <c r="B47" s="2">
        <v>-18300</v>
      </c>
      <c r="C47" s="2"/>
      <c r="D47" s="2"/>
      <c r="E47" s="2">
        <v>-18300</v>
      </c>
    </row>
    <row r="48" spans="1:5" x14ac:dyDescent="0.25">
      <c r="A48" s="5" t="s">
        <v>835</v>
      </c>
      <c r="B48" s="2">
        <v>-600</v>
      </c>
      <c r="C48" s="2">
        <v>400</v>
      </c>
      <c r="D48" s="2"/>
      <c r="E48" s="2">
        <v>-200</v>
      </c>
    </row>
    <row r="49" spans="1:5" x14ac:dyDescent="0.25">
      <c r="A49" s="5" t="s">
        <v>837</v>
      </c>
      <c r="B49" s="2">
        <v>-270500</v>
      </c>
      <c r="C49" s="2">
        <v>102600</v>
      </c>
      <c r="D49" s="2"/>
      <c r="E49" s="2">
        <v>-167900</v>
      </c>
    </row>
    <row r="50" spans="1:5" x14ac:dyDescent="0.25">
      <c r="A50" s="4" t="s">
        <v>758</v>
      </c>
      <c r="B50" s="2">
        <v>-78300</v>
      </c>
      <c r="C50" s="2">
        <v>5400</v>
      </c>
      <c r="D50" s="2"/>
      <c r="E50" s="2">
        <v>-72900</v>
      </c>
    </row>
    <row r="51" spans="1:5" x14ac:dyDescent="0.25">
      <c r="A51" s="5" t="s">
        <v>839</v>
      </c>
      <c r="B51" s="2">
        <v>-2300</v>
      </c>
      <c r="C51" s="2"/>
      <c r="D51" s="2"/>
      <c r="E51" s="2">
        <v>-2300</v>
      </c>
    </row>
    <row r="52" spans="1:5" x14ac:dyDescent="0.25">
      <c r="A52" s="5" t="s">
        <v>841</v>
      </c>
      <c r="B52" s="2">
        <v>-22400</v>
      </c>
      <c r="C52" s="2">
        <v>5400</v>
      </c>
      <c r="D52" s="2"/>
      <c r="E52" s="2">
        <v>-17000</v>
      </c>
    </row>
    <row r="53" spans="1:5" x14ac:dyDescent="0.25">
      <c r="A53" s="5" t="s">
        <v>843</v>
      </c>
      <c r="B53" s="2">
        <v>-17600</v>
      </c>
      <c r="C53" s="2"/>
      <c r="D53" s="2"/>
      <c r="E53" s="2">
        <v>-17600</v>
      </c>
    </row>
    <row r="54" spans="1:5" x14ac:dyDescent="0.25">
      <c r="A54" s="5" t="s">
        <v>845</v>
      </c>
      <c r="B54" s="2">
        <v>-36000</v>
      </c>
      <c r="C54" s="2"/>
      <c r="D54" s="2"/>
      <c r="E54" s="2">
        <v>-36000</v>
      </c>
    </row>
    <row r="55" spans="1:5" x14ac:dyDescent="0.25">
      <c r="A55" s="4" t="s">
        <v>760</v>
      </c>
      <c r="B55" s="2">
        <v>-2103900</v>
      </c>
      <c r="C55" s="2">
        <v>1142100</v>
      </c>
      <c r="D55" s="2"/>
      <c r="E55" s="2">
        <v>-961800</v>
      </c>
    </row>
    <row r="56" spans="1:5" x14ac:dyDescent="0.25">
      <c r="A56" s="5" t="s">
        <v>847</v>
      </c>
      <c r="B56" s="2">
        <v>-257900</v>
      </c>
      <c r="C56" s="2">
        <v>20000</v>
      </c>
      <c r="D56" s="2"/>
      <c r="E56" s="2">
        <v>-237900</v>
      </c>
    </row>
    <row r="57" spans="1:5" x14ac:dyDescent="0.25">
      <c r="A57" s="5" t="s">
        <v>849</v>
      </c>
      <c r="B57" s="2">
        <v>-2600</v>
      </c>
      <c r="C57" s="2">
        <v>6300</v>
      </c>
      <c r="D57" s="2"/>
      <c r="E57" s="2">
        <v>3700</v>
      </c>
    </row>
    <row r="58" spans="1:5" x14ac:dyDescent="0.25">
      <c r="A58" s="5" t="s">
        <v>851</v>
      </c>
      <c r="B58" s="2">
        <v>-1842300</v>
      </c>
      <c r="C58" s="2">
        <v>1115700</v>
      </c>
      <c r="D58" s="2"/>
      <c r="E58" s="2">
        <v>-726600</v>
      </c>
    </row>
    <row r="59" spans="1:5" x14ac:dyDescent="0.25">
      <c r="A59" s="5" t="s">
        <v>853</v>
      </c>
      <c r="B59" s="2">
        <v>-1100</v>
      </c>
      <c r="C59" s="2">
        <v>100</v>
      </c>
      <c r="D59" s="2"/>
      <c r="E59" s="2">
        <v>-1000</v>
      </c>
    </row>
    <row r="60" spans="1:5" x14ac:dyDescent="0.25">
      <c r="A60" s="4" t="s">
        <v>762</v>
      </c>
      <c r="B60" s="2">
        <v>-610800</v>
      </c>
      <c r="C60" s="2">
        <v>7016200</v>
      </c>
      <c r="D60" s="2"/>
      <c r="E60" s="2">
        <v>6405400</v>
      </c>
    </row>
    <row r="61" spans="1:5" x14ac:dyDescent="0.25">
      <c r="A61" s="5" t="s">
        <v>855</v>
      </c>
      <c r="B61" s="2">
        <v>-6500</v>
      </c>
      <c r="C61" s="2">
        <v>200</v>
      </c>
      <c r="D61" s="2"/>
      <c r="E61" s="2">
        <v>-6300</v>
      </c>
    </row>
    <row r="62" spans="1:5" x14ac:dyDescent="0.25">
      <c r="A62" s="5" t="s">
        <v>857</v>
      </c>
      <c r="B62" s="2"/>
      <c r="C62" s="2">
        <v>5960400</v>
      </c>
      <c r="D62" s="2"/>
      <c r="E62" s="2">
        <v>5960400</v>
      </c>
    </row>
    <row r="63" spans="1:5" x14ac:dyDescent="0.25">
      <c r="A63" s="5" t="s">
        <v>859</v>
      </c>
      <c r="B63" s="2">
        <v>-604300</v>
      </c>
      <c r="C63" s="2"/>
      <c r="D63" s="2"/>
      <c r="E63" s="2">
        <v>-604300</v>
      </c>
    </row>
    <row r="64" spans="1:5" x14ac:dyDescent="0.25">
      <c r="A64" s="5" t="s">
        <v>861</v>
      </c>
      <c r="B64" s="2"/>
      <c r="C64" s="2">
        <v>63800</v>
      </c>
      <c r="D64" s="2"/>
      <c r="E64" s="2">
        <v>63800</v>
      </c>
    </row>
    <row r="65" spans="1:5" x14ac:dyDescent="0.25">
      <c r="A65" s="5" t="s">
        <v>863</v>
      </c>
      <c r="B65" s="2"/>
      <c r="C65" s="2">
        <v>991800</v>
      </c>
      <c r="D65" s="2"/>
      <c r="E65" s="2">
        <v>991800</v>
      </c>
    </row>
    <row r="66" spans="1:5" x14ac:dyDescent="0.25">
      <c r="A66" s="4" t="s">
        <v>874</v>
      </c>
      <c r="B66" s="2"/>
      <c r="C66" s="2"/>
      <c r="D66" s="2"/>
      <c r="E66" s="2"/>
    </row>
    <row r="67" spans="1:5" x14ac:dyDescent="0.25">
      <c r="A67" s="4" t="s">
        <v>875</v>
      </c>
      <c r="B67" s="2">
        <v>-9765500</v>
      </c>
      <c r="C67" s="2">
        <v>9765500</v>
      </c>
      <c r="D67" s="2"/>
      <c r="E67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E2568-BDBB-41C1-A3BC-62AEA5FF1253}">
  <dimension ref="A1:E67"/>
  <sheetViews>
    <sheetView workbookViewId="0"/>
  </sheetViews>
  <sheetFormatPr baseColWidth="10" defaultColWidth="9.140625" defaultRowHeight="15" x14ac:dyDescent="0.25"/>
  <cols>
    <col min="1" max="1" width="59.140625" bestFit="1" customWidth="1"/>
    <col min="2" max="2" width="23.7109375" bestFit="1" customWidth="1"/>
    <col min="3" max="3" width="9" bestFit="1" customWidth="1"/>
    <col min="4" max="4" width="6.28515625" bestFit="1" customWidth="1"/>
    <col min="5" max="5" width="15.5703125" bestFit="1" customWidth="1"/>
  </cols>
  <sheetData>
    <row r="1" spans="1:5" x14ac:dyDescent="0.25">
      <c r="A1" s="7" t="s">
        <v>870</v>
      </c>
    </row>
    <row r="3" spans="1:5" x14ac:dyDescent="0.25">
      <c r="A3" s="3" t="s">
        <v>877</v>
      </c>
      <c r="B3" s="3" t="s">
        <v>872</v>
      </c>
    </row>
    <row r="4" spans="1:5" x14ac:dyDescent="0.25">
      <c r="A4" s="3" t="s">
        <v>873</v>
      </c>
      <c r="B4">
        <v>1</v>
      </c>
      <c r="C4">
        <v>2</v>
      </c>
      <c r="D4" t="s">
        <v>874</v>
      </c>
      <c r="E4" t="s">
        <v>875</v>
      </c>
    </row>
    <row r="5" spans="1:5" x14ac:dyDescent="0.25">
      <c r="A5" s="4" t="s">
        <v>745</v>
      </c>
      <c r="B5" s="2">
        <v>-328.22502424830259</v>
      </c>
      <c r="C5" s="2">
        <v>35.628839314581299</v>
      </c>
      <c r="D5" s="2"/>
      <c r="E5" s="2">
        <v>-292.5961849337213</v>
      </c>
    </row>
    <row r="6" spans="1:5" x14ac:dyDescent="0.25">
      <c r="A6" s="5" t="s">
        <v>764</v>
      </c>
      <c r="B6" s="2">
        <v>-55.932751374070484</v>
      </c>
      <c r="C6" s="2">
        <v>3.9120594891690916</v>
      </c>
      <c r="D6" s="2"/>
      <c r="E6" s="2">
        <v>-52.020691884901396</v>
      </c>
    </row>
    <row r="7" spans="1:5" x14ac:dyDescent="0.25">
      <c r="A7" s="5" t="s">
        <v>766</v>
      </c>
      <c r="B7" s="2">
        <v>-172.84190106692532</v>
      </c>
      <c r="C7" s="2">
        <v>31.652117685095369</v>
      </c>
      <c r="D7" s="2"/>
      <c r="E7" s="2">
        <v>-141.18978338182995</v>
      </c>
    </row>
    <row r="8" spans="1:5" x14ac:dyDescent="0.25">
      <c r="A8" s="5" t="s">
        <v>768</v>
      </c>
      <c r="B8" s="2">
        <v>-33.010022631749109</v>
      </c>
      <c r="C8" s="2">
        <v>3.2331070158422244E-2</v>
      </c>
      <c r="D8" s="2"/>
      <c r="E8" s="2">
        <v>-32.977691561590689</v>
      </c>
    </row>
    <row r="9" spans="1:5" x14ac:dyDescent="0.25">
      <c r="A9" s="5" t="s">
        <v>770</v>
      </c>
      <c r="B9" s="2">
        <v>-47.979308115098604</v>
      </c>
      <c r="C9" s="2">
        <v>3.2331070158422244E-2</v>
      </c>
      <c r="D9" s="2"/>
      <c r="E9" s="2">
        <v>-47.946977044940184</v>
      </c>
    </row>
    <row r="10" spans="1:5" x14ac:dyDescent="0.25">
      <c r="A10" s="5" t="s">
        <v>772</v>
      </c>
      <c r="B10" s="2">
        <v>-16.068541868735853</v>
      </c>
      <c r="C10" s="2"/>
      <c r="D10" s="2"/>
      <c r="E10" s="2">
        <v>-16.068541868735853</v>
      </c>
    </row>
    <row r="11" spans="1:5" x14ac:dyDescent="0.25">
      <c r="A11" s="5" t="s">
        <v>774</v>
      </c>
      <c r="B11" s="2">
        <v>-2.3924991917232461</v>
      </c>
      <c r="C11" s="2"/>
      <c r="D11" s="2"/>
      <c r="E11" s="2">
        <v>-2.3924991917232461</v>
      </c>
    </row>
    <row r="12" spans="1:5" x14ac:dyDescent="0.25">
      <c r="A12" s="4" t="s">
        <v>746</v>
      </c>
      <c r="B12" s="2">
        <v>-57.096669899773687</v>
      </c>
      <c r="C12" s="2">
        <v>7.6624636275460718</v>
      </c>
      <c r="D12" s="2"/>
      <c r="E12" s="2">
        <v>-49.434206272227613</v>
      </c>
    </row>
    <row r="13" spans="1:5" x14ac:dyDescent="0.25">
      <c r="A13" s="5" t="s">
        <v>776</v>
      </c>
      <c r="B13" s="2">
        <v>-2.7481409634658909</v>
      </c>
      <c r="C13" s="2"/>
      <c r="D13" s="2"/>
      <c r="E13" s="2">
        <v>-2.7481409634658909</v>
      </c>
    </row>
    <row r="14" spans="1:5" x14ac:dyDescent="0.25">
      <c r="A14" s="5" t="s">
        <v>778</v>
      </c>
      <c r="B14" s="2">
        <v>-1.4548981571290009</v>
      </c>
      <c r="C14" s="2">
        <v>9.6993210475266725E-2</v>
      </c>
      <c r="D14" s="2"/>
      <c r="E14" s="2">
        <v>-1.3579049466537343</v>
      </c>
    </row>
    <row r="15" spans="1:5" x14ac:dyDescent="0.25">
      <c r="A15" s="5" t="s">
        <v>780</v>
      </c>
      <c r="B15" s="2">
        <v>-52.731975428386683</v>
      </c>
      <c r="C15" s="2">
        <v>7.5654704170708049</v>
      </c>
      <c r="D15" s="2"/>
      <c r="E15" s="2">
        <v>-45.166505011315877</v>
      </c>
    </row>
    <row r="16" spans="1:5" x14ac:dyDescent="0.25">
      <c r="A16" s="5" t="s">
        <v>782</v>
      </c>
      <c r="B16" s="2">
        <v>-0.16165535079211121</v>
      </c>
      <c r="C16" s="2"/>
      <c r="D16" s="2"/>
      <c r="E16" s="2">
        <v>-0.16165535079211121</v>
      </c>
    </row>
    <row r="17" spans="1:5" x14ac:dyDescent="0.25">
      <c r="A17" s="4" t="s">
        <v>748</v>
      </c>
      <c r="B17" s="2">
        <v>-696.79922405431591</v>
      </c>
      <c r="C17" s="2">
        <v>298.15712900096992</v>
      </c>
      <c r="D17" s="2"/>
      <c r="E17" s="2">
        <v>-398.64209505334605</v>
      </c>
    </row>
    <row r="18" spans="1:5" x14ac:dyDescent="0.25">
      <c r="A18" s="5" t="s">
        <v>784</v>
      </c>
      <c r="B18" s="2">
        <v>-309.50533462657603</v>
      </c>
      <c r="C18" s="2">
        <v>99.094730035564169</v>
      </c>
      <c r="D18" s="2"/>
      <c r="E18" s="2">
        <v>-210.41060459101186</v>
      </c>
    </row>
    <row r="19" spans="1:5" x14ac:dyDescent="0.25">
      <c r="A19" s="5" t="s">
        <v>786</v>
      </c>
      <c r="B19" s="2">
        <v>-0.32331070158422243</v>
      </c>
      <c r="C19" s="2"/>
      <c r="D19" s="2"/>
      <c r="E19" s="2">
        <v>-0.32331070158422243</v>
      </c>
    </row>
    <row r="20" spans="1:5" x14ac:dyDescent="0.25">
      <c r="A20" s="5" t="s">
        <v>788</v>
      </c>
      <c r="B20" s="2">
        <v>-36.501778208858703</v>
      </c>
      <c r="C20" s="2">
        <v>11.024894924021984</v>
      </c>
      <c r="D20" s="2"/>
      <c r="E20" s="2">
        <v>-25.476883284836717</v>
      </c>
    </row>
    <row r="21" spans="1:5" x14ac:dyDescent="0.25">
      <c r="A21" s="5" t="s">
        <v>790</v>
      </c>
      <c r="B21" s="2">
        <v>-297.8984804397025</v>
      </c>
      <c r="C21" s="2">
        <v>178.27352085354028</v>
      </c>
      <c r="D21" s="2"/>
      <c r="E21" s="2">
        <v>-119.62495958616222</v>
      </c>
    </row>
    <row r="22" spans="1:5" x14ac:dyDescent="0.25">
      <c r="A22" s="5" t="s">
        <v>792</v>
      </c>
      <c r="B22" s="2">
        <v>-11.703847397348852</v>
      </c>
      <c r="C22" s="2"/>
      <c r="D22" s="2"/>
      <c r="E22" s="2">
        <v>-11.703847397348852</v>
      </c>
    </row>
    <row r="23" spans="1:5" x14ac:dyDescent="0.25">
      <c r="A23" s="5" t="s">
        <v>794</v>
      </c>
      <c r="B23" s="2">
        <v>-30.326543808600061</v>
      </c>
      <c r="C23" s="2">
        <v>8.4060782411897836</v>
      </c>
      <c r="D23" s="2"/>
      <c r="E23" s="2">
        <v>-21.920465567410275</v>
      </c>
    </row>
    <row r="24" spans="1:5" x14ac:dyDescent="0.25">
      <c r="A24" s="5" t="s">
        <v>796</v>
      </c>
      <c r="B24" s="2">
        <v>-10.53992887164565</v>
      </c>
      <c r="C24" s="2">
        <v>1.3579049466537343</v>
      </c>
      <c r="D24" s="2"/>
      <c r="E24" s="2">
        <v>-9.1820239249919151</v>
      </c>
    </row>
    <row r="25" spans="1:5" x14ac:dyDescent="0.25">
      <c r="A25" s="4" t="s">
        <v>750</v>
      </c>
      <c r="B25" s="2">
        <v>-86.679599094730037</v>
      </c>
      <c r="C25" s="2">
        <v>5.4962819269317809</v>
      </c>
      <c r="D25" s="2"/>
      <c r="E25" s="2">
        <v>-81.183317167798251</v>
      </c>
    </row>
    <row r="26" spans="1:5" x14ac:dyDescent="0.25">
      <c r="A26" s="5" t="s">
        <v>798</v>
      </c>
      <c r="B26" s="2">
        <v>-44.843194309731651</v>
      </c>
      <c r="C26" s="2">
        <v>0.25864856126737795</v>
      </c>
      <c r="D26" s="2"/>
      <c r="E26" s="2">
        <v>-44.584545748464272</v>
      </c>
    </row>
    <row r="27" spans="1:5" x14ac:dyDescent="0.25">
      <c r="A27" s="5" t="s">
        <v>800</v>
      </c>
      <c r="B27" s="2">
        <v>-4.5910119624959584</v>
      </c>
      <c r="C27" s="2">
        <v>3.2331070158422244E-2</v>
      </c>
      <c r="D27" s="2"/>
      <c r="E27" s="2">
        <v>-4.5586808923375362</v>
      </c>
    </row>
    <row r="28" spans="1:5" x14ac:dyDescent="0.25">
      <c r="A28" s="5" t="s">
        <v>871</v>
      </c>
      <c r="B28" s="2">
        <v>-36.437116068541869</v>
      </c>
      <c r="C28" s="2">
        <v>5.2053022955059811</v>
      </c>
      <c r="D28" s="2"/>
      <c r="E28" s="2">
        <v>-31.231813773035888</v>
      </c>
    </row>
    <row r="29" spans="1:5" x14ac:dyDescent="0.25">
      <c r="A29" s="5" t="s">
        <v>803</v>
      </c>
      <c r="B29" s="2">
        <v>-0.80827675396055609</v>
      </c>
      <c r="C29" s="2"/>
      <c r="D29" s="2"/>
      <c r="E29" s="2">
        <v>-0.80827675396055609</v>
      </c>
    </row>
    <row r="30" spans="1:5" x14ac:dyDescent="0.25">
      <c r="A30" s="4" t="s">
        <v>752</v>
      </c>
      <c r="B30" s="2">
        <v>-373.4885224700937</v>
      </c>
      <c r="C30" s="2">
        <v>10.992563853863563</v>
      </c>
      <c r="D30" s="2"/>
      <c r="E30" s="2">
        <v>-362.49595861623015</v>
      </c>
    </row>
    <row r="31" spans="1:5" x14ac:dyDescent="0.25">
      <c r="A31" s="5" t="s">
        <v>805</v>
      </c>
      <c r="B31" s="2">
        <v>-343.22664080181056</v>
      </c>
      <c r="C31" s="2">
        <v>10.79857743291303</v>
      </c>
      <c r="D31" s="2"/>
      <c r="E31" s="2">
        <v>-332.42806336889754</v>
      </c>
    </row>
    <row r="32" spans="1:5" x14ac:dyDescent="0.25">
      <c r="A32" s="5" t="s">
        <v>807</v>
      </c>
      <c r="B32" s="2">
        <v>-28.70999030067895</v>
      </c>
      <c r="C32" s="2">
        <v>0.16165535079211121</v>
      </c>
      <c r="D32" s="2"/>
      <c r="E32" s="2">
        <v>-28.54833494988684</v>
      </c>
    </row>
    <row r="33" spans="1:5" x14ac:dyDescent="0.25">
      <c r="A33" s="5" t="s">
        <v>809</v>
      </c>
      <c r="B33" s="2">
        <v>-0.5172971225347559</v>
      </c>
      <c r="C33" s="2">
        <v>3.2331070158422244E-2</v>
      </c>
      <c r="D33" s="2"/>
      <c r="E33" s="2">
        <v>-0.48496605237633367</v>
      </c>
    </row>
    <row r="34" spans="1:5" x14ac:dyDescent="0.25">
      <c r="A34" s="5" t="s">
        <v>811</v>
      </c>
      <c r="B34" s="2">
        <v>-0.3879728419010669</v>
      </c>
      <c r="C34" s="2"/>
      <c r="D34" s="2"/>
      <c r="E34" s="2">
        <v>-0.3879728419010669</v>
      </c>
    </row>
    <row r="35" spans="1:5" x14ac:dyDescent="0.25">
      <c r="A35" s="5" t="s">
        <v>813</v>
      </c>
      <c r="B35" s="2">
        <v>-0.16165535079211121</v>
      </c>
      <c r="C35" s="2"/>
      <c r="D35" s="2"/>
      <c r="E35" s="2">
        <v>-0.16165535079211121</v>
      </c>
    </row>
    <row r="36" spans="1:5" x14ac:dyDescent="0.25">
      <c r="A36" s="5" t="s">
        <v>815</v>
      </c>
      <c r="B36" s="2">
        <v>-0.16165535079211121</v>
      </c>
      <c r="C36" s="2"/>
      <c r="D36" s="2"/>
      <c r="E36" s="2">
        <v>-0.16165535079211121</v>
      </c>
    </row>
    <row r="37" spans="1:5" x14ac:dyDescent="0.25">
      <c r="A37" s="5" t="s">
        <v>817</v>
      </c>
      <c r="B37" s="2">
        <v>-0.32331070158422243</v>
      </c>
      <c r="C37" s="2"/>
      <c r="D37" s="2"/>
      <c r="E37" s="2">
        <v>-0.32331070158422243</v>
      </c>
    </row>
    <row r="38" spans="1:5" x14ac:dyDescent="0.25">
      <c r="A38" s="4" t="s">
        <v>754</v>
      </c>
      <c r="B38" s="2">
        <v>-258.64856126737794</v>
      </c>
      <c r="C38" s="2">
        <v>36.760426770126088</v>
      </c>
      <c r="D38" s="2"/>
      <c r="E38" s="2">
        <v>-221.88813449725185</v>
      </c>
    </row>
    <row r="39" spans="1:5" x14ac:dyDescent="0.25">
      <c r="A39" s="5" t="s">
        <v>819</v>
      </c>
      <c r="B39" s="2">
        <v>-10.151956029744586</v>
      </c>
      <c r="C39" s="2"/>
      <c r="D39" s="2"/>
      <c r="E39" s="2">
        <v>-10.151956029744586</v>
      </c>
    </row>
    <row r="40" spans="1:5" x14ac:dyDescent="0.25">
      <c r="A40" s="5" t="s">
        <v>821</v>
      </c>
      <c r="B40" s="2">
        <v>-5.3992887164565158</v>
      </c>
      <c r="C40" s="2">
        <v>3.8797284190106693</v>
      </c>
      <c r="D40" s="2"/>
      <c r="E40" s="2">
        <v>-1.5195602974458464</v>
      </c>
    </row>
    <row r="41" spans="1:5" x14ac:dyDescent="0.25">
      <c r="A41" s="5" t="s">
        <v>823</v>
      </c>
      <c r="B41" s="2">
        <v>-10.151956029744586</v>
      </c>
      <c r="C41" s="2"/>
      <c r="D41" s="2"/>
      <c r="E41" s="2">
        <v>-10.151956029744586</v>
      </c>
    </row>
    <row r="42" spans="1:5" x14ac:dyDescent="0.25">
      <c r="A42" s="5" t="s">
        <v>825</v>
      </c>
      <c r="B42" s="2">
        <v>-232.1370837374717</v>
      </c>
      <c r="C42" s="2">
        <v>32.88069835111542</v>
      </c>
      <c r="D42" s="2"/>
      <c r="E42" s="2">
        <v>-199.25638538635627</v>
      </c>
    </row>
    <row r="43" spans="1:5" x14ac:dyDescent="0.25">
      <c r="A43" s="5" t="s">
        <v>827</v>
      </c>
      <c r="B43" s="2">
        <v>-0.80827675396055609</v>
      </c>
      <c r="C43" s="2"/>
      <c r="D43" s="2"/>
      <c r="E43" s="2">
        <v>-0.80827675396055609</v>
      </c>
    </row>
    <row r="44" spans="1:5" x14ac:dyDescent="0.25">
      <c r="A44" s="4" t="s">
        <v>756</v>
      </c>
      <c r="B44" s="2">
        <v>-453.34626576139664</v>
      </c>
      <c r="C44" s="2">
        <v>123.18137730358873</v>
      </c>
      <c r="D44" s="2"/>
      <c r="E44" s="2">
        <v>-330.16488845780788</v>
      </c>
    </row>
    <row r="45" spans="1:5" x14ac:dyDescent="0.25">
      <c r="A45" s="5" t="s">
        <v>829</v>
      </c>
      <c r="B45" s="2">
        <v>-322.92272874232128</v>
      </c>
      <c r="C45" s="2">
        <v>67.571936631102488</v>
      </c>
      <c r="D45" s="2"/>
      <c r="E45" s="2">
        <v>-255.35079211121879</v>
      </c>
    </row>
    <row r="46" spans="1:5" x14ac:dyDescent="0.25">
      <c r="A46" s="5" t="s">
        <v>831</v>
      </c>
      <c r="B46" s="2">
        <v>-36.857419980601357</v>
      </c>
      <c r="C46" s="2">
        <v>22.30843840931135</v>
      </c>
      <c r="D46" s="2"/>
      <c r="E46" s="2">
        <v>-14.548981571290007</v>
      </c>
    </row>
    <row r="47" spans="1:5" x14ac:dyDescent="0.25">
      <c r="A47" s="5" t="s">
        <v>833</v>
      </c>
      <c r="B47" s="2">
        <v>-5.9165858389912716</v>
      </c>
      <c r="C47" s="2"/>
      <c r="D47" s="2"/>
      <c r="E47" s="2">
        <v>-5.9165858389912716</v>
      </c>
    </row>
    <row r="48" spans="1:5" x14ac:dyDescent="0.25">
      <c r="A48" s="5" t="s">
        <v>835</v>
      </c>
      <c r="B48" s="2">
        <v>-0.19398642095053345</v>
      </c>
      <c r="C48" s="2">
        <v>0.12932428063368898</v>
      </c>
      <c r="D48" s="2"/>
      <c r="E48" s="2">
        <v>-6.4662140316844474E-2</v>
      </c>
    </row>
    <row r="49" spans="1:5" x14ac:dyDescent="0.25">
      <c r="A49" s="5" t="s">
        <v>837</v>
      </c>
      <c r="B49" s="2">
        <v>-87.455544778532172</v>
      </c>
      <c r="C49" s="2">
        <v>33.171677982541219</v>
      </c>
      <c r="D49" s="2"/>
      <c r="E49" s="2">
        <v>-54.283866795990953</v>
      </c>
    </row>
    <row r="50" spans="1:5" x14ac:dyDescent="0.25">
      <c r="A50" s="4" t="s">
        <v>758</v>
      </c>
      <c r="B50" s="2">
        <v>-25.315227934044618</v>
      </c>
      <c r="C50" s="2">
        <v>1.7458777885548014</v>
      </c>
      <c r="D50" s="2"/>
      <c r="E50" s="2">
        <v>-23.569350145489814</v>
      </c>
    </row>
    <row r="51" spans="1:5" x14ac:dyDescent="0.25">
      <c r="A51" s="5" t="s">
        <v>839</v>
      </c>
      <c r="B51" s="2">
        <v>-0.74361461364371162</v>
      </c>
      <c r="C51" s="2"/>
      <c r="D51" s="2"/>
      <c r="E51" s="2">
        <v>-0.74361461364371162</v>
      </c>
    </row>
    <row r="52" spans="1:5" x14ac:dyDescent="0.25">
      <c r="A52" s="5" t="s">
        <v>841</v>
      </c>
      <c r="B52" s="2">
        <v>-7.2421597154865829</v>
      </c>
      <c r="C52" s="2">
        <v>1.7458777885548014</v>
      </c>
      <c r="D52" s="2"/>
      <c r="E52" s="2">
        <v>-5.4962819269317817</v>
      </c>
    </row>
    <row r="53" spans="1:5" x14ac:dyDescent="0.25">
      <c r="A53" s="5" t="s">
        <v>843</v>
      </c>
      <c r="B53" s="2">
        <v>-5.6902683478823146</v>
      </c>
      <c r="C53" s="2"/>
      <c r="D53" s="2"/>
      <c r="E53" s="2">
        <v>-5.6902683478823146</v>
      </c>
    </row>
    <row r="54" spans="1:5" x14ac:dyDescent="0.25">
      <c r="A54" s="5" t="s">
        <v>845</v>
      </c>
      <c r="B54" s="2">
        <v>-11.639185257032008</v>
      </c>
      <c r="C54" s="2"/>
      <c r="D54" s="2"/>
      <c r="E54" s="2">
        <v>-11.639185257032008</v>
      </c>
    </row>
    <row r="55" spans="1:5" x14ac:dyDescent="0.25">
      <c r="A55" s="4" t="s">
        <v>760</v>
      </c>
      <c r="B55" s="2">
        <v>-680.21338506304551</v>
      </c>
      <c r="C55" s="2">
        <v>369.2531522793405</v>
      </c>
      <c r="D55" s="2"/>
      <c r="E55" s="2">
        <v>-310.96023278370507</v>
      </c>
    </row>
    <row r="56" spans="1:5" x14ac:dyDescent="0.25">
      <c r="A56" s="5" t="s">
        <v>847</v>
      </c>
      <c r="B56" s="2">
        <v>-83.381829938570945</v>
      </c>
      <c r="C56" s="2">
        <v>6.4662140316844487</v>
      </c>
      <c r="D56" s="2"/>
      <c r="E56" s="2">
        <v>-76.915615906886501</v>
      </c>
    </row>
    <row r="57" spans="1:5" x14ac:dyDescent="0.25">
      <c r="A57" s="5" t="s">
        <v>849</v>
      </c>
      <c r="B57" s="2">
        <v>-0.84060782411897839</v>
      </c>
      <c r="C57" s="2">
        <v>2.0368574199806013</v>
      </c>
      <c r="D57" s="2"/>
      <c r="E57" s="2">
        <v>1.196249595861623</v>
      </c>
    </row>
    <row r="58" spans="1:5" x14ac:dyDescent="0.25">
      <c r="A58" s="5" t="s">
        <v>851</v>
      </c>
      <c r="B58" s="2">
        <v>-595.635305528613</v>
      </c>
      <c r="C58" s="2">
        <v>360.71774975751703</v>
      </c>
      <c r="D58" s="2"/>
      <c r="E58" s="2">
        <v>-234.91755577109598</v>
      </c>
    </row>
    <row r="59" spans="1:5" x14ac:dyDescent="0.25">
      <c r="A59" s="5" t="s">
        <v>853</v>
      </c>
      <c r="B59" s="2">
        <v>-0.35564177174264466</v>
      </c>
      <c r="C59" s="2">
        <v>3.2331070158422244E-2</v>
      </c>
      <c r="D59" s="2"/>
      <c r="E59" s="2">
        <v>-0.32331070158422243</v>
      </c>
    </row>
    <row r="60" spans="1:5" x14ac:dyDescent="0.25">
      <c r="A60" s="4" t="s">
        <v>762</v>
      </c>
      <c r="B60" s="2">
        <v>-197.47817652764306</v>
      </c>
      <c r="C60" s="2">
        <v>2268.4125444552215</v>
      </c>
      <c r="D60" s="2"/>
      <c r="E60" s="2">
        <v>2070.9343679275785</v>
      </c>
    </row>
    <row r="61" spans="1:5" x14ac:dyDescent="0.25">
      <c r="A61" s="5" t="s">
        <v>855</v>
      </c>
      <c r="B61" s="2">
        <v>-2.1015195602974459</v>
      </c>
      <c r="C61" s="2">
        <v>6.4662140316844488E-2</v>
      </c>
      <c r="D61" s="2"/>
      <c r="E61" s="2">
        <v>-2.0368574199806013</v>
      </c>
    </row>
    <row r="62" spans="1:5" x14ac:dyDescent="0.25">
      <c r="A62" s="5" t="s">
        <v>857</v>
      </c>
      <c r="B62" s="2"/>
      <c r="C62" s="2">
        <v>1927.0611057225992</v>
      </c>
      <c r="D62" s="2"/>
      <c r="E62" s="2">
        <v>1927.0611057225992</v>
      </c>
    </row>
    <row r="63" spans="1:5" x14ac:dyDescent="0.25">
      <c r="A63" s="5" t="s">
        <v>859</v>
      </c>
      <c r="B63" s="2">
        <v>-195.37665696734561</v>
      </c>
      <c r="C63" s="2"/>
      <c r="D63" s="2"/>
      <c r="E63" s="2">
        <v>-195.37665696734561</v>
      </c>
    </row>
    <row r="64" spans="1:5" x14ac:dyDescent="0.25">
      <c r="A64" s="5" t="s">
        <v>861</v>
      </c>
      <c r="B64" s="2"/>
      <c r="C64" s="2">
        <v>20.627222761073391</v>
      </c>
      <c r="D64" s="2"/>
      <c r="E64" s="2">
        <v>20.627222761073391</v>
      </c>
    </row>
    <row r="65" spans="1:5" x14ac:dyDescent="0.25">
      <c r="A65" s="5" t="s">
        <v>863</v>
      </c>
      <c r="B65" s="2"/>
      <c r="C65" s="2">
        <v>320.65955383123179</v>
      </c>
      <c r="D65" s="2"/>
      <c r="E65" s="2">
        <v>320.65955383123179</v>
      </c>
    </row>
    <row r="66" spans="1:5" x14ac:dyDescent="0.25">
      <c r="A66" s="4" t="s">
        <v>874</v>
      </c>
      <c r="B66" s="2"/>
      <c r="C66" s="2"/>
      <c r="D66" s="2"/>
      <c r="E66" s="2"/>
    </row>
    <row r="67" spans="1:5" x14ac:dyDescent="0.25">
      <c r="A67" s="4" t="s">
        <v>875</v>
      </c>
      <c r="B67" s="2">
        <v>-3157.2906563207243</v>
      </c>
      <c r="C67" s="2">
        <v>3157.2906563207239</v>
      </c>
      <c r="D67" s="2"/>
      <c r="E67" s="2">
        <v>-3.4106051316484809E-13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EE80-A464-4AA3-8735-C9A8F6381C16}">
  <dimension ref="A1:S622"/>
  <sheetViews>
    <sheetView topLeftCell="N1" workbookViewId="0">
      <pane ySplit="1" topLeftCell="A2" activePane="bottomLeft" state="frozen"/>
      <selection pane="bottomLeft" activeCell="N2" sqref="N2"/>
    </sheetView>
  </sheetViews>
  <sheetFormatPr baseColWidth="10" defaultColWidth="9.140625" defaultRowHeight="15" x14ac:dyDescent="0.25"/>
  <cols>
    <col min="1" max="1" width="10.85546875" bestFit="1" customWidth="1"/>
    <col min="2" max="2" width="10.28515625" bestFit="1" customWidth="1"/>
    <col min="3" max="3" width="10" bestFit="1" customWidth="1"/>
    <col min="4" max="4" width="9.85546875" bestFit="1" customWidth="1"/>
    <col min="5" max="5" width="9.42578125" bestFit="1" customWidth="1"/>
    <col min="6" max="6" width="11.140625" bestFit="1" customWidth="1"/>
    <col min="7" max="7" width="13.85546875" bestFit="1" customWidth="1"/>
    <col min="8" max="8" width="5.7109375" bestFit="1" customWidth="1"/>
    <col min="9" max="9" width="73" bestFit="1" customWidth="1"/>
    <col min="10" max="10" width="121.85546875" bestFit="1" customWidth="1"/>
    <col min="11" max="11" width="10.7109375" bestFit="1" customWidth="1"/>
    <col min="12" max="12" width="45" bestFit="1" customWidth="1"/>
    <col min="13" max="13" width="55.7109375" bestFit="1" customWidth="1"/>
    <col min="14" max="14" width="77.5703125" bestFit="1" customWidth="1"/>
    <col min="15" max="15" width="3.28515625" bestFit="1" customWidth="1"/>
    <col min="16" max="16" width="134.28515625" bestFit="1" customWidth="1"/>
    <col min="17" max="17" width="13.5703125" style="2" bestFit="1" customWidth="1"/>
    <col min="18" max="18" width="9.5703125" style="2" bestFit="1" customWidth="1"/>
  </cols>
  <sheetData>
    <row r="1" spans="1:19" s="7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864</v>
      </c>
      <c r="M1" s="7" t="s">
        <v>865</v>
      </c>
      <c r="N1" s="7" t="s">
        <v>866</v>
      </c>
      <c r="O1" s="7" t="s">
        <v>350</v>
      </c>
      <c r="P1" s="7" t="s">
        <v>867</v>
      </c>
      <c r="Q1" s="8" t="s">
        <v>349</v>
      </c>
      <c r="R1" s="8" t="s">
        <v>868</v>
      </c>
      <c r="S1" s="7">
        <v>3093</v>
      </c>
    </row>
    <row r="2" spans="1:19" x14ac:dyDescent="0.25">
      <c r="A2" s="1" t="s">
        <v>351</v>
      </c>
      <c r="B2" s="1" t="s">
        <v>351</v>
      </c>
      <c r="C2" s="1" t="s">
        <v>362</v>
      </c>
      <c r="D2" s="1" t="s">
        <v>351</v>
      </c>
      <c r="E2" s="1" t="s">
        <v>351</v>
      </c>
      <c r="F2" s="1" t="s">
        <v>352</v>
      </c>
      <c r="G2" s="1" t="s">
        <v>353</v>
      </c>
      <c r="H2" s="1" t="s">
        <v>686</v>
      </c>
      <c r="I2" s="1" t="s">
        <v>11</v>
      </c>
      <c r="J2" s="1" t="s">
        <v>12</v>
      </c>
      <c r="K2" s="1" t="s">
        <v>363</v>
      </c>
      <c r="L2" t="str">
        <f>VLOOKUP(LEFT(A2,1),'Ansatz 1'!A$1:B$10,2)</f>
        <v>0 Vertretungskörper und allgemeine Verwaltung</v>
      </c>
      <c r="M2" t="str">
        <f>VLOOKUP(LEFT(A2,2),'Ansatz 2'!A$1:B$51,2)</f>
        <v>00 Gewählte Gemeindeorgane</v>
      </c>
      <c r="N2" t="str">
        <f>_xlfn.CONCAT(A2,LEFT(B2,1)," ", I2)</f>
        <v>0000 Gewählte Gemeindeorgane</v>
      </c>
      <c r="O2">
        <f>IF(OR(MID(H2,2,1)="2",MID(H2,2,1)="4"),1,2)</f>
        <v>1</v>
      </c>
      <c r="P2" t="str">
        <f>_xlfn.CONCAT(O2,"/",A2,LEFT(B2,1),IF(O2=1,"-","+"),C2,LEFT(D2,2)," ",J2)</f>
        <v>1/0000-72100 Bezüge der gewählten Organe (Bürgermeister inkl. Reisekosten)</v>
      </c>
      <c r="Q2" s="2">
        <f>IF(O2=2,K2+0,-(K2+0))</f>
        <v>-110000</v>
      </c>
      <c r="R2" s="2">
        <f>Q2/S$1</f>
        <v>-35.564177174264465</v>
      </c>
    </row>
    <row r="3" spans="1:19" x14ac:dyDescent="0.25">
      <c r="A3" s="1" t="s">
        <v>351</v>
      </c>
      <c r="B3" s="1" t="s">
        <v>351</v>
      </c>
      <c r="C3" s="1" t="s">
        <v>362</v>
      </c>
      <c r="D3" s="1" t="s">
        <v>356</v>
      </c>
      <c r="E3" s="1" t="s">
        <v>351</v>
      </c>
      <c r="F3" s="1" t="s">
        <v>352</v>
      </c>
      <c r="G3" s="1" t="s">
        <v>353</v>
      </c>
      <c r="H3" s="1" t="s">
        <v>686</v>
      </c>
      <c r="I3" s="1" t="s">
        <v>11</v>
      </c>
      <c r="J3" s="1" t="s">
        <v>13</v>
      </c>
      <c r="K3" s="1" t="s">
        <v>364</v>
      </c>
      <c r="L3" t="str">
        <f>VLOOKUP(LEFT(A3,1),'Ansatz 1'!A$1:B$10,2)</f>
        <v>0 Vertretungskörper und allgemeine Verwaltung</v>
      </c>
      <c r="M3" t="str">
        <f>VLOOKUP(LEFT(A3,2),'Ansatz 2'!A$1:B$51,2)</f>
        <v>00 Gewählte Gemeindeorgane</v>
      </c>
      <c r="N3" t="str">
        <f t="shared" ref="N3:N66" si="0">_xlfn.CONCAT(A3,LEFT(B3,1)," ", I3)</f>
        <v>0000 Gewählte Gemeindeorgane</v>
      </c>
      <c r="O3">
        <f t="shared" ref="O3:O66" si="1">IF(OR(MID(H3,2,1)="2",MID(H3,2,1)="4"),1,2)</f>
        <v>1</v>
      </c>
      <c r="P3" t="str">
        <f t="shared" ref="P3:P66" si="2">_xlfn.CONCAT(O3,"/",A3,LEFT(B3,1),IF(O3=1,"-","+"),C3,LEFT(D3,2)," ",J3)</f>
        <v>1/0000-72110 Bezüge der gewählten Organe (GR u. GV inkl. Reisekosten)</v>
      </c>
      <c r="Q3" s="2">
        <f t="shared" ref="Q3:Q66" si="3">IF(O3=2,K3+0,-(K3+0))</f>
        <v>-11000</v>
      </c>
      <c r="R3" s="2">
        <f t="shared" ref="R3:R66" si="4">Q3/S$1</f>
        <v>-3.5564177174264469</v>
      </c>
    </row>
    <row r="4" spans="1:19" x14ac:dyDescent="0.25">
      <c r="A4" s="1" t="s">
        <v>351</v>
      </c>
      <c r="B4" s="1" t="s">
        <v>351</v>
      </c>
      <c r="C4" s="1" t="s">
        <v>365</v>
      </c>
      <c r="D4" s="1" t="s">
        <v>351</v>
      </c>
      <c r="E4" s="1" t="s">
        <v>351</v>
      </c>
      <c r="F4" s="1" t="s">
        <v>352</v>
      </c>
      <c r="G4" s="1" t="s">
        <v>353</v>
      </c>
      <c r="H4" s="1" t="s">
        <v>686</v>
      </c>
      <c r="I4" s="1" t="s">
        <v>11</v>
      </c>
      <c r="J4" s="1" t="s">
        <v>14</v>
      </c>
      <c r="K4" s="1" t="s">
        <v>366</v>
      </c>
      <c r="L4" t="str">
        <f>VLOOKUP(LEFT(A4,1),'Ansatz 1'!A$1:B$10,2)</f>
        <v>0 Vertretungskörper und allgemeine Verwaltung</v>
      </c>
      <c r="M4" t="str">
        <f>VLOOKUP(LEFT(A4,2),'Ansatz 2'!A$1:B$51,2)</f>
        <v>00 Gewählte Gemeindeorgane</v>
      </c>
      <c r="N4" t="str">
        <f t="shared" si="0"/>
        <v>0000 Gewählte Gemeindeorgane</v>
      </c>
      <c r="O4">
        <f t="shared" si="1"/>
        <v>1</v>
      </c>
      <c r="P4" t="str">
        <f t="shared" si="2"/>
        <v>1/0000-72300 Amtspauschalien und Repräsentationsaufwendungen (Sonstige Kosten der Gemeindeorgane)</v>
      </c>
      <c r="Q4" s="2">
        <f t="shared" si="3"/>
        <v>-1500</v>
      </c>
      <c r="R4" s="2">
        <f t="shared" si="4"/>
        <v>-0.48496605237633367</v>
      </c>
    </row>
    <row r="5" spans="1:19" x14ac:dyDescent="0.25">
      <c r="A5" s="1" t="s">
        <v>351</v>
      </c>
      <c r="B5" s="1" t="s">
        <v>351</v>
      </c>
      <c r="C5" s="1" t="s">
        <v>367</v>
      </c>
      <c r="D5" s="1" t="s">
        <v>351</v>
      </c>
      <c r="E5" s="1" t="s">
        <v>351</v>
      </c>
      <c r="F5" s="1" t="s">
        <v>352</v>
      </c>
      <c r="G5" s="1" t="s">
        <v>353</v>
      </c>
      <c r="H5" s="1" t="s">
        <v>686</v>
      </c>
      <c r="I5" s="1" t="s">
        <v>11</v>
      </c>
      <c r="J5" s="1" t="s">
        <v>15</v>
      </c>
      <c r="K5" s="1" t="s">
        <v>368</v>
      </c>
      <c r="L5" t="str">
        <f>VLOOKUP(LEFT(A5,1),'Ansatz 1'!A$1:B$10,2)</f>
        <v>0 Vertretungskörper und allgemeine Verwaltung</v>
      </c>
      <c r="M5" t="str">
        <f>VLOOKUP(LEFT(A5,2),'Ansatz 2'!A$1:B$51,2)</f>
        <v>00 Gewählte Gemeindeorgane</v>
      </c>
      <c r="N5" t="str">
        <f t="shared" si="0"/>
        <v>0000 Gewählte Gemeindeorgane</v>
      </c>
      <c r="O5">
        <f t="shared" si="1"/>
        <v>1</v>
      </c>
      <c r="P5" t="str">
        <f t="shared" si="2"/>
        <v>1/0000-72400 Reisegebühren (Gemeindevertretung)</v>
      </c>
      <c r="Q5" s="2">
        <f t="shared" si="3"/>
        <v>-500</v>
      </c>
      <c r="R5" s="2">
        <f t="shared" si="4"/>
        <v>-0.16165535079211121</v>
      </c>
    </row>
    <row r="6" spans="1:19" x14ac:dyDescent="0.25">
      <c r="A6" s="1" t="s">
        <v>351</v>
      </c>
      <c r="B6" s="1" t="s">
        <v>351</v>
      </c>
      <c r="C6" s="1" t="s">
        <v>369</v>
      </c>
      <c r="D6" s="1" t="s">
        <v>351</v>
      </c>
      <c r="E6" s="1" t="s">
        <v>351</v>
      </c>
      <c r="F6" s="1" t="s">
        <v>352</v>
      </c>
      <c r="G6" s="1" t="s">
        <v>353</v>
      </c>
      <c r="H6" s="1" t="s">
        <v>687</v>
      </c>
      <c r="I6" s="1" t="s">
        <v>11</v>
      </c>
      <c r="J6" s="1" t="s">
        <v>16</v>
      </c>
      <c r="K6" s="1" t="s">
        <v>370</v>
      </c>
      <c r="L6" t="str">
        <f>VLOOKUP(LEFT(A6,1),'Ansatz 1'!A$1:B$10,2)</f>
        <v>0 Vertretungskörper und allgemeine Verwaltung</v>
      </c>
      <c r="M6" t="str">
        <f>VLOOKUP(LEFT(A6,2),'Ansatz 2'!A$1:B$51,2)</f>
        <v>00 Gewählte Gemeindeorgane</v>
      </c>
      <c r="N6" t="str">
        <f t="shared" si="0"/>
        <v>0000 Gewählte Gemeindeorgane</v>
      </c>
      <c r="O6">
        <f t="shared" si="1"/>
        <v>1</v>
      </c>
      <c r="P6" t="str">
        <f t="shared" si="2"/>
        <v>1/0000-75200 Transfers an Gemeinden, Gemeindeverbände (Bürgermeisterpensionsfonds)</v>
      </c>
      <c r="Q6" s="2">
        <f t="shared" si="3"/>
        <v>-20000</v>
      </c>
      <c r="R6" s="2">
        <f t="shared" si="4"/>
        <v>-6.4662140316844487</v>
      </c>
    </row>
    <row r="7" spans="1:19" x14ac:dyDescent="0.25">
      <c r="A7" s="1" t="s">
        <v>351</v>
      </c>
      <c r="B7" s="1" t="s">
        <v>351</v>
      </c>
      <c r="C7" s="1" t="s">
        <v>371</v>
      </c>
      <c r="D7" s="1" t="s">
        <v>351</v>
      </c>
      <c r="E7" s="1" t="s">
        <v>351</v>
      </c>
      <c r="F7" s="1" t="s">
        <v>352</v>
      </c>
      <c r="G7" s="1" t="s">
        <v>353</v>
      </c>
      <c r="H7" s="1" t="s">
        <v>687</v>
      </c>
      <c r="I7" s="1" t="s">
        <v>11</v>
      </c>
      <c r="J7" s="1" t="s">
        <v>17</v>
      </c>
      <c r="K7" s="1" t="s">
        <v>372</v>
      </c>
      <c r="L7" t="str">
        <f>VLOOKUP(LEFT(A7,1),'Ansatz 1'!A$1:B$10,2)</f>
        <v>0 Vertretungskörper und allgemeine Verwaltung</v>
      </c>
      <c r="M7" t="str">
        <f>VLOOKUP(LEFT(A7,2),'Ansatz 2'!A$1:B$51,2)</f>
        <v>00 Gewählte Gemeindeorgane</v>
      </c>
      <c r="N7" t="str">
        <f t="shared" si="0"/>
        <v>0000 Gewählte Gemeindeorgane</v>
      </c>
      <c r="O7">
        <f t="shared" si="1"/>
        <v>1</v>
      </c>
      <c r="P7" t="str">
        <f t="shared" si="2"/>
        <v>1/0000-75300 Transfers an Sozialversicherungsträger (Vers.Anst. öffentlich Bediensteter)</v>
      </c>
      <c r="Q7" s="2">
        <f t="shared" si="3"/>
        <v>-19000</v>
      </c>
      <c r="R7" s="2">
        <f t="shared" si="4"/>
        <v>-6.1429033301002267</v>
      </c>
    </row>
    <row r="8" spans="1:19" x14ac:dyDescent="0.25">
      <c r="A8" s="1" t="s">
        <v>351</v>
      </c>
      <c r="B8" s="1" t="s">
        <v>351</v>
      </c>
      <c r="C8" s="1" t="s">
        <v>373</v>
      </c>
      <c r="D8" s="1" t="s">
        <v>351</v>
      </c>
      <c r="E8" s="1" t="s">
        <v>351</v>
      </c>
      <c r="F8" s="1" t="s">
        <v>352</v>
      </c>
      <c r="G8" s="1" t="s">
        <v>353</v>
      </c>
      <c r="H8" s="1" t="s">
        <v>688</v>
      </c>
      <c r="I8" s="1" t="s">
        <v>11</v>
      </c>
      <c r="J8" s="1" t="s">
        <v>18</v>
      </c>
      <c r="K8" s="1" t="s">
        <v>364</v>
      </c>
      <c r="L8" t="str">
        <f>VLOOKUP(LEFT(A8,1),'Ansatz 1'!A$1:B$10,2)</f>
        <v>0 Vertretungskörper und allgemeine Verwaltung</v>
      </c>
      <c r="M8" t="str">
        <f>VLOOKUP(LEFT(A8,2),'Ansatz 2'!A$1:B$51,2)</f>
        <v>00 Gewählte Gemeindeorgane</v>
      </c>
      <c r="N8" t="str">
        <f t="shared" si="0"/>
        <v>0000 Gewählte Gemeindeorgane</v>
      </c>
      <c r="O8">
        <f t="shared" si="1"/>
        <v>1</v>
      </c>
      <c r="P8" t="str">
        <f t="shared" si="2"/>
        <v>1/0000-75500 Transfers an Unternehmen (ohne Finanzunternehmen) und andere (Pensionskasse)</v>
      </c>
      <c r="Q8" s="2">
        <f t="shared" si="3"/>
        <v>-11000</v>
      </c>
      <c r="R8" s="2">
        <f t="shared" si="4"/>
        <v>-3.5564177174264469</v>
      </c>
    </row>
    <row r="9" spans="1:19" x14ac:dyDescent="0.25">
      <c r="A9" s="1" t="s">
        <v>351</v>
      </c>
      <c r="B9" s="1" t="s">
        <v>351</v>
      </c>
      <c r="C9" s="1" t="s">
        <v>374</v>
      </c>
      <c r="D9" s="1" t="s">
        <v>356</v>
      </c>
      <c r="E9" s="1" t="s">
        <v>351</v>
      </c>
      <c r="F9" s="1" t="s">
        <v>352</v>
      </c>
      <c r="G9" s="1" t="s">
        <v>353</v>
      </c>
      <c r="H9" s="1" t="s">
        <v>689</v>
      </c>
      <c r="I9" s="1" t="s">
        <v>11</v>
      </c>
      <c r="J9" s="1" t="s">
        <v>19</v>
      </c>
      <c r="K9" s="1" t="s">
        <v>375</v>
      </c>
      <c r="L9" t="str">
        <f>VLOOKUP(LEFT(A9,1),'Ansatz 1'!A$1:B$10,2)</f>
        <v>0 Vertretungskörper und allgemeine Verwaltung</v>
      </c>
      <c r="M9" t="str">
        <f>VLOOKUP(LEFT(A9,2),'Ansatz 2'!A$1:B$51,2)</f>
        <v>00 Gewählte Gemeindeorgane</v>
      </c>
      <c r="N9" t="str">
        <f t="shared" si="0"/>
        <v>0000 Gewählte Gemeindeorgane</v>
      </c>
      <c r="O9">
        <f t="shared" si="1"/>
        <v>2</v>
      </c>
      <c r="P9" t="str">
        <f t="shared" si="2"/>
        <v>2/0000+86110 Transfers von Ländern, Landesfonds und Landeskammern (Bürgermeister-Pensionsfonds)</v>
      </c>
      <c r="Q9" s="2">
        <f t="shared" si="3"/>
        <v>12100</v>
      </c>
      <c r="R9" s="2">
        <f t="shared" si="4"/>
        <v>3.9120594891690916</v>
      </c>
    </row>
    <row r="10" spans="1:19" x14ac:dyDescent="0.25">
      <c r="A10" s="1" t="s">
        <v>376</v>
      </c>
      <c r="B10" s="1" t="s">
        <v>351</v>
      </c>
      <c r="C10" s="1" t="s">
        <v>378</v>
      </c>
      <c r="D10" s="1" t="s">
        <v>351</v>
      </c>
      <c r="E10" s="1" t="s">
        <v>351</v>
      </c>
      <c r="F10" s="1" t="s">
        <v>352</v>
      </c>
      <c r="G10" s="1" t="s">
        <v>353</v>
      </c>
      <c r="H10" s="1" t="s">
        <v>690</v>
      </c>
      <c r="I10" s="1" t="s">
        <v>20</v>
      </c>
      <c r="J10" s="1" t="s">
        <v>21</v>
      </c>
      <c r="K10" s="1" t="s">
        <v>379</v>
      </c>
      <c r="L10" t="str">
        <f>VLOOKUP(LEFT(A10,1),'Ansatz 1'!A$1:B$10,2)</f>
        <v>0 Vertretungskörper und allgemeine Verwaltung</v>
      </c>
      <c r="M10" t="str">
        <f>VLOOKUP(LEFT(A10,2),'Ansatz 2'!A$1:B$51,2)</f>
        <v>01 Hauptverwaltung</v>
      </c>
      <c r="N10" t="str">
        <f t="shared" si="0"/>
        <v>0100 Gemeindeamt</v>
      </c>
      <c r="O10">
        <f t="shared" si="1"/>
        <v>1</v>
      </c>
      <c r="P10" t="str">
        <f t="shared" si="2"/>
        <v>1/0100-40000 Geringwertige Wirtschaftsgüter (GWG)</v>
      </c>
      <c r="Q10" s="2">
        <f t="shared" si="3"/>
        <v>-2000</v>
      </c>
      <c r="R10" s="2">
        <f t="shared" si="4"/>
        <v>-0.64662140316844485</v>
      </c>
    </row>
    <row r="11" spans="1:19" x14ac:dyDescent="0.25">
      <c r="A11" s="1" t="s">
        <v>376</v>
      </c>
      <c r="B11" s="1" t="s">
        <v>351</v>
      </c>
      <c r="C11" s="1" t="s">
        <v>380</v>
      </c>
      <c r="D11" s="1" t="s">
        <v>351</v>
      </c>
      <c r="E11" s="1" t="s">
        <v>351</v>
      </c>
      <c r="F11" s="1" t="s">
        <v>352</v>
      </c>
      <c r="G11" s="1" t="s">
        <v>353</v>
      </c>
      <c r="H11" s="1" t="s">
        <v>690</v>
      </c>
      <c r="I11" s="1" t="s">
        <v>20</v>
      </c>
      <c r="J11" s="1" t="s">
        <v>22</v>
      </c>
      <c r="K11" s="1" t="s">
        <v>381</v>
      </c>
      <c r="L11" t="str">
        <f>VLOOKUP(LEFT(A11,1),'Ansatz 1'!A$1:B$10,2)</f>
        <v>0 Vertretungskörper und allgemeine Verwaltung</v>
      </c>
      <c r="M11" t="str">
        <f>VLOOKUP(LEFT(A11,2),'Ansatz 2'!A$1:B$51,2)</f>
        <v>01 Hauptverwaltung</v>
      </c>
      <c r="N11" t="str">
        <f t="shared" si="0"/>
        <v>0100 Gemeindeamt</v>
      </c>
      <c r="O11">
        <f t="shared" si="1"/>
        <v>1</v>
      </c>
      <c r="P11" t="str">
        <f t="shared" si="2"/>
        <v>1/0100-45600 Schreib-, Zeichen und sonstige Büromittel</v>
      </c>
      <c r="Q11" s="2">
        <f t="shared" si="3"/>
        <v>-7000</v>
      </c>
      <c r="R11" s="2">
        <f t="shared" si="4"/>
        <v>-2.2631749110895569</v>
      </c>
    </row>
    <row r="12" spans="1:19" x14ac:dyDescent="0.25">
      <c r="A12" s="1" t="s">
        <v>376</v>
      </c>
      <c r="B12" s="1" t="s">
        <v>351</v>
      </c>
      <c r="C12" s="1" t="s">
        <v>382</v>
      </c>
      <c r="D12" s="1" t="s">
        <v>351</v>
      </c>
      <c r="E12" s="1" t="s">
        <v>351</v>
      </c>
      <c r="F12" s="1" t="s">
        <v>352</v>
      </c>
      <c r="G12" s="1" t="s">
        <v>353</v>
      </c>
      <c r="H12" s="1" t="s">
        <v>690</v>
      </c>
      <c r="I12" s="1" t="s">
        <v>20</v>
      </c>
      <c r="J12" s="1" t="s">
        <v>23</v>
      </c>
      <c r="K12" s="1" t="s">
        <v>379</v>
      </c>
      <c r="L12" t="str">
        <f>VLOOKUP(LEFT(A12,1),'Ansatz 1'!A$1:B$10,2)</f>
        <v>0 Vertretungskörper und allgemeine Verwaltung</v>
      </c>
      <c r="M12" t="str">
        <f>VLOOKUP(LEFT(A12,2),'Ansatz 2'!A$1:B$51,2)</f>
        <v>01 Hauptverwaltung</v>
      </c>
      <c r="N12" t="str">
        <f t="shared" si="0"/>
        <v>0100 Gemeindeamt</v>
      </c>
      <c r="O12">
        <f t="shared" si="1"/>
        <v>1</v>
      </c>
      <c r="P12" t="str">
        <f t="shared" si="2"/>
        <v>1/0100-45700 Druckwerke</v>
      </c>
      <c r="Q12" s="2">
        <f t="shared" si="3"/>
        <v>-2000</v>
      </c>
      <c r="R12" s="2">
        <f t="shared" si="4"/>
        <v>-0.64662140316844485</v>
      </c>
    </row>
    <row r="13" spans="1:19" x14ac:dyDescent="0.25">
      <c r="A13" s="1" t="s">
        <v>376</v>
      </c>
      <c r="B13" s="1" t="s">
        <v>351</v>
      </c>
      <c r="C13" s="1" t="s">
        <v>383</v>
      </c>
      <c r="D13" s="1" t="s">
        <v>351</v>
      </c>
      <c r="E13" s="1" t="s">
        <v>351</v>
      </c>
      <c r="F13" s="1" t="s">
        <v>352</v>
      </c>
      <c r="G13" s="1" t="s">
        <v>353</v>
      </c>
      <c r="H13" s="1" t="s">
        <v>691</v>
      </c>
      <c r="I13" s="1" t="s">
        <v>20</v>
      </c>
      <c r="J13" s="1" t="s">
        <v>24</v>
      </c>
      <c r="K13" s="1" t="s">
        <v>384</v>
      </c>
      <c r="L13" t="str">
        <f>VLOOKUP(LEFT(A13,1),'Ansatz 1'!A$1:B$10,2)</f>
        <v>0 Vertretungskörper und allgemeine Verwaltung</v>
      </c>
      <c r="M13" t="str">
        <f>VLOOKUP(LEFT(A13,2),'Ansatz 2'!A$1:B$51,2)</f>
        <v>01 Hauptverwaltung</v>
      </c>
      <c r="N13" t="str">
        <f t="shared" si="0"/>
        <v>0100 Gemeindeamt</v>
      </c>
      <c r="O13">
        <f t="shared" si="1"/>
        <v>1</v>
      </c>
      <c r="P13" t="str">
        <f t="shared" si="2"/>
        <v>1/0100-51000 Geldbezüge der Vertragsbediensteten der Verwaltung</v>
      </c>
      <c r="Q13" s="2">
        <f t="shared" si="3"/>
        <v>-230000</v>
      </c>
      <c r="R13" s="2">
        <f t="shared" si="4"/>
        <v>-74.361461364371166</v>
      </c>
    </row>
    <row r="14" spans="1:19" x14ac:dyDescent="0.25">
      <c r="A14" s="1" t="s">
        <v>376</v>
      </c>
      <c r="B14" s="1" t="s">
        <v>351</v>
      </c>
      <c r="C14" s="1" t="s">
        <v>385</v>
      </c>
      <c r="D14" s="1" t="s">
        <v>351</v>
      </c>
      <c r="E14" s="1" t="s">
        <v>351</v>
      </c>
      <c r="F14" s="1" t="s">
        <v>352</v>
      </c>
      <c r="G14" s="1" t="s">
        <v>353</v>
      </c>
      <c r="H14" s="1" t="s">
        <v>691</v>
      </c>
      <c r="I14" s="1" t="s">
        <v>20</v>
      </c>
      <c r="J14" s="1" t="s">
        <v>25</v>
      </c>
      <c r="K14" s="1" t="s">
        <v>386</v>
      </c>
      <c r="L14" t="str">
        <f>VLOOKUP(LEFT(A14,1),'Ansatz 1'!A$1:B$10,2)</f>
        <v>0 Vertretungskörper und allgemeine Verwaltung</v>
      </c>
      <c r="M14" t="str">
        <f>VLOOKUP(LEFT(A14,2),'Ansatz 2'!A$1:B$51,2)</f>
        <v>01 Hauptverwaltung</v>
      </c>
      <c r="N14" t="str">
        <f t="shared" si="0"/>
        <v>0100 Gemeindeamt</v>
      </c>
      <c r="O14">
        <f t="shared" si="1"/>
        <v>1</v>
      </c>
      <c r="P14" t="str">
        <f t="shared" si="2"/>
        <v>1/0100-52200 Geldbezüge der nicht ganzjährig beschäftigten Angestellten</v>
      </c>
      <c r="Q14" s="2">
        <f t="shared" si="3"/>
        <v>-100</v>
      </c>
      <c r="R14" s="2">
        <f t="shared" si="4"/>
        <v>-3.2331070158422244E-2</v>
      </c>
    </row>
    <row r="15" spans="1:19" x14ac:dyDescent="0.25">
      <c r="A15" s="1" t="s">
        <v>376</v>
      </c>
      <c r="B15" s="1" t="s">
        <v>351</v>
      </c>
      <c r="C15" s="1" t="s">
        <v>387</v>
      </c>
      <c r="D15" s="1" t="s">
        <v>359</v>
      </c>
      <c r="E15" s="1" t="s">
        <v>351</v>
      </c>
      <c r="F15" s="1" t="s">
        <v>352</v>
      </c>
      <c r="G15" s="1" t="s">
        <v>353</v>
      </c>
      <c r="H15" s="1" t="s">
        <v>692</v>
      </c>
      <c r="I15" s="1" t="s">
        <v>20</v>
      </c>
      <c r="J15" s="1" t="s">
        <v>26</v>
      </c>
      <c r="K15" s="1" t="s">
        <v>388</v>
      </c>
      <c r="L15" t="str">
        <f>VLOOKUP(LEFT(A15,1),'Ansatz 1'!A$1:B$10,2)</f>
        <v>0 Vertretungskörper und allgemeine Verwaltung</v>
      </c>
      <c r="M15" t="str">
        <f>VLOOKUP(LEFT(A15,2),'Ansatz 2'!A$1:B$51,2)</f>
        <v>01 Hauptverwaltung</v>
      </c>
      <c r="N15" t="str">
        <f t="shared" si="0"/>
        <v>0100 Gemeindeamt</v>
      </c>
      <c r="O15">
        <f t="shared" si="1"/>
        <v>1</v>
      </c>
      <c r="P15" t="str">
        <f t="shared" si="2"/>
        <v>1/0100-56690 Zuwendungen aus Anlass von Dienstjubiläen -  einmalig</v>
      </c>
      <c r="Q15" s="2">
        <f t="shared" si="3"/>
        <v>-6000</v>
      </c>
      <c r="R15" s="2">
        <f t="shared" si="4"/>
        <v>-1.9398642095053347</v>
      </c>
    </row>
    <row r="16" spans="1:19" x14ac:dyDescent="0.25">
      <c r="A16" s="1" t="s">
        <v>376</v>
      </c>
      <c r="B16" s="1" t="s">
        <v>351</v>
      </c>
      <c r="C16" s="1" t="s">
        <v>389</v>
      </c>
      <c r="D16" s="1" t="s">
        <v>351</v>
      </c>
      <c r="E16" s="1" t="s">
        <v>351</v>
      </c>
      <c r="F16" s="1" t="s">
        <v>352</v>
      </c>
      <c r="G16" s="1" t="s">
        <v>353</v>
      </c>
      <c r="H16" s="1" t="s">
        <v>692</v>
      </c>
      <c r="I16" s="1" t="s">
        <v>20</v>
      </c>
      <c r="J16" s="1" t="s">
        <v>27</v>
      </c>
      <c r="K16" s="1" t="s">
        <v>390</v>
      </c>
      <c r="L16" t="str">
        <f>VLOOKUP(LEFT(A16,1),'Ansatz 1'!A$1:B$10,2)</f>
        <v>0 Vertretungskörper und allgemeine Verwaltung</v>
      </c>
      <c r="M16" t="str">
        <f>VLOOKUP(LEFT(A16,2),'Ansatz 2'!A$1:B$51,2)</f>
        <v>01 Hauptverwaltung</v>
      </c>
      <c r="N16" t="str">
        <f t="shared" si="0"/>
        <v>0100 Gemeindeamt</v>
      </c>
      <c r="O16">
        <f t="shared" si="1"/>
        <v>1</v>
      </c>
      <c r="P16" t="str">
        <f t="shared" si="2"/>
        <v>1/0100-58000 Dienstgeberbeiträge zum Ausgleichsfonds für Familienbeihilfen</v>
      </c>
      <c r="Q16" s="2">
        <f t="shared" si="3"/>
        <v>-8000</v>
      </c>
      <c r="R16" s="2">
        <f t="shared" si="4"/>
        <v>-2.5864856126737794</v>
      </c>
    </row>
    <row r="17" spans="1:18" x14ac:dyDescent="0.25">
      <c r="A17" s="1" t="s">
        <v>376</v>
      </c>
      <c r="B17" s="1" t="s">
        <v>351</v>
      </c>
      <c r="C17" s="1" t="s">
        <v>391</v>
      </c>
      <c r="D17" s="1" t="s">
        <v>392</v>
      </c>
      <c r="E17" s="1" t="s">
        <v>351</v>
      </c>
      <c r="F17" s="1" t="s">
        <v>352</v>
      </c>
      <c r="G17" s="1" t="s">
        <v>353</v>
      </c>
      <c r="H17" s="1" t="s">
        <v>692</v>
      </c>
      <c r="I17" s="1" t="s">
        <v>20</v>
      </c>
      <c r="J17" s="1" t="s">
        <v>28</v>
      </c>
      <c r="K17" s="1" t="s">
        <v>379</v>
      </c>
      <c r="L17" t="str">
        <f>VLOOKUP(LEFT(A17,1),'Ansatz 1'!A$1:B$10,2)</f>
        <v>0 Vertretungskörper und allgemeine Verwaltung</v>
      </c>
      <c r="M17" t="str">
        <f>VLOOKUP(LEFT(A17,2),'Ansatz 2'!A$1:B$51,2)</f>
        <v>01 Hauptverwaltung</v>
      </c>
      <c r="N17" t="str">
        <f t="shared" si="0"/>
        <v>0100 Gemeindeamt</v>
      </c>
      <c r="O17">
        <f t="shared" si="1"/>
        <v>1</v>
      </c>
      <c r="P17" t="str">
        <f t="shared" si="2"/>
        <v>1/0100-58150 Pensionskassenbeiträge</v>
      </c>
      <c r="Q17" s="2">
        <f t="shared" si="3"/>
        <v>-2000</v>
      </c>
      <c r="R17" s="2">
        <f t="shared" si="4"/>
        <v>-0.64662140316844485</v>
      </c>
    </row>
    <row r="18" spans="1:18" x14ac:dyDescent="0.25">
      <c r="A18" s="1" t="s">
        <v>376</v>
      </c>
      <c r="B18" s="1" t="s">
        <v>351</v>
      </c>
      <c r="C18" s="1" t="s">
        <v>391</v>
      </c>
      <c r="D18" s="1" t="s">
        <v>383</v>
      </c>
      <c r="E18" s="1" t="s">
        <v>351</v>
      </c>
      <c r="F18" s="1" t="s">
        <v>352</v>
      </c>
      <c r="G18" s="1" t="s">
        <v>353</v>
      </c>
      <c r="H18" s="1" t="s">
        <v>692</v>
      </c>
      <c r="I18" s="1" t="s">
        <v>20</v>
      </c>
      <c r="J18" s="1" t="s">
        <v>29</v>
      </c>
      <c r="K18" s="1" t="s">
        <v>393</v>
      </c>
      <c r="L18" t="str">
        <f>VLOOKUP(LEFT(A18,1),'Ansatz 1'!A$1:B$10,2)</f>
        <v>0 Vertretungskörper und allgemeine Verwaltung</v>
      </c>
      <c r="M18" t="str">
        <f>VLOOKUP(LEFT(A18,2),'Ansatz 2'!A$1:B$51,2)</f>
        <v>01 Hauptverwaltung</v>
      </c>
      <c r="N18" t="str">
        <f t="shared" si="0"/>
        <v>0100 Gemeindeamt</v>
      </c>
      <c r="O18">
        <f t="shared" si="1"/>
        <v>1</v>
      </c>
      <c r="P18" t="str">
        <f t="shared" si="2"/>
        <v>1/0100-58151 Mitarbeitervorsorge - Abfertigung neu</v>
      </c>
      <c r="Q18" s="2">
        <f t="shared" si="3"/>
        <v>-1900</v>
      </c>
      <c r="R18" s="2">
        <f t="shared" si="4"/>
        <v>-0.61429033301002267</v>
      </c>
    </row>
    <row r="19" spans="1:18" x14ac:dyDescent="0.25">
      <c r="A19" s="1" t="s">
        <v>376</v>
      </c>
      <c r="B19" s="1" t="s">
        <v>351</v>
      </c>
      <c r="C19" s="1" t="s">
        <v>394</v>
      </c>
      <c r="D19" s="1" t="s">
        <v>351</v>
      </c>
      <c r="E19" s="1" t="s">
        <v>351</v>
      </c>
      <c r="F19" s="1" t="s">
        <v>352</v>
      </c>
      <c r="G19" s="1" t="s">
        <v>353</v>
      </c>
      <c r="H19" s="1" t="s">
        <v>692</v>
      </c>
      <c r="I19" s="1" t="s">
        <v>20</v>
      </c>
      <c r="J19" s="1" t="s">
        <v>30</v>
      </c>
      <c r="K19" s="1" t="s">
        <v>395</v>
      </c>
      <c r="L19" t="str">
        <f>VLOOKUP(LEFT(A19,1),'Ansatz 1'!A$1:B$10,2)</f>
        <v>0 Vertretungskörper und allgemeine Verwaltung</v>
      </c>
      <c r="M19" t="str">
        <f>VLOOKUP(LEFT(A19,2),'Ansatz 2'!A$1:B$51,2)</f>
        <v>01 Hauptverwaltung</v>
      </c>
      <c r="N19" t="str">
        <f t="shared" si="0"/>
        <v>0100 Gemeindeamt</v>
      </c>
      <c r="O19">
        <f t="shared" si="1"/>
        <v>1</v>
      </c>
      <c r="P19" t="str">
        <f t="shared" si="2"/>
        <v>1/0100-58200 Sonstige Dienstgeberbeiträge zur sozialen Sicherheit</v>
      </c>
      <c r="Q19" s="2">
        <f t="shared" si="3"/>
        <v>-50000</v>
      </c>
      <c r="R19" s="2">
        <f t="shared" si="4"/>
        <v>-16.165535079211121</v>
      </c>
    </row>
    <row r="20" spans="1:18" x14ac:dyDescent="0.25">
      <c r="A20" s="1" t="s">
        <v>376</v>
      </c>
      <c r="B20" s="1" t="s">
        <v>351</v>
      </c>
      <c r="C20" s="1" t="s">
        <v>693</v>
      </c>
      <c r="D20" s="1" t="s">
        <v>351</v>
      </c>
      <c r="E20" s="1" t="s">
        <v>351</v>
      </c>
      <c r="F20" s="1" t="s">
        <v>352</v>
      </c>
      <c r="G20" s="1" t="s">
        <v>353</v>
      </c>
      <c r="H20" s="1" t="s">
        <v>694</v>
      </c>
      <c r="I20" s="1" t="s">
        <v>20</v>
      </c>
      <c r="J20" s="1" t="s">
        <v>695</v>
      </c>
      <c r="K20" s="1" t="s">
        <v>386</v>
      </c>
      <c r="L20" t="str">
        <f>VLOOKUP(LEFT(A20,1),'Ansatz 1'!A$1:B$10,2)</f>
        <v>0 Vertretungskörper und allgemeine Verwaltung</v>
      </c>
      <c r="M20" t="str">
        <f>VLOOKUP(LEFT(A20,2),'Ansatz 2'!A$1:B$51,2)</f>
        <v>01 Hauptverwaltung</v>
      </c>
      <c r="N20" t="str">
        <f t="shared" si="0"/>
        <v>0100 Gemeindeamt</v>
      </c>
      <c r="O20">
        <f t="shared" si="1"/>
        <v>1</v>
      </c>
      <c r="P20" t="str">
        <f t="shared" si="2"/>
        <v>1/0100-59100 Dotierung von Rückstellungen für Abfertigungen</v>
      </c>
      <c r="Q20" s="2">
        <f t="shared" si="3"/>
        <v>-100</v>
      </c>
      <c r="R20" s="2">
        <f t="shared" si="4"/>
        <v>-3.2331070158422244E-2</v>
      </c>
    </row>
    <row r="21" spans="1:18" x14ac:dyDescent="0.25">
      <c r="A21" s="1" t="s">
        <v>376</v>
      </c>
      <c r="B21" s="1" t="s">
        <v>351</v>
      </c>
      <c r="C21" s="1" t="s">
        <v>696</v>
      </c>
      <c r="D21" s="1" t="s">
        <v>351</v>
      </c>
      <c r="E21" s="1" t="s">
        <v>351</v>
      </c>
      <c r="F21" s="1" t="s">
        <v>352</v>
      </c>
      <c r="G21" s="1" t="s">
        <v>353</v>
      </c>
      <c r="H21" s="1" t="s">
        <v>694</v>
      </c>
      <c r="I21" s="1" t="s">
        <v>20</v>
      </c>
      <c r="J21" s="1" t="s">
        <v>697</v>
      </c>
      <c r="K21" s="1" t="s">
        <v>386</v>
      </c>
      <c r="L21" t="str">
        <f>VLOOKUP(LEFT(A21,1),'Ansatz 1'!A$1:B$10,2)</f>
        <v>0 Vertretungskörper und allgemeine Verwaltung</v>
      </c>
      <c r="M21" t="str">
        <f>VLOOKUP(LEFT(A21,2),'Ansatz 2'!A$1:B$51,2)</f>
        <v>01 Hauptverwaltung</v>
      </c>
      <c r="N21" t="str">
        <f t="shared" si="0"/>
        <v>0100 Gemeindeamt</v>
      </c>
      <c r="O21">
        <f t="shared" si="1"/>
        <v>1</v>
      </c>
      <c r="P21" t="str">
        <f t="shared" si="2"/>
        <v>1/0100-59200 Dotierung von Rückstellungen für Jubiläumszuwendungen</v>
      </c>
      <c r="Q21" s="2">
        <f t="shared" si="3"/>
        <v>-100</v>
      </c>
      <c r="R21" s="2">
        <f t="shared" si="4"/>
        <v>-3.2331070158422244E-2</v>
      </c>
    </row>
    <row r="22" spans="1:18" x14ac:dyDescent="0.25">
      <c r="A22" s="1" t="s">
        <v>376</v>
      </c>
      <c r="B22" s="1" t="s">
        <v>351</v>
      </c>
      <c r="C22" s="1" t="s">
        <v>698</v>
      </c>
      <c r="D22" s="1" t="s">
        <v>351</v>
      </c>
      <c r="E22" s="1" t="s">
        <v>351</v>
      </c>
      <c r="F22" s="1" t="s">
        <v>352</v>
      </c>
      <c r="G22" s="1" t="s">
        <v>353</v>
      </c>
      <c r="H22" s="1" t="s">
        <v>694</v>
      </c>
      <c r="I22" s="1" t="s">
        <v>20</v>
      </c>
      <c r="J22" s="1" t="s">
        <v>699</v>
      </c>
      <c r="K22" s="1" t="s">
        <v>386</v>
      </c>
      <c r="L22" t="str">
        <f>VLOOKUP(LEFT(A22,1),'Ansatz 1'!A$1:B$10,2)</f>
        <v>0 Vertretungskörper und allgemeine Verwaltung</v>
      </c>
      <c r="M22" t="str">
        <f>VLOOKUP(LEFT(A22,2),'Ansatz 2'!A$1:B$51,2)</f>
        <v>01 Hauptverwaltung</v>
      </c>
      <c r="N22" t="str">
        <f t="shared" si="0"/>
        <v>0100 Gemeindeamt</v>
      </c>
      <c r="O22">
        <f t="shared" si="1"/>
        <v>1</v>
      </c>
      <c r="P22" t="str">
        <f t="shared" si="2"/>
        <v>1/0100-59300 Dotierung von Rückstellungen für nicht konsumierte Urlaube</v>
      </c>
      <c r="Q22" s="2">
        <f t="shared" si="3"/>
        <v>-100</v>
      </c>
      <c r="R22" s="2">
        <f t="shared" si="4"/>
        <v>-3.2331070158422244E-2</v>
      </c>
    </row>
    <row r="23" spans="1:18" x14ac:dyDescent="0.25">
      <c r="A23" s="1" t="s">
        <v>376</v>
      </c>
      <c r="B23" s="1" t="s">
        <v>351</v>
      </c>
      <c r="C23" s="1" t="s">
        <v>396</v>
      </c>
      <c r="D23" s="1" t="s">
        <v>351</v>
      </c>
      <c r="E23" s="1" t="s">
        <v>351</v>
      </c>
      <c r="F23" s="1" t="s">
        <v>352</v>
      </c>
      <c r="G23" s="1" t="s">
        <v>353</v>
      </c>
      <c r="H23" s="1" t="s">
        <v>700</v>
      </c>
      <c r="I23" s="1" t="s">
        <v>20</v>
      </c>
      <c r="J23" s="1" t="s">
        <v>31</v>
      </c>
      <c r="K23" s="1" t="s">
        <v>397</v>
      </c>
      <c r="L23" t="str">
        <f>VLOOKUP(LEFT(A23,1),'Ansatz 1'!A$1:B$10,2)</f>
        <v>0 Vertretungskörper und allgemeine Verwaltung</v>
      </c>
      <c r="M23" t="str">
        <f>VLOOKUP(LEFT(A23,2),'Ansatz 2'!A$1:B$51,2)</f>
        <v>01 Hauptverwaltung</v>
      </c>
      <c r="N23" t="str">
        <f t="shared" si="0"/>
        <v>0100 Gemeindeamt</v>
      </c>
      <c r="O23">
        <f t="shared" si="1"/>
        <v>1</v>
      </c>
      <c r="P23" t="str">
        <f t="shared" si="2"/>
        <v>1/0100-61700 Instandhaltung von Fahrzeugen (Renault Zoe FK-271 HA)</v>
      </c>
      <c r="Q23" s="2">
        <f t="shared" si="3"/>
        <v>-1000</v>
      </c>
      <c r="R23" s="2">
        <f t="shared" si="4"/>
        <v>-0.32331070158422243</v>
      </c>
    </row>
    <row r="24" spans="1:18" x14ac:dyDescent="0.25">
      <c r="A24" s="1" t="s">
        <v>376</v>
      </c>
      <c r="B24" s="1" t="s">
        <v>351</v>
      </c>
      <c r="C24" s="1" t="s">
        <v>398</v>
      </c>
      <c r="D24" s="1" t="s">
        <v>351</v>
      </c>
      <c r="E24" s="1" t="s">
        <v>351</v>
      </c>
      <c r="F24" s="1" t="s">
        <v>352</v>
      </c>
      <c r="G24" s="1" t="s">
        <v>353</v>
      </c>
      <c r="H24" s="1" t="s">
        <v>700</v>
      </c>
      <c r="I24" s="1" t="s">
        <v>20</v>
      </c>
      <c r="J24" s="1" t="s">
        <v>32</v>
      </c>
      <c r="K24" s="1" t="s">
        <v>399</v>
      </c>
      <c r="L24" t="str">
        <f>VLOOKUP(LEFT(A24,1),'Ansatz 1'!A$1:B$10,2)</f>
        <v>0 Vertretungskörper und allgemeine Verwaltung</v>
      </c>
      <c r="M24" t="str">
        <f>VLOOKUP(LEFT(A24,2),'Ansatz 2'!A$1:B$51,2)</f>
        <v>01 Hauptverwaltung</v>
      </c>
      <c r="N24" t="str">
        <f t="shared" si="0"/>
        <v>0100 Gemeindeamt</v>
      </c>
      <c r="O24">
        <f t="shared" si="1"/>
        <v>1</v>
      </c>
      <c r="P24" t="str">
        <f t="shared" si="2"/>
        <v>1/0100-61800 Instandhaltung von sonstigen Anlagen</v>
      </c>
      <c r="Q24" s="2">
        <f t="shared" si="3"/>
        <v>-2500</v>
      </c>
      <c r="R24" s="2">
        <f t="shared" si="4"/>
        <v>-0.80827675396055609</v>
      </c>
    </row>
    <row r="25" spans="1:18" x14ac:dyDescent="0.25">
      <c r="A25" s="1" t="s">
        <v>376</v>
      </c>
      <c r="B25" s="1" t="s">
        <v>351</v>
      </c>
      <c r="C25" s="1" t="s">
        <v>400</v>
      </c>
      <c r="D25" s="1" t="s">
        <v>351</v>
      </c>
      <c r="E25" s="1" t="s">
        <v>351</v>
      </c>
      <c r="F25" s="1" t="s">
        <v>352</v>
      </c>
      <c r="G25" s="1" t="s">
        <v>353</v>
      </c>
      <c r="H25" s="1" t="s">
        <v>701</v>
      </c>
      <c r="I25" s="1" t="s">
        <v>20</v>
      </c>
      <c r="J25" s="1" t="s">
        <v>33</v>
      </c>
      <c r="K25" s="1" t="s">
        <v>401</v>
      </c>
      <c r="L25" t="str">
        <f>VLOOKUP(LEFT(A25,1),'Ansatz 1'!A$1:B$10,2)</f>
        <v>0 Vertretungskörper und allgemeine Verwaltung</v>
      </c>
      <c r="M25" t="str">
        <f>VLOOKUP(LEFT(A25,2),'Ansatz 2'!A$1:B$51,2)</f>
        <v>01 Hauptverwaltung</v>
      </c>
      <c r="N25" t="str">
        <f t="shared" si="0"/>
        <v>0100 Gemeindeamt</v>
      </c>
      <c r="O25">
        <f t="shared" si="1"/>
        <v>1</v>
      </c>
      <c r="P25" t="str">
        <f t="shared" si="2"/>
        <v>1/0100-63000 Postdienste</v>
      </c>
      <c r="Q25" s="2">
        <f t="shared" si="3"/>
        <v>-12900</v>
      </c>
      <c r="R25" s="2">
        <f t="shared" si="4"/>
        <v>-4.1707080504364695</v>
      </c>
    </row>
    <row r="26" spans="1:18" x14ac:dyDescent="0.25">
      <c r="A26" s="1" t="s">
        <v>376</v>
      </c>
      <c r="B26" s="1" t="s">
        <v>351</v>
      </c>
      <c r="C26" s="1" t="s">
        <v>402</v>
      </c>
      <c r="D26" s="1" t="s">
        <v>351</v>
      </c>
      <c r="E26" s="1" t="s">
        <v>351</v>
      </c>
      <c r="F26" s="1" t="s">
        <v>352</v>
      </c>
      <c r="G26" s="1" t="s">
        <v>353</v>
      </c>
      <c r="H26" s="1" t="s">
        <v>701</v>
      </c>
      <c r="I26" s="1" t="s">
        <v>20</v>
      </c>
      <c r="J26" s="1" t="s">
        <v>34</v>
      </c>
      <c r="K26" s="1" t="s">
        <v>390</v>
      </c>
      <c r="L26" t="str">
        <f>VLOOKUP(LEFT(A26,1),'Ansatz 1'!A$1:B$10,2)</f>
        <v>0 Vertretungskörper und allgemeine Verwaltung</v>
      </c>
      <c r="M26" t="str">
        <f>VLOOKUP(LEFT(A26,2),'Ansatz 2'!A$1:B$51,2)</f>
        <v>01 Hauptverwaltung</v>
      </c>
      <c r="N26" t="str">
        <f t="shared" si="0"/>
        <v>0100 Gemeindeamt</v>
      </c>
      <c r="O26">
        <f t="shared" si="1"/>
        <v>1</v>
      </c>
      <c r="P26" t="str">
        <f t="shared" si="2"/>
        <v>1/0100-63100 Telekommunikationsdienste</v>
      </c>
      <c r="Q26" s="2">
        <f t="shared" si="3"/>
        <v>-8000</v>
      </c>
      <c r="R26" s="2">
        <f t="shared" si="4"/>
        <v>-2.5864856126737794</v>
      </c>
    </row>
    <row r="27" spans="1:18" x14ac:dyDescent="0.25">
      <c r="A27" s="1" t="s">
        <v>376</v>
      </c>
      <c r="B27" s="1" t="s">
        <v>351</v>
      </c>
      <c r="C27" s="1" t="s">
        <v>403</v>
      </c>
      <c r="D27" s="1" t="s">
        <v>351</v>
      </c>
      <c r="E27" s="1" t="s">
        <v>351</v>
      </c>
      <c r="F27" s="1" t="s">
        <v>352</v>
      </c>
      <c r="G27" s="1" t="s">
        <v>353</v>
      </c>
      <c r="H27" s="1" t="s">
        <v>701</v>
      </c>
      <c r="I27" s="1" t="s">
        <v>20</v>
      </c>
      <c r="J27" s="1" t="s">
        <v>35</v>
      </c>
      <c r="K27" s="1" t="s">
        <v>404</v>
      </c>
      <c r="L27" t="str">
        <f>VLOOKUP(LEFT(A27,1),'Ansatz 1'!A$1:B$10,2)</f>
        <v>0 Vertretungskörper und allgemeine Verwaltung</v>
      </c>
      <c r="M27" t="str">
        <f>VLOOKUP(LEFT(A27,2),'Ansatz 2'!A$1:B$51,2)</f>
        <v>01 Hauptverwaltung</v>
      </c>
      <c r="N27" t="str">
        <f t="shared" si="0"/>
        <v>0100 Gemeindeamt</v>
      </c>
      <c r="O27">
        <f t="shared" si="1"/>
        <v>1</v>
      </c>
      <c r="P27" t="str">
        <f t="shared" si="2"/>
        <v>1/0100-64000 Rechts- und Beratungsaufwand</v>
      </c>
      <c r="Q27" s="2">
        <f t="shared" si="3"/>
        <v>-20500</v>
      </c>
      <c r="R27" s="2">
        <f t="shared" si="4"/>
        <v>-6.6278693824765602</v>
      </c>
    </row>
    <row r="28" spans="1:18" x14ac:dyDescent="0.25">
      <c r="A28" s="1" t="s">
        <v>376</v>
      </c>
      <c r="B28" s="1" t="s">
        <v>351</v>
      </c>
      <c r="C28" s="1" t="s">
        <v>405</v>
      </c>
      <c r="D28" s="1" t="s">
        <v>351</v>
      </c>
      <c r="E28" s="1" t="s">
        <v>351</v>
      </c>
      <c r="F28" s="1" t="s">
        <v>352</v>
      </c>
      <c r="G28" s="1" t="s">
        <v>353</v>
      </c>
      <c r="H28" s="1" t="s">
        <v>701</v>
      </c>
      <c r="I28" s="1" t="s">
        <v>20</v>
      </c>
      <c r="J28" s="1" t="s">
        <v>36</v>
      </c>
      <c r="K28" s="1" t="s">
        <v>406</v>
      </c>
      <c r="L28" t="str">
        <f>VLOOKUP(LEFT(A28,1),'Ansatz 1'!A$1:B$10,2)</f>
        <v>0 Vertretungskörper und allgemeine Verwaltung</v>
      </c>
      <c r="M28" t="str">
        <f>VLOOKUP(LEFT(A28,2),'Ansatz 2'!A$1:B$51,2)</f>
        <v>01 Hauptverwaltung</v>
      </c>
      <c r="N28" t="str">
        <f t="shared" si="0"/>
        <v>0100 Gemeindeamt</v>
      </c>
      <c r="O28">
        <f t="shared" si="1"/>
        <v>1</v>
      </c>
      <c r="P28" t="str">
        <f t="shared" si="2"/>
        <v>1/0100-67000 Versicherungen</v>
      </c>
      <c r="Q28" s="2">
        <f t="shared" si="3"/>
        <v>-1200</v>
      </c>
      <c r="R28" s="2">
        <f t="shared" si="4"/>
        <v>-0.3879728419010669</v>
      </c>
    </row>
    <row r="29" spans="1:18" x14ac:dyDescent="0.25">
      <c r="A29" s="1" t="s">
        <v>376</v>
      </c>
      <c r="B29" s="1" t="s">
        <v>351</v>
      </c>
      <c r="C29" s="1" t="s">
        <v>702</v>
      </c>
      <c r="D29" s="1" t="s">
        <v>351</v>
      </c>
      <c r="E29" s="1" t="s">
        <v>351</v>
      </c>
      <c r="F29" s="1" t="s">
        <v>352</v>
      </c>
      <c r="G29" s="1" t="s">
        <v>353</v>
      </c>
      <c r="H29" s="1" t="s">
        <v>703</v>
      </c>
      <c r="I29" s="1" t="s">
        <v>20</v>
      </c>
      <c r="J29" s="1" t="s">
        <v>704</v>
      </c>
      <c r="K29" s="1" t="s">
        <v>705</v>
      </c>
      <c r="L29" t="str">
        <f>VLOOKUP(LEFT(A29,1),'Ansatz 1'!A$1:B$10,2)</f>
        <v>0 Vertretungskörper und allgemeine Verwaltung</v>
      </c>
      <c r="M29" t="str">
        <f>VLOOKUP(LEFT(A29,2),'Ansatz 2'!A$1:B$51,2)</f>
        <v>01 Hauptverwaltung</v>
      </c>
      <c r="N29" t="str">
        <f t="shared" si="0"/>
        <v>0100 Gemeindeamt</v>
      </c>
      <c r="O29">
        <f t="shared" si="1"/>
        <v>1</v>
      </c>
      <c r="P29" t="str">
        <f t="shared" si="2"/>
        <v>1/0100-68000 Planmäßige Abschreibung</v>
      </c>
      <c r="Q29" s="2">
        <f t="shared" si="3"/>
        <v>-2700</v>
      </c>
      <c r="R29" s="2">
        <f t="shared" si="4"/>
        <v>-0.87293889427740057</v>
      </c>
    </row>
    <row r="30" spans="1:18" x14ac:dyDescent="0.25">
      <c r="A30" s="1" t="s">
        <v>376</v>
      </c>
      <c r="B30" s="1" t="s">
        <v>351</v>
      </c>
      <c r="C30" s="1" t="s">
        <v>407</v>
      </c>
      <c r="D30" s="1" t="s">
        <v>351</v>
      </c>
      <c r="E30" s="1" t="s">
        <v>351</v>
      </c>
      <c r="F30" s="1" t="s">
        <v>352</v>
      </c>
      <c r="G30" s="1" t="s">
        <v>353</v>
      </c>
      <c r="H30" s="1" t="s">
        <v>706</v>
      </c>
      <c r="I30" s="1" t="s">
        <v>20</v>
      </c>
      <c r="J30" s="1" t="s">
        <v>37</v>
      </c>
      <c r="K30" s="1" t="s">
        <v>388</v>
      </c>
      <c r="L30" t="str">
        <f>VLOOKUP(LEFT(A30,1),'Ansatz 1'!A$1:B$10,2)</f>
        <v>0 Vertretungskörper und allgemeine Verwaltung</v>
      </c>
      <c r="M30" t="str">
        <f>VLOOKUP(LEFT(A30,2),'Ansatz 2'!A$1:B$51,2)</f>
        <v>01 Hauptverwaltung</v>
      </c>
      <c r="N30" t="str">
        <f t="shared" si="0"/>
        <v>0100 Gemeindeamt</v>
      </c>
      <c r="O30">
        <f t="shared" si="1"/>
        <v>1</v>
      </c>
      <c r="P30" t="str">
        <f t="shared" si="2"/>
        <v>1/0100-70000 Miet- und Pachtaufwand</v>
      </c>
      <c r="Q30" s="2">
        <f t="shared" si="3"/>
        <v>-6000</v>
      </c>
      <c r="R30" s="2">
        <f t="shared" si="4"/>
        <v>-1.9398642095053347</v>
      </c>
    </row>
    <row r="31" spans="1:18" x14ac:dyDescent="0.25">
      <c r="A31" s="1" t="s">
        <v>376</v>
      </c>
      <c r="B31" s="1" t="s">
        <v>351</v>
      </c>
      <c r="C31" s="1" t="s">
        <v>407</v>
      </c>
      <c r="D31" s="1" t="s">
        <v>408</v>
      </c>
      <c r="E31" s="1" t="s">
        <v>351</v>
      </c>
      <c r="F31" s="1" t="s">
        <v>352</v>
      </c>
      <c r="G31" s="1" t="s">
        <v>353</v>
      </c>
      <c r="H31" s="1" t="s">
        <v>706</v>
      </c>
      <c r="I31" s="1" t="s">
        <v>20</v>
      </c>
      <c r="J31" s="1" t="s">
        <v>38</v>
      </c>
      <c r="K31" s="1" t="s">
        <v>397</v>
      </c>
      <c r="L31" t="str">
        <f>VLOOKUP(LEFT(A31,1),'Ansatz 1'!A$1:B$10,2)</f>
        <v>0 Vertretungskörper und allgemeine Verwaltung</v>
      </c>
      <c r="M31" t="str">
        <f>VLOOKUP(LEFT(A31,2),'Ansatz 2'!A$1:B$51,2)</f>
        <v>01 Hauptverwaltung</v>
      </c>
      <c r="N31" t="str">
        <f t="shared" si="0"/>
        <v>0100 Gemeindeamt</v>
      </c>
      <c r="O31">
        <f t="shared" si="1"/>
        <v>1</v>
      </c>
      <c r="P31" t="str">
        <f t="shared" si="2"/>
        <v>1/0100-70080 Miet- und Pachtaufwand (Akku-Miete Renault Zoe FK-271 HA)</v>
      </c>
      <c r="Q31" s="2">
        <f t="shared" si="3"/>
        <v>-1000</v>
      </c>
      <c r="R31" s="2">
        <f t="shared" si="4"/>
        <v>-0.32331070158422243</v>
      </c>
    </row>
    <row r="32" spans="1:18" x14ac:dyDescent="0.25">
      <c r="A32" s="1" t="s">
        <v>376</v>
      </c>
      <c r="B32" s="1" t="s">
        <v>351</v>
      </c>
      <c r="C32" s="1" t="s">
        <v>409</v>
      </c>
      <c r="D32" s="1" t="s">
        <v>351</v>
      </c>
      <c r="E32" s="1" t="s">
        <v>351</v>
      </c>
      <c r="F32" s="1" t="s">
        <v>352</v>
      </c>
      <c r="G32" s="1" t="s">
        <v>353</v>
      </c>
      <c r="H32" s="1" t="s">
        <v>706</v>
      </c>
      <c r="I32" s="1" t="s">
        <v>20</v>
      </c>
      <c r="J32" s="1" t="s">
        <v>39</v>
      </c>
      <c r="K32" s="1" t="s">
        <v>410</v>
      </c>
      <c r="L32" t="str">
        <f>VLOOKUP(LEFT(A32,1),'Ansatz 1'!A$1:B$10,2)</f>
        <v>0 Vertretungskörper und allgemeine Verwaltung</v>
      </c>
      <c r="M32" t="str">
        <f>VLOOKUP(LEFT(A32,2),'Ansatz 2'!A$1:B$51,2)</f>
        <v>01 Hauptverwaltung</v>
      </c>
      <c r="N32" t="str">
        <f t="shared" si="0"/>
        <v>0100 Gemeindeamt</v>
      </c>
      <c r="O32">
        <f t="shared" si="1"/>
        <v>1</v>
      </c>
      <c r="P32" t="str">
        <f t="shared" si="2"/>
        <v>1/0100-70500 Miet- und Pachtaufwand (Leasingrate Renault Zoe FK-271 HA)</v>
      </c>
      <c r="Q32" s="2">
        <f t="shared" si="3"/>
        <v>-3300</v>
      </c>
      <c r="R32" s="2">
        <f t="shared" si="4"/>
        <v>-1.0669253152279341</v>
      </c>
    </row>
    <row r="33" spans="1:18" x14ac:dyDescent="0.25">
      <c r="A33" s="1" t="s">
        <v>376</v>
      </c>
      <c r="B33" s="1" t="s">
        <v>351</v>
      </c>
      <c r="C33" s="1" t="s">
        <v>411</v>
      </c>
      <c r="D33" s="1" t="s">
        <v>412</v>
      </c>
      <c r="E33" s="1" t="s">
        <v>351</v>
      </c>
      <c r="F33" s="1" t="s">
        <v>352</v>
      </c>
      <c r="G33" s="1" t="s">
        <v>353</v>
      </c>
      <c r="H33" s="1" t="s">
        <v>686</v>
      </c>
      <c r="I33" s="1" t="s">
        <v>20</v>
      </c>
      <c r="J33" s="1" t="s">
        <v>40</v>
      </c>
      <c r="K33" s="1" t="s">
        <v>397</v>
      </c>
      <c r="L33" t="str">
        <f>VLOOKUP(LEFT(A33,1),'Ansatz 1'!A$1:B$10,2)</f>
        <v>0 Vertretungskörper und allgemeine Verwaltung</v>
      </c>
      <c r="M33" t="str">
        <f>VLOOKUP(LEFT(A33,2),'Ansatz 2'!A$1:B$51,2)</f>
        <v>01 Hauptverwaltung</v>
      </c>
      <c r="N33" t="str">
        <f t="shared" si="0"/>
        <v>0100 Gemeindeamt</v>
      </c>
      <c r="O33">
        <f t="shared" si="1"/>
        <v>1</v>
      </c>
      <c r="P33" t="str">
        <f t="shared" si="2"/>
        <v>1/0100-72021 Kostenbeiträge (Kostenersätze) für Leistungen (Einheitsbewertung)</v>
      </c>
      <c r="Q33" s="2">
        <f t="shared" si="3"/>
        <v>-1000</v>
      </c>
      <c r="R33" s="2">
        <f t="shared" si="4"/>
        <v>-0.32331070158422243</v>
      </c>
    </row>
    <row r="34" spans="1:18" x14ac:dyDescent="0.25">
      <c r="A34" s="1" t="s">
        <v>376</v>
      </c>
      <c r="B34" s="1" t="s">
        <v>351</v>
      </c>
      <c r="C34" s="1" t="s">
        <v>411</v>
      </c>
      <c r="D34" s="1" t="s">
        <v>413</v>
      </c>
      <c r="E34" s="1" t="s">
        <v>351</v>
      </c>
      <c r="F34" s="1" t="s">
        <v>352</v>
      </c>
      <c r="G34" s="1" t="s">
        <v>353</v>
      </c>
      <c r="H34" s="1" t="s">
        <v>686</v>
      </c>
      <c r="I34" s="1" t="s">
        <v>20</v>
      </c>
      <c r="J34" s="1" t="s">
        <v>41</v>
      </c>
      <c r="K34" s="1" t="s">
        <v>414</v>
      </c>
      <c r="L34" t="str">
        <f>VLOOKUP(LEFT(A34,1),'Ansatz 1'!A$1:B$10,2)</f>
        <v>0 Vertretungskörper und allgemeine Verwaltung</v>
      </c>
      <c r="M34" t="str">
        <f>VLOOKUP(LEFT(A34,2),'Ansatz 2'!A$1:B$51,2)</f>
        <v>01 Hauptverwaltung</v>
      </c>
      <c r="N34" t="str">
        <f t="shared" si="0"/>
        <v>0100 Gemeindeamt</v>
      </c>
      <c r="O34">
        <f t="shared" si="1"/>
        <v>1</v>
      </c>
      <c r="P34" t="str">
        <f t="shared" si="2"/>
        <v>1/0100-72022 Kostenbeiträge (Kostenersätze) für Leistungen (Finanzverwaltung Vorderland)</v>
      </c>
      <c r="Q34" s="2">
        <f t="shared" si="3"/>
        <v>-98800</v>
      </c>
      <c r="R34" s="2">
        <f t="shared" si="4"/>
        <v>-31.943097316521175</v>
      </c>
    </row>
    <row r="35" spans="1:18" x14ac:dyDescent="0.25">
      <c r="A35" s="1" t="s">
        <v>376</v>
      </c>
      <c r="B35" s="1" t="s">
        <v>351</v>
      </c>
      <c r="C35" s="1" t="s">
        <v>411</v>
      </c>
      <c r="D35" s="1" t="s">
        <v>415</v>
      </c>
      <c r="E35" s="1" t="s">
        <v>351</v>
      </c>
      <c r="F35" s="1" t="s">
        <v>352</v>
      </c>
      <c r="G35" s="1" t="s">
        <v>353</v>
      </c>
      <c r="H35" s="1" t="s">
        <v>686</v>
      </c>
      <c r="I35" s="1" t="s">
        <v>20</v>
      </c>
      <c r="J35" s="1" t="s">
        <v>42</v>
      </c>
      <c r="K35" s="1" t="s">
        <v>390</v>
      </c>
      <c r="L35" t="str">
        <f>VLOOKUP(LEFT(A35,1),'Ansatz 1'!A$1:B$10,2)</f>
        <v>0 Vertretungskörper und allgemeine Verwaltung</v>
      </c>
      <c r="M35" t="str">
        <f>VLOOKUP(LEFT(A35,2),'Ansatz 2'!A$1:B$51,2)</f>
        <v>01 Hauptverwaltung</v>
      </c>
      <c r="N35" t="str">
        <f t="shared" si="0"/>
        <v>0100 Gemeindeamt</v>
      </c>
      <c r="O35">
        <f t="shared" si="1"/>
        <v>1</v>
      </c>
      <c r="P35" t="str">
        <f t="shared" si="2"/>
        <v>1/0100-72023 Kostenbeiträge (Kostenersätze) für Leistungen (Stadt Feldkirch f. Personalverrechnung)</v>
      </c>
      <c r="Q35" s="2">
        <f t="shared" si="3"/>
        <v>-8000</v>
      </c>
      <c r="R35" s="2">
        <f t="shared" si="4"/>
        <v>-2.5864856126737794</v>
      </c>
    </row>
    <row r="36" spans="1:18" x14ac:dyDescent="0.25">
      <c r="A36" s="1" t="s">
        <v>376</v>
      </c>
      <c r="B36" s="1" t="s">
        <v>351</v>
      </c>
      <c r="C36" s="1" t="s">
        <v>411</v>
      </c>
      <c r="D36" s="1" t="s">
        <v>416</v>
      </c>
      <c r="E36" s="1" t="s">
        <v>351</v>
      </c>
      <c r="F36" s="1" t="s">
        <v>352</v>
      </c>
      <c r="G36" s="1" t="s">
        <v>353</v>
      </c>
      <c r="H36" s="1" t="s">
        <v>686</v>
      </c>
      <c r="I36" s="1" t="s">
        <v>20</v>
      </c>
      <c r="J36" s="1" t="s">
        <v>43</v>
      </c>
      <c r="K36" s="1" t="s">
        <v>417</v>
      </c>
      <c r="L36" t="str">
        <f>VLOOKUP(LEFT(A36,1),'Ansatz 1'!A$1:B$10,2)</f>
        <v>0 Vertretungskörper und allgemeine Verwaltung</v>
      </c>
      <c r="M36" t="str">
        <f>VLOOKUP(LEFT(A36,2),'Ansatz 2'!A$1:B$51,2)</f>
        <v>01 Hauptverwaltung</v>
      </c>
      <c r="N36" t="str">
        <f t="shared" si="0"/>
        <v>0100 Gemeindeamt</v>
      </c>
      <c r="O36">
        <f t="shared" si="1"/>
        <v>1</v>
      </c>
      <c r="P36" t="str">
        <f t="shared" si="2"/>
        <v>1/0100-72024 Kostenbeiträge (Kostenersätze) für Leistungen (gem. § 9 Behinderteneinstellungsgesetz)</v>
      </c>
      <c r="Q36" s="2">
        <f t="shared" si="3"/>
        <v>-3100</v>
      </c>
      <c r="R36" s="2">
        <f t="shared" si="4"/>
        <v>-1.0022631749110895</v>
      </c>
    </row>
    <row r="37" spans="1:18" x14ac:dyDescent="0.25">
      <c r="A37" s="1" t="s">
        <v>376</v>
      </c>
      <c r="B37" s="1" t="s">
        <v>351</v>
      </c>
      <c r="C37" s="1" t="s">
        <v>367</v>
      </c>
      <c r="D37" s="1" t="s">
        <v>351</v>
      </c>
      <c r="E37" s="1" t="s">
        <v>351</v>
      </c>
      <c r="F37" s="1" t="s">
        <v>352</v>
      </c>
      <c r="G37" s="1" t="s">
        <v>353</v>
      </c>
      <c r="H37" s="1" t="s">
        <v>686</v>
      </c>
      <c r="I37" s="1" t="s">
        <v>20</v>
      </c>
      <c r="J37" s="1" t="s">
        <v>44</v>
      </c>
      <c r="K37" s="1" t="s">
        <v>379</v>
      </c>
      <c r="L37" t="str">
        <f>VLOOKUP(LEFT(A37,1),'Ansatz 1'!A$1:B$10,2)</f>
        <v>0 Vertretungskörper und allgemeine Verwaltung</v>
      </c>
      <c r="M37" t="str">
        <f>VLOOKUP(LEFT(A37,2),'Ansatz 2'!A$1:B$51,2)</f>
        <v>01 Hauptverwaltung</v>
      </c>
      <c r="N37" t="str">
        <f t="shared" si="0"/>
        <v>0100 Gemeindeamt</v>
      </c>
      <c r="O37">
        <f t="shared" si="1"/>
        <v>1</v>
      </c>
      <c r="P37" t="str">
        <f t="shared" si="2"/>
        <v>1/0100-72400 Reisegebühren</v>
      </c>
      <c r="Q37" s="2">
        <f t="shared" si="3"/>
        <v>-2000</v>
      </c>
      <c r="R37" s="2">
        <f t="shared" si="4"/>
        <v>-0.64662140316844485</v>
      </c>
    </row>
    <row r="38" spans="1:18" x14ac:dyDescent="0.25">
      <c r="A38" s="1" t="s">
        <v>376</v>
      </c>
      <c r="B38" s="1" t="s">
        <v>351</v>
      </c>
      <c r="C38" s="1" t="s">
        <v>418</v>
      </c>
      <c r="D38" s="1" t="s">
        <v>351</v>
      </c>
      <c r="E38" s="1" t="s">
        <v>351</v>
      </c>
      <c r="F38" s="1" t="s">
        <v>352</v>
      </c>
      <c r="G38" s="1" t="s">
        <v>353</v>
      </c>
      <c r="H38" s="1" t="s">
        <v>686</v>
      </c>
      <c r="I38" s="1" t="s">
        <v>20</v>
      </c>
      <c r="J38" s="1" t="s">
        <v>45</v>
      </c>
      <c r="K38" s="1" t="s">
        <v>368</v>
      </c>
      <c r="L38" t="str">
        <f>VLOOKUP(LEFT(A38,1),'Ansatz 1'!A$1:B$10,2)</f>
        <v>0 Vertretungskörper und allgemeine Verwaltung</v>
      </c>
      <c r="M38" t="str">
        <f>VLOOKUP(LEFT(A38,2),'Ansatz 2'!A$1:B$51,2)</f>
        <v>01 Hauptverwaltung</v>
      </c>
      <c r="N38" t="str">
        <f t="shared" si="0"/>
        <v>0100 Gemeindeamt</v>
      </c>
      <c r="O38">
        <f t="shared" si="1"/>
        <v>1</v>
      </c>
      <c r="P38" t="str">
        <f t="shared" si="2"/>
        <v>1/0100-72500 Bibliothekserfordernisse</v>
      </c>
      <c r="Q38" s="2">
        <f t="shared" si="3"/>
        <v>-500</v>
      </c>
      <c r="R38" s="2">
        <f t="shared" si="4"/>
        <v>-0.16165535079211121</v>
      </c>
    </row>
    <row r="39" spans="1:18" x14ac:dyDescent="0.25">
      <c r="A39" s="1" t="s">
        <v>376</v>
      </c>
      <c r="B39" s="1" t="s">
        <v>351</v>
      </c>
      <c r="C39" s="1" t="s">
        <v>419</v>
      </c>
      <c r="D39" s="1" t="s">
        <v>355</v>
      </c>
      <c r="E39" s="1" t="s">
        <v>351</v>
      </c>
      <c r="F39" s="1" t="s">
        <v>352</v>
      </c>
      <c r="G39" s="1" t="s">
        <v>353</v>
      </c>
      <c r="H39" s="1" t="s">
        <v>686</v>
      </c>
      <c r="I39" s="1" t="s">
        <v>20</v>
      </c>
      <c r="J39" s="1" t="s">
        <v>46</v>
      </c>
      <c r="K39" s="1" t="s">
        <v>420</v>
      </c>
      <c r="L39" t="str">
        <f>VLOOKUP(LEFT(A39,1),'Ansatz 1'!A$1:B$10,2)</f>
        <v>0 Vertretungskörper und allgemeine Verwaltung</v>
      </c>
      <c r="M39" t="str">
        <f>VLOOKUP(LEFT(A39,2),'Ansatz 2'!A$1:B$51,2)</f>
        <v>01 Hauptverwaltung</v>
      </c>
      <c r="N39" t="str">
        <f t="shared" si="0"/>
        <v>0100 Gemeindeamt</v>
      </c>
      <c r="O39">
        <f t="shared" si="1"/>
        <v>1</v>
      </c>
      <c r="P39" t="str">
        <f t="shared" si="2"/>
        <v>1/0100-72820 Entgelt für sonstige Leistungen (Renault Zoe FK-271 HA)</v>
      </c>
      <c r="Q39" s="2">
        <f t="shared" si="3"/>
        <v>-3000</v>
      </c>
      <c r="R39" s="2">
        <f t="shared" si="4"/>
        <v>-0.96993210475266733</v>
      </c>
    </row>
    <row r="40" spans="1:18" x14ac:dyDescent="0.25">
      <c r="A40" s="1" t="s">
        <v>376</v>
      </c>
      <c r="B40" s="1" t="s">
        <v>351</v>
      </c>
      <c r="C40" s="1" t="s">
        <v>421</v>
      </c>
      <c r="D40" s="1" t="s">
        <v>351</v>
      </c>
      <c r="E40" s="1" t="s">
        <v>351</v>
      </c>
      <c r="F40" s="1" t="s">
        <v>352</v>
      </c>
      <c r="G40" s="1" t="s">
        <v>353</v>
      </c>
      <c r="H40" s="1" t="s">
        <v>686</v>
      </c>
      <c r="I40" s="1" t="s">
        <v>20</v>
      </c>
      <c r="J40" s="1" t="s">
        <v>47</v>
      </c>
      <c r="K40" s="1" t="s">
        <v>422</v>
      </c>
      <c r="L40" t="str">
        <f>VLOOKUP(LEFT(A40,1),'Ansatz 1'!A$1:B$10,2)</f>
        <v>0 Vertretungskörper und allgemeine Verwaltung</v>
      </c>
      <c r="M40" t="str">
        <f>VLOOKUP(LEFT(A40,2),'Ansatz 2'!A$1:B$51,2)</f>
        <v>01 Hauptverwaltung</v>
      </c>
      <c r="N40" t="str">
        <f t="shared" si="0"/>
        <v>0100 Gemeindeamt</v>
      </c>
      <c r="O40">
        <f t="shared" si="1"/>
        <v>1</v>
      </c>
      <c r="P40" t="str">
        <f t="shared" si="2"/>
        <v>1/0100-72900 Sonstige Aufwendungen</v>
      </c>
      <c r="Q40" s="2">
        <f t="shared" si="3"/>
        <v>-4200</v>
      </c>
      <c r="R40" s="2">
        <f t="shared" si="4"/>
        <v>-1.3579049466537343</v>
      </c>
    </row>
    <row r="41" spans="1:18" x14ac:dyDescent="0.25">
      <c r="A41" s="1" t="s">
        <v>376</v>
      </c>
      <c r="B41" s="1" t="s">
        <v>351</v>
      </c>
      <c r="C41" s="1" t="s">
        <v>423</v>
      </c>
      <c r="D41" s="1" t="s">
        <v>356</v>
      </c>
      <c r="E41" s="1" t="s">
        <v>351</v>
      </c>
      <c r="F41" s="1" t="s">
        <v>352</v>
      </c>
      <c r="G41" s="1" t="s">
        <v>353</v>
      </c>
      <c r="H41" s="1" t="s">
        <v>707</v>
      </c>
      <c r="I41" s="1" t="s">
        <v>20</v>
      </c>
      <c r="J41" s="1" t="s">
        <v>48</v>
      </c>
      <c r="K41" s="1" t="s">
        <v>386</v>
      </c>
      <c r="L41" t="str">
        <f>VLOOKUP(LEFT(A41,1),'Ansatz 1'!A$1:B$10,2)</f>
        <v>0 Vertretungskörper und allgemeine Verwaltung</v>
      </c>
      <c r="M41" t="str">
        <f>VLOOKUP(LEFT(A41,2),'Ansatz 2'!A$1:B$51,2)</f>
        <v>01 Hauptverwaltung</v>
      </c>
      <c r="N41" t="str">
        <f t="shared" si="0"/>
        <v>0100 Gemeindeamt</v>
      </c>
      <c r="O41">
        <f t="shared" si="1"/>
        <v>2</v>
      </c>
      <c r="P41" t="str">
        <f t="shared" si="2"/>
        <v>2/0100+80810 Veräußerungen von Waren (Drucksorten, Kopien usw.)</v>
      </c>
      <c r="Q41" s="2">
        <f t="shared" si="3"/>
        <v>100</v>
      </c>
      <c r="R41" s="2">
        <f t="shared" si="4"/>
        <v>3.2331070158422244E-2</v>
      </c>
    </row>
    <row r="42" spans="1:18" x14ac:dyDescent="0.25">
      <c r="A42" s="1" t="s">
        <v>376</v>
      </c>
      <c r="B42" s="1" t="s">
        <v>351</v>
      </c>
      <c r="C42" s="1" t="s">
        <v>424</v>
      </c>
      <c r="D42" s="1" t="s">
        <v>351</v>
      </c>
      <c r="E42" s="1" t="s">
        <v>351</v>
      </c>
      <c r="F42" s="1" t="s">
        <v>352</v>
      </c>
      <c r="G42" s="1" t="s">
        <v>353</v>
      </c>
      <c r="H42" s="1" t="s">
        <v>708</v>
      </c>
      <c r="I42" s="1" t="s">
        <v>20</v>
      </c>
      <c r="J42" s="1" t="s">
        <v>49</v>
      </c>
      <c r="K42" s="1" t="s">
        <v>425</v>
      </c>
      <c r="L42" t="str">
        <f>VLOOKUP(LEFT(A42,1),'Ansatz 1'!A$1:B$10,2)</f>
        <v>0 Vertretungskörper und allgemeine Verwaltung</v>
      </c>
      <c r="M42" t="str">
        <f>VLOOKUP(LEFT(A42,2),'Ansatz 2'!A$1:B$51,2)</f>
        <v>01 Hauptverwaltung</v>
      </c>
      <c r="N42" t="str">
        <f t="shared" si="0"/>
        <v>0100 Gemeindeamt</v>
      </c>
      <c r="O42">
        <f t="shared" si="1"/>
        <v>2</v>
      </c>
      <c r="P42" t="str">
        <f t="shared" si="2"/>
        <v>2/0100+81100 Miete- und Pachtertrag (Bonkassa)</v>
      </c>
      <c r="Q42" s="2">
        <f t="shared" si="3"/>
        <v>300</v>
      </c>
      <c r="R42" s="2">
        <f t="shared" si="4"/>
        <v>9.6993210475266725E-2</v>
      </c>
    </row>
    <row r="43" spans="1:18" x14ac:dyDescent="0.25">
      <c r="A43" s="1" t="s">
        <v>376</v>
      </c>
      <c r="B43" s="1" t="s">
        <v>351</v>
      </c>
      <c r="C43" s="1" t="s">
        <v>424</v>
      </c>
      <c r="D43" s="1" t="s">
        <v>355</v>
      </c>
      <c r="E43" s="1" t="s">
        <v>351</v>
      </c>
      <c r="F43" s="1" t="s">
        <v>352</v>
      </c>
      <c r="G43" s="1" t="s">
        <v>353</v>
      </c>
      <c r="H43" s="1" t="s">
        <v>708</v>
      </c>
      <c r="I43" s="1" t="s">
        <v>20</v>
      </c>
      <c r="J43" s="1" t="s">
        <v>50</v>
      </c>
      <c r="K43" s="1" t="s">
        <v>368</v>
      </c>
      <c r="L43" t="str">
        <f>VLOOKUP(LEFT(A43,1),'Ansatz 1'!A$1:B$10,2)</f>
        <v>0 Vertretungskörper und allgemeine Verwaltung</v>
      </c>
      <c r="M43" t="str">
        <f>VLOOKUP(LEFT(A43,2),'Ansatz 2'!A$1:B$51,2)</f>
        <v>01 Hauptverwaltung</v>
      </c>
      <c r="N43" t="str">
        <f t="shared" si="0"/>
        <v>0100 Gemeindeamt</v>
      </c>
      <c r="O43">
        <f t="shared" si="1"/>
        <v>2</v>
      </c>
      <c r="P43" t="str">
        <f t="shared" si="2"/>
        <v>2/0100+81120 Miete- und Pachtertrag (Caruso Renault Zoe FK-271 HA)</v>
      </c>
      <c r="Q43" s="2">
        <f t="shared" si="3"/>
        <v>500</v>
      </c>
      <c r="R43" s="2">
        <f t="shared" si="4"/>
        <v>0.16165535079211121</v>
      </c>
    </row>
    <row r="44" spans="1:18" x14ac:dyDescent="0.25">
      <c r="A44" s="1" t="s">
        <v>376</v>
      </c>
      <c r="B44" s="1" t="s">
        <v>351</v>
      </c>
      <c r="C44" s="1" t="s">
        <v>426</v>
      </c>
      <c r="D44" s="1" t="s">
        <v>351</v>
      </c>
      <c r="E44" s="1" t="s">
        <v>351</v>
      </c>
      <c r="F44" s="1" t="s">
        <v>352</v>
      </c>
      <c r="G44" s="1" t="s">
        <v>353</v>
      </c>
      <c r="H44" s="1" t="s">
        <v>709</v>
      </c>
      <c r="I44" s="1" t="s">
        <v>20</v>
      </c>
      <c r="J44" s="1" t="s">
        <v>51</v>
      </c>
      <c r="K44" s="1" t="s">
        <v>386</v>
      </c>
      <c r="L44" t="str">
        <f>VLOOKUP(LEFT(A44,1),'Ansatz 1'!A$1:B$10,2)</f>
        <v>0 Vertretungskörper und allgemeine Verwaltung</v>
      </c>
      <c r="M44" t="str">
        <f>VLOOKUP(LEFT(A44,2),'Ansatz 2'!A$1:B$51,2)</f>
        <v>01 Hauptverwaltung</v>
      </c>
      <c r="N44" t="str">
        <f t="shared" si="0"/>
        <v>0100 Gemeindeamt</v>
      </c>
      <c r="O44">
        <f t="shared" si="1"/>
        <v>2</v>
      </c>
      <c r="P44" t="str">
        <f t="shared" si="2"/>
        <v>2/0100+81200 Gebühren für sonstige Leistungen</v>
      </c>
      <c r="Q44" s="2">
        <f t="shared" si="3"/>
        <v>100</v>
      </c>
      <c r="R44" s="2">
        <f t="shared" si="4"/>
        <v>3.2331070158422244E-2</v>
      </c>
    </row>
    <row r="45" spans="1:18" x14ac:dyDescent="0.25">
      <c r="A45" s="1" t="s">
        <v>376</v>
      </c>
      <c r="B45" s="1" t="s">
        <v>351</v>
      </c>
      <c r="C45" s="1" t="s">
        <v>427</v>
      </c>
      <c r="D45" s="1" t="s">
        <v>351</v>
      </c>
      <c r="E45" s="1" t="s">
        <v>351</v>
      </c>
      <c r="F45" s="1" t="s">
        <v>352</v>
      </c>
      <c r="G45" s="1" t="s">
        <v>353</v>
      </c>
      <c r="H45" s="1" t="s">
        <v>709</v>
      </c>
      <c r="I45" s="1" t="s">
        <v>20</v>
      </c>
      <c r="J45" s="1" t="s">
        <v>52</v>
      </c>
      <c r="K45" s="1" t="s">
        <v>386</v>
      </c>
      <c r="L45" t="str">
        <f>VLOOKUP(LEFT(A45,1),'Ansatz 1'!A$1:B$10,2)</f>
        <v>0 Vertretungskörper und allgemeine Verwaltung</v>
      </c>
      <c r="M45" t="str">
        <f>VLOOKUP(LEFT(A45,2),'Ansatz 2'!A$1:B$51,2)</f>
        <v>01 Hauptverwaltung</v>
      </c>
      <c r="N45" t="str">
        <f t="shared" si="0"/>
        <v>0100 Gemeindeamt</v>
      </c>
      <c r="O45">
        <f t="shared" si="1"/>
        <v>2</v>
      </c>
      <c r="P45" t="str">
        <f t="shared" si="2"/>
        <v>2/0100+81600 Kostenbeiträge (Kostenersätze) für sonstige Leistungen</v>
      </c>
      <c r="Q45" s="2">
        <f t="shared" si="3"/>
        <v>100</v>
      </c>
      <c r="R45" s="2">
        <f t="shared" si="4"/>
        <v>3.2331070158422244E-2</v>
      </c>
    </row>
    <row r="46" spans="1:18" x14ac:dyDescent="0.25">
      <c r="A46" s="1" t="s">
        <v>376</v>
      </c>
      <c r="B46" s="1" t="s">
        <v>351</v>
      </c>
      <c r="C46" s="1" t="s">
        <v>427</v>
      </c>
      <c r="D46" s="1" t="s">
        <v>392</v>
      </c>
      <c r="E46" s="1" t="s">
        <v>351</v>
      </c>
      <c r="F46" s="1" t="s">
        <v>428</v>
      </c>
      <c r="G46" s="1" t="s">
        <v>353</v>
      </c>
      <c r="H46" s="1" t="s">
        <v>709</v>
      </c>
      <c r="I46" s="1" t="s">
        <v>20</v>
      </c>
      <c r="J46" s="1" t="s">
        <v>53</v>
      </c>
      <c r="K46" s="1" t="s">
        <v>429</v>
      </c>
      <c r="L46" t="str">
        <f>VLOOKUP(LEFT(A46,1),'Ansatz 1'!A$1:B$10,2)</f>
        <v>0 Vertretungskörper und allgemeine Verwaltung</v>
      </c>
      <c r="M46" t="str">
        <f>VLOOKUP(LEFT(A46,2),'Ansatz 2'!A$1:B$51,2)</f>
        <v>01 Hauptverwaltung</v>
      </c>
      <c r="N46" t="str">
        <f t="shared" si="0"/>
        <v>0100 Gemeindeamt</v>
      </c>
      <c r="O46">
        <f t="shared" si="1"/>
        <v>2</v>
      </c>
      <c r="P46" t="str">
        <f t="shared" si="2"/>
        <v>2/0100+81650 Verw.-kostenbeitr. von wirtsch. Unternehmen</v>
      </c>
      <c r="Q46" s="2">
        <f t="shared" si="3"/>
        <v>73900</v>
      </c>
      <c r="R46" s="2">
        <f t="shared" si="4"/>
        <v>23.892660847074037</v>
      </c>
    </row>
    <row r="47" spans="1:18" x14ac:dyDescent="0.25">
      <c r="A47" s="1" t="s">
        <v>376</v>
      </c>
      <c r="B47" s="1" t="s">
        <v>351</v>
      </c>
      <c r="C47" s="1" t="s">
        <v>634</v>
      </c>
      <c r="D47" s="1" t="s">
        <v>351</v>
      </c>
      <c r="E47" s="1" t="s">
        <v>351</v>
      </c>
      <c r="F47" s="1" t="s">
        <v>352</v>
      </c>
      <c r="G47" s="1" t="s">
        <v>353</v>
      </c>
      <c r="H47" s="1" t="s">
        <v>710</v>
      </c>
      <c r="I47" s="1" t="s">
        <v>20</v>
      </c>
      <c r="J47" s="1" t="s">
        <v>711</v>
      </c>
      <c r="K47" s="1" t="s">
        <v>386</v>
      </c>
      <c r="L47" t="str">
        <f>VLOOKUP(LEFT(A47,1),'Ansatz 1'!A$1:B$10,2)</f>
        <v>0 Vertretungskörper und allgemeine Verwaltung</v>
      </c>
      <c r="M47" t="str">
        <f>VLOOKUP(LEFT(A47,2),'Ansatz 2'!A$1:B$51,2)</f>
        <v>01 Hauptverwaltung</v>
      </c>
      <c r="N47" t="str">
        <f t="shared" si="0"/>
        <v>0100 Gemeindeamt</v>
      </c>
      <c r="O47">
        <f t="shared" si="1"/>
        <v>2</v>
      </c>
      <c r="P47" t="str">
        <f t="shared" si="2"/>
        <v>2/0100+81700 Erträge aus der Auflösung von sonstigen Rückstellungen</v>
      </c>
      <c r="Q47" s="2">
        <f t="shared" si="3"/>
        <v>100</v>
      </c>
      <c r="R47" s="2">
        <f t="shared" si="4"/>
        <v>3.2331070158422244E-2</v>
      </c>
    </row>
    <row r="48" spans="1:18" x14ac:dyDescent="0.25">
      <c r="A48" s="1" t="s">
        <v>376</v>
      </c>
      <c r="B48" s="1" t="s">
        <v>351</v>
      </c>
      <c r="C48" s="1" t="s">
        <v>430</v>
      </c>
      <c r="D48" s="1" t="s">
        <v>351</v>
      </c>
      <c r="E48" s="1" t="s">
        <v>351</v>
      </c>
      <c r="F48" s="1" t="s">
        <v>352</v>
      </c>
      <c r="G48" s="1" t="s">
        <v>353</v>
      </c>
      <c r="H48" s="1" t="s">
        <v>707</v>
      </c>
      <c r="I48" s="1" t="s">
        <v>20</v>
      </c>
      <c r="J48" s="1" t="s">
        <v>54</v>
      </c>
      <c r="K48" s="1" t="s">
        <v>386</v>
      </c>
      <c r="L48" t="str">
        <f>VLOOKUP(LEFT(A48,1),'Ansatz 1'!A$1:B$10,2)</f>
        <v>0 Vertretungskörper und allgemeine Verwaltung</v>
      </c>
      <c r="M48" t="str">
        <f>VLOOKUP(LEFT(A48,2),'Ansatz 2'!A$1:B$51,2)</f>
        <v>01 Hauptverwaltung</v>
      </c>
      <c r="N48" t="str">
        <f t="shared" si="0"/>
        <v>0100 Gemeindeamt</v>
      </c>
      <c r="O48">
        <f t="shared" si="1"/>
        <v>2</v>
      </c>
      <c r="P48" t="str">
        <f t="shared" si="2"/>
        <v>2/0100+82900 Sonstige Erträge</v>
      </c>
      <c r="Q48" s="2">
        <f t="shared" si="3"/>
        <v>100</v>
      </c>
      <c r="R48" s="2">
        <f t="shared" si="4"/>
        <v>3.2331070158422244E-2</v>
      </c>
    </row>
    <row r="49" spans="1:18" x14ac:dyDescent="0.25">
      <c r="A49" s="1" t="s">
        <v>376</v>
      </c>
      <c r="B49" s="1" t="s">
        <v>351</v>
      </c>
      <c r="C49" s="1" t="s">
        <v>431</v>
      </c>
      <c r="D49" s="1" t="s">
        <v>351</v>
      </c>
      <c r="E49" s="1" t="s">
        <v>351</v>
      </c>
      <c r="F49" s="1" t="s">
        <v>352</v>
      </c>
      <c r="G49" s="1" t="s">
        <v>353</v>
      </c>
      <c r="H49" s="1" t="s">
        <v>689</v>
      </c>
      <c r="I49" s="1" t="s">
        <v>20</v>
      </c>
      <c r="J49" s="1" t="s">
        <v>55</v>
      </c>
      <c r="K49" s="1" t="s">
        <v>432</v>
      </c>
      <c r="L49" t="str">
        <f>VLOOKUP(LEFT(A49,1),'Ansatz 1'!A$1:B$10,2)</f>
        <v>0 Vertretungskörper und allgemeine Verwaltung</v>
      </c>
      <c r="M49" t="str">
        <f>VLOOKUP(LEFT(A49,2),'Ansatz 2'!A$1:B$51,2)</f>
        <v>01 Hauptverwaltung</v>
      </c>
      <c r="N49" t="str">
        <f t="shared" si="0"/>
        <v>0100 Gemeindeamt</v>
      </c>
      <c r="O49">
        <f t="shared" si="1"/>
        <v>2</v>
      </c>
      <c r="P49" t="str">
        <f t="shared" si="2"/>
        <v>2/0100+86000 Transfers von Bund, Bundesfonds und Bundeskammern (Altersteilzeit)</v>
      </c>
      <c r="Q49" s="2">
        <f t="shared" si="3"/>
        <v>11500</v>
      </c>
      <c r="R49" s="2">
        <f t="shared" si="4"/>
        <v>3.7180730682185579</v>
      </c>
    </row>
    <row r="50" spans="1:18" x14ac:dyDescent="0.25">
      <c r="A50" s="1" t="s">
        <v>376</v>
      </c>
      <c r="B50" s="1" t="s">
        <v>351</v>
      </c>
      <c r="C50" s="1" t="s">
        <v>374</v>
      </c>
      <c r="D50" s="1" t="s">
        <v>351</v>
      </c>
      <c r="E50" s="1" t="s">
        <v>351</v>
      </c>
      <c r="F50" s="1" t="s">
        <v>352</v>
      </c>
      <c r="G50" s="1" t="s">
        <v>353</v>
      </c>
      <c r="H50" s="1" t="s">
        <v>689</v>
      </c>
      <c r="I50" s="1" t="s">
        <v>20</v>
      </c>
      <c r="J50" s="1" t="s">
        <v>56</v>
      </c>
      <c r="K50" s="1" t="s">
        <v>433</v>
      </c>
      <c r="L50" t="str">
        <f>VLOOKUP(LEFT(A50,1),'Ansatz 1'!A$1:B$10,2)</f>
        <v>0 Vertretungskörper und allgemeine Verwaltung</v>
      </c>
      <c r="M50" t="str">
        <f>VLOOKUP(LEFT(A50,2),'Ansatz 2'!A$1:B$51,2)</f>
        <v>01 Hauptverwaltung</v>
      </c>
      <c r="N50" t="str">
        <f t="shared" si="0"/>
        <v>0100 Gemeindeamt</v>
      </c>
      <c r="O50">
        <f t="shared" si="1"/>
        <v>2</v>
      </c>
      <c r="P50" t="str">
        <f t="shared" si="2"/>
        <v>2/0100+86100 Anschubförderung FVV</v>
      </c>
      <c r="Q50" s="2">
        <f t="shared" si="3"/>
        <v>11200</v>
      </c>
      <c r="R50" s="2">
        <f t="shared" si="4"/>
        <v>3.6210798577432914</v>
      </c>
    </row>
    <row r="51" spans="1:18" x14ac:dyDescent="0.25">
      <c r="A51" s="1" t="s">
        <v>434</v>
      </c>
      <c r="B51" s="1" t="s">
        <v>351</v>
      </c>
      <c r="C51" s="1" t="s">
        <v>435</v>
      </c>
      <c r="D51" s="1" t="s">
        <v>351</v>
      </c>
      <c r="E51" s="1" t="s">
        <v>351</v>
      </c>
      <c r="F51" s="1" t="s">
        <v>352</v>
      </c>
      <c r="G51" s="1" t="s">
        <v>353</v>
      </c>
      <c r="H51" s="1" t="s">
        <v>690</v>
      </c>
      <c r="I51" s="1" t="s">
        <v>57</v>
      </c>
      <c r="J51" s="1" t="s">
        <v>58</v>
      </c>
      <c r="K51" s="1" t="s">
        <v>436</v>
      </c>
      <c r="L51" t="str">
        <f>VLOOKUP(LEFT(A51,1),'Ansatz 1'!A$1:B$10,2)</f>
        <v>0 Vertretungskörper und allgemeine Verwaltung</v>
      </c>
      <c r="M51" t="str">
        <f>VLOOKUP(LEFT(A51,2),'Ansatz 2'!A$1:B$51,2)</f>
        <v>01 Hauptverwaltung</v>
      </c>
      <c r="N51" t="str">
        <f t="shared" si="0"/>
        <v>0150 Pressestelle, Amtsblatt und Öffentlichkeitsarbeit</v>
      </c>
      <c r="O51">
        <f t="shared" si="1"/>
        <v>1</v>
      </c>
      <c r="P51" t="str">
        <f t="shared" si="2"/>
        <v>1/0150-41300 Handelswaren (Gemeindeblatt)</v>
      </c>
      <c r="Q51" s="2">
        <f t="shared" si="3"/>
        <v>-4400</v>
      </c>
      <c r="R51" s="2">
        <f t="shared" si="4"/>
        <v>-1.4225670869705787</v>
      </c>
    </row>
    <row r="52" spans="1:18" x14ac:dyDescent="0.25">
      <c r="A52" s="1" t="s">
        <v>434</v>
      </c>
      <c r="B52" s="1" t="s">
        <v>351</v>
      </c>
      <c r="C52" s="1" t="s">
        <v>421</v>
      </c>
      <c r="D52" s="1" t="s">
        <v>351</v>
      </c>
      <c r="E52" s="1" t="s">
        <v>351</v>
      </c>
      <c r="F52" s="1" t="s">
        <v>352</v>
      </c>
      <c r="G52" s="1" t="s">
        <v>353</v>
      </c>
      <c r="H52" s="1" t="s">
        <v>686</v>
      </c>
      <c r="I52" s="1" t="s">
        <v>57</v>
      </c>
      <c r="J52" s="1" t="s">
        <v>59</v>
      </c>
      <c r="K52" s="1" t="s">
        <v>437</v>
      </c>
      <c r="L52" t="str">
        <f>VLOOKUP(LEFT(A52,1),'Ansatz 1'!A$1:B$10,2)</f>
        <v>0 Vertretungskörper und allgemeine Verwaltung</v>
      </c>
      <c r="M52" t="str">
        <f>VLOOKUP(LEFT(A52,2),'Ansatz 2'!A$1:B$51,2)</f>
        <v>01 Hauptverwaltung</v>
      </c>
      <c r="N52" t="str">
        <f t="shared" si="0"/>
        <v>0150 Pressestelle, Amtsblatt und Öffentlichkeitsarbeit</v>
      </c>
      <c r="O52">
        <f t="shared" si="1"/>
        <v>1</v>
      </c>
      <c r="P52" t="str">
        <f t="shared" si="2"/>
        <v>1/0150-72900 Sonstige Aufwendungen (Gemeindeinformation)</v>
      </c>
      <c r="Q52" s="2">
        <f t="shared" si="3"/>
        <v>-5500</v>
      </c>
      <c r="R52" s="2">
        <f t="shared" si="4"/>
        <v>-1.7782088587132234</v>
      </c>
    </row>
    <row r="53" spans="1:18" x14ac:dyDescent="0.25">
      <c r="A53" s="1" t="s">
        <v>438</v>
      </c>
      <c r="B53" s="1" t="s">
        <v>351</v>
      </c>
      <c r="C53" s="1" t="s">
        <v>398</v>
      </c>
      <c r="D53" s="1" t="s">
        <v>351</v>
      </c>
      <c r="E53" s="1" t="s">
        <v>351</v>
      </c>
      <c r="F53" s="1" t="s">
        <v>352</v>
      </c>
      <c r="G53" s="1" t="s">
        <v>353</v>
      </c>
      <c r="H53" s="1" t="s">
        <v>700</v>
      </c>
      <c r="I53" s="1" t="s">
        <v>60</v>
      </c>
      <c r="J53" s="1" t="s">
        <v>32</v>
      </c>
      <c r="K53" s="1" t="s">
        <v>439</v>
      </c>
      <c r="L53" t="str">
        <f>VLOOKUP(LEFT(A53,1),'Ansatz 1'!A$1:B$10,2)</f>
        <v>0 Vertretungskörper und allgemeine Verwaltung</v>
      </c>
      <c r="M53" t="str">
        <f>VLOOKUP(LEFT(A53,2),'Ansatz 2'!A$1:B$51,2)</f>
        <v>01 Hauptverwaltung</v>
      </c>
      <c r="N53" t="str">
        <f t="shared" si="0"/>
        <v>0160 Elektronische Datenverarbeitung</v>
      </c>
      <c r="O53">
        <f t="shared" si="1"/>
        <v>1</v>
      </c>
      <c r="P53" t="str">
        <f t="shared" si="2"/>
        <v>1/0160-61800 Instandhaltung von sonstigen Anlagen</v>
      </c>
      <c r="Q53" s="2">
        <f t="shared" si="3"/>
        <v>-3200</v>
      </c>
      <c r="R53" s="2">
        <f t="shared" si="4"/>
        <v>-1.0345942450695118</v>
      </c>
    </row>
    <row r="54" spans="1:18" x14ac:dyDescent="0.25">
      <c r="A54" s="1" t="s">
        <v>438</v>
      </c>
      <c r="B54" s="1" t="s">
        <v>351</v>
      </c>
      <c r="C54" s="1" t="s">
        <v>702</v>
      </c>
      <c r="D54" s="1" t="s">
        <v>351</v>
      </c>
      <c r="E54" s="1" t="s">
        <v>351</v>
      </c>
      <c r="F54" s="1" t="s">
        <v>352</v>
      </c>
      <c r="G54" s="1" t="s">
        <v>353</v>
      </c>
      <c r="H54" s="1" t="s">
        <v>703</v>
      </c>
      <c r="I54" s="1" t="s">
        <v>60</v>
      </c>
      <c r="J54" s="1" t="s">
        <v>704</v>
      </c>
      <c r="K54" s="1" t="s">
        <v>399</v>
      </c>
      <c r="L54" t="str">
        <f>VLOOKUP(LEFT(A54,1),'Ansatz 1'!A$1:B$10,2)</f>
        <v>0 Vertretungskörper und allgemeine Verwaltung</v>
      </c>
      <c r="M54" t="str">
        <f>VLOOKUP(LEFT(A54,2),'Ansatz 2'!A$1:B$51,2)</f>
        <v>01 Hauptverwaltung</v>
      </c>
      <c r="N54" t="str">
        <f t="shared" si="0"/>
        <v>0160 Elektronische Datenverarbeitung</v>
      </c>
      <c r="O54">
        <f t="shared" si="1"/>
        <v>1</v>
      </c>
      <c r="P54" t="str">
        <f t="shared" si="2"/>
        <v>1/0160-68000 Planmäßige Abschreibung</v>
      </c>
      <c r="Q54" s="2">
        <f t="shared" si="3"/>
        <v>-2500</v>
      </c>
      <c r="R54" s="2">
        <f t="shared" si="4"/>
        <v>-0.80827675396055609</v>
      </c>
    </row>
    <row r="55" spans="1:18" x14ac:dyDescent="0.25">
      <c r="A55" s="1" t="s">
        <v>438</v>
      </c>
      <c r="B55" s="1" t="s">
        <v>351</v>
      </c>
      <c r="C55" s="1" t="s">
        <v>419</v>
      </c>
      <c r="D55" s="1" t="s">
        <v>351</v>
      </c>
      <c r="E55" s="1" t="s">
        <v>351</v>
      </c>
      <c r="F55" s="1" t="s">
        <v>352</v>
      </c>
      <c r="G55" s="1" t="s">
        <v>353</v>
      </c>
      <c r="H55" s="1" t="s">
        <v>686</v>
      </c>
      <c r="I55" s="1" t="s">
        <v>60</v>
      </c>
      <c r="J55" s="1" t="s">
        <v>61</v>
      </c>
      <c r="K55" s="1" t="s">
        <v>440</v>
      </c>
      <c r="L55" t="str">
        <f>VLOOKUP(LEFT(A55,1),'Ansatz 1'!A$1:B$10,2)</f>
        <v>0 Vertretungskörper und allgemeine Verwaltung</v>
      </c>
      <c r="M55" t="str">
        <f>VLOOKUP(LEFT(A55,2),'Ansatz 2'!A$1:B$51,2)</f>
        <v>01 Hauptverwaltung</v>
      </c>
      <c r="N55" t="str">
        <f t="shared" si="0"/>
        <v>0160 Elektronische Datenverarbeitung</v>
      </c>
      <c r="O55">
        <f t="shared" si="1"/>
        <v>1</v>
      </c>
      <c r="P55" t="str">
        <f t="shared" si="2"/>
        <v>1/0160-72800 Entgelte für sonstige Leistungen</v>
      </c>
      <c r="Q55" s="2">
        <f t="shared" si="3"/>
        <v>-28000</v>
      </c>
      <c r="R55" s="2">
        <f t="shared" si="4"/>
        <v>-9.0526996443582277</v>
      </c>
    </row>
    <row r="56" spans="1:18" x14ac:dyDescent="0.25">
      <c r="A56" s="1" t="s">
        <v>441</v>
      </c>
      <c r="B56" s="1" t="s">
        <v>351</v>
      </c>
      <c r="C56" s="1" t="s">
        <v>365</v>
      </c>
      <c r="D56" s="1" t="s">
        <v>351</v>
      </c>
      <c r="E56" s="1" t="s">
        <v>351</v>
      </c>
      <c r="F56" s="1" t="s">
        <v>352</v>
      </c>
      <c r="G56" s="1" t="s">
        <v>353</v>
      </c>
      <c r="H56" s="1" t="s">
        <v>686</v>
      </c>
      <c r="I56" s="1" t="s">
        <v>62</v>
      </c>
      <c r="J56" s="1" t="s">
        <v>63</v>
      </c>
      <c r="K56" s="1" t="s">
        <v>379</v>
      </c>
      <c r="L56" t="str">
        <f>VLOOKUP(LEFT(A56,1),'Ansatz 1'!A$1:B$10,2)</f>
        <v>0 Vertretungskörper und allgemeine Verwaltung</v>
      </c>
      <c r="M56" t="str">
        <f>VLOOKUP(LEFT(A56,2),'Ansatz 2'!A$1:B$51,2)</f>
        <v>01 Hauptverwaltung</v>
      </c>
      <c r="N56" t="str">
        <f t="shared" si="0"/>
        <v>0190 Repräsentation</v>
      </c>
      <c r="O56">
        <f t="shared" si="1"/>
        <v>1</v>
      </c>
      <c r="P56" t="str">
        <f t="shared" si="2"/>
        <v>1/0190-72300 Amtspauschalien und Repräsentationsaufwendungen</v>
      </c>
      <c r="Q56" s="2">
        <f t="shared" si="3"/>
        <v>-2000</v>
      </c>
      <c r="R56" s="2">
        <f t="shared" si="4"/>
        <v>-0.64662140316844485</v>
      </c>
    </row>
    <row r="57" spans="1:18" x14ac:dyDescent="0.25">
      <c r="A57" s="1" t="s">
        <v>442</v>
      </c>
      <c r="B57" s="1" t="s">
        <v>351</v>
      </c>
      <c r="C57" s="1" t="s">
        <v>411</v>
      </c>
      <c r="D57" s="1" t="s">
        <v>355</v>
      </c>
      <c r="E57" s="1" t="s">
        <v>351</v>
      </c>
      <c r="F57" s="1" t="s">
        <v>352</v>
      </c>
      <c r="G57" s="1" t="s">
        <v>353</v>
      </c>
      <c r="H57" s="1" t="s">
        <v>686</v>
      </c>
      <c r="I57" s="1" t="s">
        <v>64</v>
      </c>
      <c r="J57" s="1" t="s">
        <v>65</v>
      </c>
      <c r="K57" s="1" t="s">
        <v>443</v>
      </c>
      <c r="L57" t="str">
        <f>VLOOKUP(LEFT(A57,1),'Ansatz 1'!A$1:B$10,2)</f>
        <v>0 Vertretungskörper und allgemeine Verwaltung</v>
      </c>
      <c r="M57" t="str">
        <f>VLOOKUP(LEFT(A57,2),'Ansatz 2'!A$1:B$51,2)</f>
        <v>02 Hauptverwaltung</v>
      </c>
      <c r="N57" t="str">
        <f t="shared" si="0"/>
        <v>0220 Standesamt</v>
      </c>
      <c r="O57">
        <f t="shared" si="1"/>
        <v>1</v>
      </c>
      <c r="P57" t="str">
        <f t="shared" si="2"/>
        <v>1/0220-72020 Kostenbeiträge (Kostenersätze) für Leistungen (Standesamts- u.Staatsbürgerschaftsverband)</v>
      </c>
      <c r="Q57" s="2">
        <f t="shared" si="3"/>
        <v>-9000</v>
      </c>
      <c r="R57" s="2">
        <f t="shared" si="4"/>
        <v>-2.9097963142580019</v>
      </c>
    </row>
    <row r="58" spans="1:18" x14ac:dyDescent="0.25">
      <c r="A58" s="1" t="s">
        <v>444</v>
      </c>
      <c r="B58" s="1" t="s">
        <v>351</v>
      </c>
      <c r="C58" s="1" t="s">
        <v>421</v>
      </c>
      <c r="D58" s="1" t="s">
        <v>351</v>
      </c>
      <c r="E58" s="1" t="s">
        <v>351</v>
      </c>
      <c r="F58" s="1" t="s">
        <v>352</v>
      </c>
      <c r="G58" s="1" t="s">
        <v>353</v>
      </c>
      <c r="H58" s="1" t="s">
        <v>686</v>
      </c>
      <c r="I58" s="1" t="s">
        <v>66</v>
      </c>
      <c r="J58" s="1" t="s">
        <v>47</v>
      </c>
      <c r="K58" s="1" t="s">
        <v>445</v>
      </c>
      <c r="L58" t="str">
        <f>VLOOKUP(LEFT(A58,1),'Ansatz 1'!A$1:B$10,2)</f>
        <v>0 Vertretungskörper und allgemeine Verwaltung</v>
      </c>
      <c r="M58" t="str">
        <f>VLOOKUP(LEFT(A58,2),'Ansatz 2'!A$1:B$51,2)</f>
        <v>02 Hauptverwaltung</v>
      </c>
      <c r="N58" t="str">
        <f t="shared" si="0"/>
        <v>0240 Wahlangelegenheiten</v>
      </c>
      <c r="O58">
        <f t="shared" si="1"/>
        <v>1</v>
      </c>
      <c r="P58" t="str">
        <f t="shared" si="2"/>
        <v>1/0240-72900 Sonstige Aufwendungen</v>
      </c>
      <c r="Q58" s="2">
        <f t="shared" si="3"/>
        <v>-3500</v>
      </c>
      <c r="R58" s="2">
        <f t="shared" si="4"/>
        <v>-1.1315874555447785</v>
      </c>
    </row>
    <row r="59" spans="1:18" x14ac:dyDescent="0.25">
      <c r="A59" s="1" t="s">
        <v>444</v>
      </c>
      <c r="B59" s="1" t="s">
        <v>351</v>
      </c>
      <c r="C59" s="1" t="s">
        <v>427</v>
      </c>
      <c r="D59" s="1" t="s">
        <v>351</v>
      </c>
      <c r="E59" s="1" t="s">
        <v>351</v>
      </c>
      <c r="F59" s="1" t="s">
        <v>352</v>
      </c>
      <c r="G59" s="1" t="s">
        <v>353</v>
      </c>
      <c r="H59" s="1" t="s">
        <v>709</v>
      </c>
      <c r="I59" s="1" t="s">
        <v>66</v>
      </c>
      <c r="J59" s="1" t="s">
        <v>52</v>
      </c>
      <c r="K59" s="1" t="s">
        <v>386</v>
      </c>
      <c r="L59" t="str">
        <f>VLOOKUP(LEFT(A59,1),'Ansatz 1'!A$1:B$10,2)</f>
        <v>0 Vertretungskörper und allgemeine Verwaltung</v>
      </c>
      <c r="M59" t="str">
        <f>VLOOKUP(LEFT(A59,2),'Ansatz 2'!A$1:B$51,2)</f>
        <v>02 Hauptverwaltung</v>
      </c>
      <c r="N59" t="str">
        <f t="shared" si="0"/>
        <v>0240 Wahlangelegenheiten</v>
      </c>
      <c r="O59">
        <f t="shared" si="1"/>
        <v>2</v>
      </c>
      <c r="P59" t="str">
        <f t="shared" si="2"/>
        <v>2/0240+81600 Kostenbeiträge (Kostenersätze) für sonstige Leistungen</v>
      </c>
      <c r="Q59" s="2">
        <f t="shared" si="3"/>
        <v>100</v>
      </c>
      <c r="R59" s="2">
        <f t="shared" si="4"/>
        <v>3.2331070158422244E-2</v>
      </c>
    </row>
    <row r="60" spans="1:18" x14ac:dyDescent="0.25">
      <c r="A60" s="1" t="s">
        <v>446</v>
      </c>
      <c r="B60" s="1" t="s">
        <v>351</v>
      </c>
      <c r="C60" s="1" t="s">
        <v>378</v>
      </c>
      <c r="D60" s="1" t="s">
        <v>351</v>
      </c>
      <c r="E60" s="1" t="s">
        <v>351</v>
      </c>
      <c r="F60" s="1" t="s">
        <v>352</v>
      </c>
      <c r="G60" s="1" t="s">
        <v>353</v>
      </c>
      <c r="H60" s="1" t="s">
        <v>690</v>
      </c>
      <c r="I60" s="1" t="s">
        <v>67</v>
      </c>
      <c r="J60" s="1" t="s">
        <v>21</v>
      </c>
      <c r="K60" s="1" t="s">
        <v>397</v>
      </c>
      <c r="L60" t="str">
        <f>VLOOKUP(LEFT(A60,1),'Ansatz 1'!A$1:B$10,2)</f>
        <v>0 Vertretungskörper und allgemeine Verwaltung</v>
      </c>
      <c r="M60" t="str">
        <f>VLOOKUP(LEFT(A60,2),'Ansatz 2'!A$1:B$51,2)</f>
        <v>02 Hauptverwaltung</v>
      </c>
      <c r="N60" t="str">
        <f t="shared" si="0"/>
        <v>0290 Amtsgebäude</v>
      </c>
      <c r="O60">
        <f t="shared" si="1"/>
        <v>1</v>
      </c>
      <c r="P60" t="str">
        <f t="shared" si="2"/>
        <v>1/0290-40000 Geringwertige Wirtschaftsgüter (GWG)</v>
      </c>
      <c r="Q60" s="2">
        <f t="shared" si="3"/>
        <v>-1000</v>
      </c>
      <c r="R60" s="2">
        <f t="shared" si="4"/>
        <v>-0.32331070158422243</v>
      </c>
    </row>
    <row r="61" spans="1:18" x14ac:dyDescent="0.25">
      <c r="A61" s="1" t="s">
        <v>446</v>
      </c>
      <c r="B61" s="1" t="s">
        <v>351</v>
      </c>
      <c r="C61" s="1" t="s">
        <v>447</v>
      </c>
      <c r="D61" s="1" t="s">
        <v>351</v>
      </c>
      <c r="E61" s="1" t="s">
        <v>351</v>
      </c>
      <c r="F61" s="1" t="s">
        <v>352</v>
      </c>
      <c r="G61" s="1" t="s">
        <v>353</v>
      </c>
      <c r="H61" s="1" t="s">
        <v>690</v>
      </c>
      <c r="I61" s="1" t="s">
        <v>67</v>
      </c>
      <c r="J61" s="1" t="s">
        <v>68</v>
      </c>
      <c r="K61" s="1" t="s">
        <v>377</v>
      </c>
      <c r="L61" t="str">
        <f>VLOOKUP(LEFT(A61,1),'Ansatz 1'!A$1:B$10,2)</f>
        <v>0 Vertretungskörper und allgemeine Verwaltung</v>
      </c>
      <c r="M61" t="str">
        <f>VLOOKUP(LEFT(A61,2),'Ansatz 2'!A$1:B$51,2)</f>
        <v>02 Hauptverwaltung</v>
      </c>
      <c r="N61" t="str">
        <f t="shared" si="0"/>
        <v>0290 Amtsgebäude</v>
      </c>
      <c r="O61">
        <f t="shared" si="1"/>
        <v>1</v>
      </c>
      <c r="P61" t="str">
        <f t="shared" si="2"/>
        <v>1/0290-45100 Brennstoffe</v>
      </c>
      <c r="Q61" s="2">
        <f t="shared" si="3"/>
        <v>-4000</v>
      </c>
      <c r="R61" s="2">
        <f t="shared" si="4"/>
        <v>-1.2932428063368897</v>
      </c>
    </row>
    <row r="62" spans="1:18" x14ac:dyDescent="0.25">
      <c r="A62" s="1" t="s">
        <v>446</v>
      </c>
      <c r="B62" s="1" t="s">
        <v>351</v>
      </c>
      <c r="C62" s="1" t="s">
        <v>448</v>
      </c>
      <c r="D62" s="1" t="s">
        <v>351</v>
      </c>
      <c r="E62" s="1" t="s">
        <v>351</v>
      </c>
      <c r="F62" s="1" t="s">
        <v>352</v>
      </c>
      <c r="G62" s="1" t="s">
        <v>353</v>
      </c>
      <c r="H62" s="1" t="s">
        <v>690</v>
      </c>
      <c r="I62" s="1" t="s">
        <v>67</v>
      </c>
      <c r="J62" s="1" t="s">
        <v>69</v>
      </c>
      <c r="K62" s="1" t="s">
        <v>449</v>
      </c>
      <c r="L62" t="str">
        <f>VLOOKUP(LEFT(A62,1),'Ansatz 1'!A$1:B$10,2)</f>
        <v>0 Vertretungskörper und allgemeine Verwaltung</v>
      </c>
      <c r="M62" t="str">
        <f>VLOOKUP(LEFT(A62,2),'Ansatz 2'!A$1:B$51,2)</f>
        <v>02 Hauptverwaltung</v>
      </c>
      <c r="N62" t="str">
        <f t="shared" si="0"/>
        <v>0290 Amtsgebäude</v>
      </c>
      <c r="O62">
        <f t="shared" si="1"/>
        <v>1</v>
      </c>
      <c r="P62" t="str">
        <f t="shared" si="2"/>
        <v>1/0290-45400 Reinigungsmittel</v>
      </c>
      <c r="Q62" s="2">
        <f t="shared" si="3"/>
        <v>-900</v>
      </c>
      <c r="R62" s="2">
        <f t="shared" si="4"/>
        <v>-0.29097963142580019</v>
      </c>
    </row>
    <row r="63" spans="1:18" x14ac:dyDescent="0.25">
      <c r="A63" s="1" t="s">
        <v>446</v>
      </c>
      <c r="B63" s="1" t="s">
        <v>351</v>
      </c>
      <c r="C63" s="1" t="s">
        <v>450</v>
      </c>
      <c r="D63" s="1" t="s">
        <v>351</v>
      </c>
      <c r="E63" s="1" t="s">
        <v>351</v>
      </c>
      <c r="F63" s="1" t="s">
        <v>352</v>
      </c>
      <c r="G63" s="1" t="s">
        <v>353</v>
      </c>
      <c r="H63" s="1" t="s">
        <v>701</v>
      </c>
      <c r="I63" s="1" t="s">
        <v>67</v>
      </c>
      <c r="J63" s="1" t="s">
        <v>70</v>
      </c>
      <c r="K63" s="1" t="s">
        <v>436</v>
      </c>
      <c r="L63" t="str">
        <f>VLOOKUP(LEFT(A63,1),'Ansatz 1'!A$1:B$10,2)</f>
        <v>0 Vertretungskörper und allgemeine Verwaltung</v>
      </c>
      <c r="M63" t="str">
        <f>VLOOKUP(LEFT(A63,2),'Ansatz 2'!A$1:B$51,2)</f>
        <v>02 Hauptverwaltung</v>
      </c>
      <c r="N63" t="str">
        <f t="shared" si="0"/>
        <v>0290 Amtsgebäude</v>
      </c>
      <c r="O63">
        <f t="shared" si="1"/>
        <v>1</v>
      </c>
      <c r="P63" t="str">
        <f t="shared" si="2"/>
        <v>1/0290-60000 Energiebezüge</v>
      </c>
      <c r="Q63" s="2">
        <f t="shared" si="3"/>
        <v>-4400</v>
      </c>
      <c r="R63" s="2">
        <f t="shared" si="4"/>
        <v>-1.4225670869705787</v>
      </c>
    </row>
    <row r="64" spans="1:18" x14ac:dyDescent="0.25">
      <c r="A64" s="1" t="s">
        <v>446</v>
      </c>
      <c r="B64" s="1" t="s">
        <v>351</v>
      </c>
      <c r="C64" s="1" t="s">
        <v>451</v>
      </c>
      <c r="D64" s="1" t="s">
        <v>351</v>
      </c>
      <c r="E64" s="1" t="s">
        <v>351</v>
      </c>
      <c r="F64" s="1" t="s">
        <v>352</v>
      </c>
      <c r="G64" s="1" t="s">
        <v>353</v>
      </c>
      <c r="H64" s="1" t="s">
        <v>700</v>
      </c>
      <c r="I64" s="1" t="s">
        <v>67</v>
      </c>
      <c r="J64" s="1" t="s">
        <v>71</v>
      </c>
      <c r="K64" s="1" t="s">
        <v>432</v>
      </c>
      <c r="L64" t="str">
        <f>VLOOKUP(LEFT(A64,1),'Ansatz 1'!A$1:B$10,2)</f>
        <v>0 Vertretungskörper und allgemeine Verwaltung</v>
      </c>
      <c r="M64" t="str">
        <f>VLOOKUP(LEFT(A64,2),'Ansatz 2'!A$1:B$51,2)</f>
        <v>02 Hauptverwaltung</v>
      </c>
      <c r="N64" t="str">
        <f t="shared" si="0"/>
        <v>0290 Amtsgebäude</v>
      </c>
      <c r="O64">
        <f t="shared" si="1"/>
        <v>1</v>
      </c>
      <c r="P64" t="str">
        <f t="shared" si="2"/>
        <v>1/0290-61400 Instandhaltung von Gebäuden und Bauten</v>
      </c>
      <c r="Q64" s="2">
        <f t="shared" si="3"/>
        <v>-11500</v>
      </c>
      <c r="R64" s="2">
        <f t="shared" si="4"/>
        <v>-3.7180730682185579</v>
      </c>
    </row>
    <row r="65" spans="1:18" x14ac:dyDescent="0.25">
      <c r="A65" s="1" t="s">
        <v>446</v>
      </c>
      <c r="B65" s="1" t="s">
        <v>351</v>
      </c>
      <c r="C65" s="1" t="s">
        <v>452</v>
      </c>
      <c r="D65" s="1" t="s">
        <v>351</v>
      </c>
      <c r="E65" s="1" t="s">
        <v>351</v>
      </c>
      <c r="F65" s="1" t="s">
        <v>352</v>
      </c>
      <c r="G65" s="1" t="s">
        <v>353</v>
      </c>
      <c r="H65" s="1" t="s">
        <v>712</v>
      </c>
      <c r="I65" s="1" t="s">
        <v>67</v>
      </c>
      <c r="J65" s="1" t="s">
        <v>72</v>
      </c>
      <c r="K65" s="1" t="s">
        <v>379</v>
      </c>
      <c r="L65" t="str">
        <f>VLOOKUP(LEFT(A65,1),'Ansatz 1'!A$1:B$10,2)</f>
        <v>0 Vertretungskörper und allgemeine Verwaltung</v>
      </c>
      <c r="M65" t="str">
        <f>VLOOKUP(LEFT(A65,2),'Ansatz 2'!A$1:B$51,2)</f>
        <v>02 Hauptverwaltung</v>
      </c>
      <c r="N65" t="str">
        <f t="shared" si="0"/>
        <v>0290 Amtsgebäude</v>
      </c>
      <c r="O65">
        <f t="shared" si="1"/>
        <v>1</v>
      </c>
      <c r="P65" t="str">
        <f t="shared" si="2"/>
        <v>1/0290-65000 Zinsen für Finanzschulden in Euro</v>
      </c>
      <c r="Q65" s="2">
        <f t="shared" si="3"/>
        <v>-2000</v>
      </c>
      <c r="R65" s="2">
        <f t="shared" si="4"/>
        <v>-0.64662140316844485</v>
      </c>
    </row>
    <row r="66" spans="1:18" x14ac:dyDescent="0.25">
      <c r="A66" s="1" t="s">
        <v>446</v>
      </c>
      <c r="B66" s="1" t="s">
        <v>351</v>
      </c>
      <c r="C66" s="1" t="s">
        <v>405</v>
      </c>
      <c r="D66" s="1" t="s">
        <v>351</v>
      </c>
      <c r="E66" s="1" t="s">
        <v>351</v>
      </c>
      <c r="F66" s="1" t="s">
        <v>352</v>
      </c>
      <c r="G66" s="1" t="s">
        <v>353</v>
      </c>
      <c r="H66" s="1" t="s">
        <v>701</v>
      </c>
      <c r="I66" s="1" t="s">
        <v>67</v>
      </c>
      <c r="J66" s="1" t="s">
        <v>36</v>
      </c>
      <c r="K66" s="1" t="s">
        <v>397</v>
      </c>
      <c r="L66" t="str">
        <f>VLOOKUP(LEFT(A66,1),'Ansatz 1'!A$1:B$10,2)</f>
        <v>0 Vertretungskörper und allgemeine Verwaltung</v>
      </c>
      <c r="M66" t="str">
        <f>VLOOKUP(LEFT(A66,2),'Ansatz 2'!A$1:B$51,2)</f>
        <v>02 Hauptverwaltung</v>
      </c>
      <c r="N66" t="str">
        <f t="shared" si="0"/>
        <v>0290 Amtsgebäude</v>
      </c>
      <c r="O66">
        <f t="shared" si="1"/>
        <v>1</v>
      </c>
      <c r="P66" t="str">
        <f t="shared" si="2"/>
        <v>1/0290-67000 Versicherungen</v>
      </c>
      <c r="Q66" s="2">
        <f t="shared" si="3"/>
        <v>-1000</v>
      </c>
      <c r="R66" s="2">
        <f t="shared" si="4"/>
        <v>-0.32331070158422243</v>
      </c>
    </row>
    <row r="67" spans="1:18" x14ac:dyDescent="0.25">
      <c r="A67" s="1" t="s">
        <v>446</v>
      </c>
      <c r="B67" s="1" t="s">
        <v>351</v>
      </c>
      <c r="C67" s="1" t="s">
        <v>702</v>
      </c>
      <c r="D67" s="1" t="s">
        <v>351</v>
      </c>
      <c r="E67" s="1" t="s">
        <v>351</v>
      </c>
      <c r="F67" s="1" t="s">
        <v>352</v>
      </c>
      <c r="G67" s="1" t="s">
        <v>353</v>
      </c>
      <c r="H67" s="1" t="s">
        <v>703</v>
      </c>
      <c r="I67" s="1" t="s">
        <v>67</v>
      </c>
      <c r="J67" s="1" t="s">
        <v>704</v>
      </c>
      <c r="K67" s="1" t="s">
        <v>713</v>
      </c>
      <c r="L67" t="str">
        <f>VLOOKUP(LEFT(A67,1),'Ansatz 1'!A$1:B$10,2)</f>
        <v>0 Vertretungskörper und allgemeine Verwaltung</v>
      </c>
      <c r="M67" t="str">
        <f>VLOOKUP(LEFT(A67,2),'Ansatz 2'!A$1:B$51,2)</f>
        <v>02 Hauptverwaltung</v>
      </c>
      <c r="N67" t="str">
        <f t="shared" ref="N67:N130" si="5">_xlfn.CONCAT(A67,LEFT(B67,1)," ", I67)</f>
        <v>0290 Amtsgebäude</v>
      </c>
      <c r="O67">
        <f t="shared" ref="O67:O130" si="6">IF(OR(MID(H67,2,1)="2",MID(H67,2,1)="4"),1,2)</f>
        <v>1</v>
      </c>
      <c r="P67" t="str">
        <f t="shared" ref="P67:P130" si="7">_xlfn.CONCAT(O67,"/",A67,LEFT(B67,1),IF(O67=1,"-","+"),C67,LEFT(D67,2)," ",J67)</f>
        <v>1/0290-68000 Planmäßige Abschreibung</v>
      </c>
      <c r="Q67" s="2">
        <f t="shared" ref="Q67:Q130" si="8">IF(O67=2,K67+0,-(K67+0))</f>
        <v>-46700</v>
      </c>
      <c r="R67" s="2">
        <f t="shared" ref="R67:R130" si="9">Q67/S$1</f>
        <v>-15.098609763983188</v>
      </c>
    </row>
    <row r="68" spans="1:18" x14ac:dyDescent="0.25">
      <c r="A68" s="1" t="s">
        <v>446</v>
      </c>
      <c r="B68" s="1" t="s">
        <v>351</v>
      </c>
      <c r="C68" s="1" t="s">
        <v>407</v>
      </c>
      <c r="D68" s="1" t="s">
        <v>351</v>
      </c>
      <c r="E68" s="1" t="s">
        <v>351</v>
      </c>
      <c r="F68" s="1" t="s">
        <v>352</v>
      </c>
      <c r="G68" s="1" t="s">
        <v>353</v>
      </c>
      <c r="H68" s="1" t="s">
        <v>706</v>
      </c>
      <c r="I68" s="1" t="s">
        <v>67</v>
      </c>
      <c r="J68" s="1" t="s">
        <v>37</v>
      </c>
      <c r="K68" s="1" t="s">
        <v>453</v>
      </c>
      <c r="L68" t="str">
        <f>VLOOKUP(LEFT(A68,1),'Ansatz 1'!A$1:B$10,2)</f>
        <v>0 Vertretungskörper und allgemeine Verwaltung</v>
      </c>
      <c r="M68" t="str">
        <f>VLOOKUP(LEFT(A68,2),'Ansatz 2'!A$1:B$51,2)</f>
        <v>02 Hauptverwaltung</v>
      </c>
      <c r="N68" t="str">
        <f t="shared" si="5"/>
        <v>0290 Amtsgebäude</v>
      </c>
      <c r="O68">
        <f t="shared" si="6"/>
        <v>1</v>
      </c>
      <c r="P68" t="str">
        <f t="shared" si="7"/>
        <v>1/0290-70000 Miet- und Pachtaufwand</v>
      </c>
      <c r="Q68" s="2">
        <f t="shared" si="8"/>
        <v>-4500</v>
      </c>
      <c r="R68" s="2">
        <f t="shared" si="9"/>
        <v>-1.4548981571290009</v>
      </c>
    </row>
    <row r="69" spans="1:18" x14ac:dyDescent="0.25">
      <c r="A69" s="1" t="s">
        <v>446</v>
      </c>
      <c r="B69" s="1" t="s">
        <v>351</v>
      </c>
      <c r="C69" s="1" t="s">
        <v>411</v>
      </c>
      <c r="D69" s="1" t="s">
        <v>392</v>
      </c>
      <c r="E69" s="1" t="s">
        <v>351</v>
      </c>
      <c r="F69" s="1" t="s">
        <v>428</v>
      </c>
      <c r="G69" s="1" t="s">
        <v>353</v>
      </c>
      <c r="H69" s="1" t="s">
        <v>686</v>
      </c>
      <c r="I69" s="1" t="s">
        <v>67</v>
      </c>
      <c r="J69" s="1" t="s">
        <v>73</v>
      </c>
      <c r="K69" s="1" t="s">
        <v>379</v>
      </c>
      <c r="L69" t="str">
        <f>VLOOKUP(LEFT(A69,1),'Ansatz 1'!A$1:B$10,2)</f>
        <v>0 Vertretungskörper und allgemeine Verwaltung</v>
      </c>
      <c r="M69" t="str">
        <f>VLOOKUP(LEFT(A69,2),'Ansatz 2'!A$1:B$51,2)</f>
        <v>02 Hauptverwaltung</v>
      </c>
      <c r="N69" t="str">
        <f t="shared" si="5"/>
        <v>0290 Amtsgebäude</v>
      </c>
      <c r="O69">
        <f t="shared" si="6"/>
        <v>1</v>
      </c>
      <c r="P69" t="str">
        <f t="shared" si="7"/>
        <v>1/0290-72050 Interne Leistungsverrechnung</v>
      </c>
      <c r="Q69" s="2">
        <f t="shared" si="8"/>
        <v>-2000</v>
      </c>
      <c r="R69" s="2">
        <f t="shared" si="9"/>
        <v>-0.64662140316844485</v>
      </c>
    </row>
    <row r="70" spans="1:18" x14ac:dyDescent="0.25">
      <c r="A70" s="1" t="s">
        <v>446</v>
      </c>
      <c r="B70" s="1" t="s">
        <v>351</v>
      </c>
      <c r="C70" s="1" t="s">
        <v>419</v>
      </c>
      <c r="D70" s="1" t="s">
        <v>351</v>
      </c>
      <c r="E70" s="1" t="s">
        <v>351</v>
      </c>
      <c r="F70" s="1" t="s">
        <v>352</v>
      </c>
      <c r="G70" s="1" t="s">
        <v>353</v>
      </c>
      <c r="H70" s="1" t="s">
        <v>686</v>
      </c>
      <c r="I70" s="1" t="s">
        <v>67</v>
      </c>
      <c r="J70" s="1" t="s">
        <v>74</v>
      </c>
      <c r="K70" s="1" t="s">
        <v>454</v>
      </c>
      <c r="L70" t="str">
        <f>VLOOKUP(LEFT(A70,1),'Ansatz 1'!A$1:B$10,2)</f>
        <v>0 Vertretungskörper und allgemeine Verwaltung</v>
      </c>
      <c r="M70" t="str">
        <f>VLOOKUP(LEFT(A70,2),'Ansatz 2'!A$1:B$51,2)</f>
        <v>02 Hauptverwaltung</v>
      </c>
      <c r="N70" t="str">
        <f t="shared" si="5"/>
        <v>0290 Amtsgebäude</v>
      </c>
      <c r="O70">
        <f t="shared" si="6"/>
        <v>1</v>
      </c>
      <c r="P70" t="str">
        <f t="shared" si="7"/>
        <v>1/0290-72800 Entgelte für sonstige Leistungen (Reinigung durch Unternehmen u. Lebenshilfe Wäscheservice)</v>
      </c>
      <c r="Q70" s="2">
        <f t="shared" si="8"/>
        <v>-11600</v>
      </c>
      <c r="R70" s="2">
        <f t="shared" si="9"/>
        <v>-3.7504041383769802</v>
      </c>
    </row>
    <row r="71" spans="1:18" x14ac:dyDescent="0.25">
      <c r="A71" s="1" t="s">
        <v>455</v>
      </c>
      <c r="B71" s="1" t="s">
        <v>351</v>
      </c>
      <c r="C71" s="1" t="s">
        <v>383</v>
      </c>
      <c r="D71" s="1" t="s">
        <v>351</v>
      </c>
      <c r="E71" s="1" t="s">
        <v>351</v>
      </c>
      <c r="F71" s="1" t="s">
        <v>352</v>
      </c>
      <c r="G71" s="1" t="s">
        <v>353</v>
      </c>
      <c r="H71" s="1" t="s">
        <v>691</v>
      </c>
      <c r="I71" s="1" t="s">
        <v>75</v>
      </c>
      <c r="J71" s="1" t="s">
        <v>24</v>
      </c>
      <c r="K71" s="1" t="s">
        <v>456</v>
      </c>
      <c r="L71" t="str">
        <f>VLOOKUP(LEFT(A71,1),'Ansatz 1'!A$1:B$10,2)</f>
        <v>0 Vertretungskörper und allgemeine Verwaltung</v>
      </c>
      <c r="M71" t="str">
        <f>VLOOKUP(LEFT(A71,2),'Ansatz 2'!A$1:B$51,2)</f>
        <v>03 Bauverwaltung</v>
      </c>
      <c r="N71" t="str">
        <f t="shared" si="5"/>
        <v>0300 Bauamt</v>
      </c>
      <c r="O71">
        <f t="shared" si="6"/>
        <v>1</v>
      </c>
      <c r="P71" t="str">
        <f t="shared" si="7"/>
        <v>1/0300-51000 Geldbezüge der Vertragsbediensteten der Verwaltung</v>
      </c>
      <c r="Q71" s="2">
        <f t="shared" si="8"/>
        <v>-12000</v>
      </c>
      <c r="R71" s="2">
        <f t="shared" si="9"/>
        <v>-3.8797284190106693</v>
      </c>
    </row>
    <row r="72" spans="1:18" x14ac:dyDescent="0.25">
      <c r="A72" s="1" t="s">
        <v>455</v>
      </c>
      <c r="B72" s="1" t="s">
        <v>351</v>
      </c>
      <c r="C72" s="1" t="s">
        <v>389</v>
      </c>
      <c r="D72" s="1" t="s">
        <v>351</v>
      </c>
      <c r="E72" s="1" t="s">
        <v>351</v>
      </c>
      <c r="F72" s="1" t="s">
        <v>352</v>
      </c>
      <c r="G72" s="1" t="s">
        <v>353</v>
      </c>
      <c r="H72" s="1" t="s">
        <v>692</v>
      </c>
      <c r="I72" s="1" t="s">
        <v>75</v>
      </c>
      <c r="J72" s="1" t="s">
        <v>27</v>
      </c>
      <c r="K72" s="1" t="s">
        <v>368</v>
      </c>
      <c r="L72" t="str">
        <f>VLOOKUP(LEFT(A72,1),'Ansatz 1'!A$1:B$10,2)</f>
        <v>0 Vertretungskörper und allgemeine Verwaltung</v>
      </c>
      <c r="M72" t="str">
        <f>VLOOKUP(LEFT(A72,2),'Ansatz 2'!A$1:B$51,2)</f>
        <v>03 Bauverwaltung</v>
      </c>
      <c r="N72" t="str">
        <f t="shared" si="5"/>
        <v>0300 Bauamt</v>
      </c>
      <c r="O72">
        <f t="shared" si="6"/>
        <v>1</v>
      </c>
      <c r="P72" t="str">
        <f t="shared" si="7"/>
        <v>1/0300-58000 Dienstgeberbeiträge zum Ausgleichsfonds für Familienbeihilfen</v>
      </c>
      <c r="Q72" s="2">
        <f t="shared" si="8"/>
        <v>-500</v>
      </c>
      <c r="R72" s="2">
        <f t="shared" si="9"/>
        <v>-0.16165535079211121</v>
      </c>
    </row>
    <row r="73" spans="1:18" x14ac:dyDescent="0.25">
      <c r="A73" s="1" t="s">
        <v>455</v>
      </c>
      <c r="B73" s="1" t="s">
        <v>351</v>
      </c>
      <c r="C73" s="1" t="s">
        <v>391</v>
      </c>
      <c r="D73" s="1" t="s">
        <v>392</v>
      </c>
      <c r="E73" s="1" t="s">
        <v>351</v>
      </c>
      <c r="F73" s="1" t="s">
        <v>352</v>
      </c>
      <c r="G73" s="1" t="s">
        <v>353</v>
      </c>
      <c r="H73" s="1" t="s">
        <v>692</v>
      </c>
      <c r="I73" s="1" t="s">
        <v>75</v>
      </c>
      <c r="J73" s="1" t="s">
        <v>76</v>
      </c>
      <c r="K73" s="1" t="s">
        <v>457</v>
      </c>
      <c r="L73" t="str">
        <f>VLOOKUP(LEFT(A73,1),'Ansatz 1'!A$1:B$10,2)</f>
        <v>0 Vertretungskörper und allgemeine Verwaltung</v>
      </c>
      <c r="M73" t="str">
        <f>VLOOKUP(LEFT(A73,2),'Ansatz 2'!A$1:B$51,2)</f>
        <v>03 Bauverwaltung</v>
      </c>
      <c r="N73" t="str">
        <f t="shared" si="5"/>
        <v>0300 Bauamt</v>
      </c>
      <c r="O73">
        <f t="shared" si="6"/>
        <v>1</v>
      </c>
      <c r="P73" t="str">
        <f t="shared" si="7"/>
        <v>1/0300-58150 Sonstige Dienstgeberbeiträge zur sozialen Sicherheit (Pensionskassenbeiträge)</v>
      </c>
      <c r="Q73" s="2">
        <f t="shared" si="8"/>
        <v>-200</v>
      </c>
      <c r="R73" s="2">
        <f t="shared" si="9"/>
        <v>-6.4662140316844488E-2</v>
      </c>
    </row>
    <row r="74" spans="1:18" x14ac:dyDescent="0.25">
      <c r="A74" s="1" t="s">
        <v>455</v>
      </c>
      <c r="B74" s="1" t="s">
        <v>351</v>
      </c>
      <c r="C74" s="1" t="s">
        <v>391</v>
      </c>
      <c r="D74" s="1" t="s">
        <v>383</v>
      </c>
      <c r="E74" s="1" t="s">
        <v>351</v>
      </c>
      <c r="F74" s="1" t="s">
        <v>352</v>
      </c>
      <c r="G74" s="1" t="s">
        <v>353</v>
      </c>
      <c r="H74" s="1" t="s">
        <v>692</v>
      </c>
      <c r="I74" s="1" t="s">
        <v>75</v>
      </c>
      <c r="J74" s="1" t="s">
        <v>30</v>
      </c>
      <c r="K74" s="1" t="s">
        <v>386</v>
      </c>
      <c r="L74" t="str">
        <f>VLOOKUP(LEFT(A74,1),'Ansatz 1'!A$1:B$10,2)</f>
        <v>0 Vertretungskörper und allgemeine Verwaltung</v>
      </c>
      <c r="M74" t="str">
        <f>VLOOKUP(LEFT(A74,2),'Ansatz 2'!A$1:B$51,2)</f>
        <v>03 Bauverwaltung</v>
      </c>
      <c r="N74" t="str">
        <f t="shared" si="5"/>
        <v>0300 Bauamt</v>
      </c>
      <c r="O74">
        <f t="shared" si="6"/>
        <v>1</v>
      </c>
      <c r="P74" t="str">
        <f t="shared" si="7"/>
        <v>1/0300-58151 Sonstige Dienstgeberbeiträge zur sozialen Sicherheit</v>
      </c>
      <c r="Q74" s="2">
        <f t="shared" si="8"/>
        <v>-100</v>
      </c>
      <c r="R74" s="2">
        <f t="shared" si="9"/>
        <v>-3.2331070158422244E-2</v>
      </c>
    </row>
    <row r="75" spans="1:18" x14ac:dyDescent="0.25">
      <c r="A75" s="1" t="s">
        <v>455</v>
      </c>
      <c r="B75" s="1" t="s">
        <v>351</v>
      </c>
      <c r="C75" s="1" t="s">
        <v>394</v>
      </c>
      <c r="D75" s="1" t="s">
        <v>351</v>
      </c>
      <c r="E75" s="1" t="s">
        <v>351</v>
      </c>
      <c r="F75" s="1" t="s">
        <v>352</v>
      </c>
      <c r="G75" s="1" t="s">
        <v>353</v>
      </c>
      <c r="H75" s="1" t="s">
        <v>692</v>
      </c>
      <c r="I75" s="1" t="s">
        <v>75</v>
      </c>
      <c r="J75" s="1" t="s">
        <v>30</v>
      </c>
      <c r="K75" s="1" t="s">
        <v>399</v>
      </c>
      <c r="L75" t="str">
        <f>VLOOKUP(LEFT(A75,1),'Ansatz 1'!A$1:B$10,2)</f>
        <v>0 Vertretungskörper und allgemeine Verwaltung</v>
      </c>
      <c r="M75" t="str">
        <f>VLOOKUP(LEFT(A75,2),'Ansatz 2'!A$1:B$51,2)</f>
        <v>03 Bauverwaltung</v>
      </c>
      <c r="N75" t="str">
        <f t="shared" si="5"/>
        <v>0300 Bauamt</v>
      </c>
      <c r="O75">
        <f t="shared" si="6"/>
        <v>1</v>
      </c>
      <c r="P75" t="str">
        <f t="shared" si="7"/>
        <v>1/0300-58200 Sonstige Dienstgeberbeiträge zur sozialen Sicherheit</v>
      </c>
      <c r="Q75" s="2">
        <f t="shared" si="8"/>
        <v>-2500</v>
      </c>
      <c r="R75" s="2">
        <f t="shared" si="9"/>
        <v>-0.80827675396055609</v>
      </c>
    </row>
    <row r="76" spans="1:18" x14ac:dyDescent="0.25">
      <c r="A76" s="1" t="s">
        <v>455</v>
      </c>
      <c r="B76" s="1" t="s">
        <v>351</v>
      </c>
      <c r="C76" s="1" t="s">
        <v>693</v>
      </c>
      <c r="D76" s="1" t="s">
        <v>351</v>
      </c>
      <c r="E76" s="1" t="s">
        <v>351</v>
      </c>
      <c r="F76" s="1" t="s">
        <v>352</v>
      </c>
      <c r="G76" s="1" t="s">
        <v>353</v>
      </c>
      <c r="H76" s="1" t="s">
        <v>694</v>
      </c>
      <c r="I76" s="1" t="s">
        <v>75</v>
      </c>
      <c r="J76" s="1" t="s">
        <v>695</v>
      </c>
      <c r="K76" s="1" t="s">
        <v>386</v>
      </c>
      <c r="L76" t="str">
        <f>VLOOKUP(LEFT(A76,1),'Ansatz 1'!A$1:B$10,2)</f>
        <v>0 Vertretungskörper und allgemeine Verwaltung</v>
      </c>
      <c r="M76" t="str">
        <f>VLOOKUP(LEFT(A76,2),'Ansatz 2'!A$1:B$51,2)</f>
        <v>03 Bauverwaltung</v>
      </c>
      <c r="N76" t="str">
        <f t="shared" si="5"/>
        <v>0300 Bauamt</v>
      </c>
      <c r="O76">
        <f t="shared" si="6"/>
        <v>1</v>
      </c>
      <c r="P76" t="str">
        <f t="shared" si="7"/>
        <v>1/0300-59100 Dotierung von Rückstellungen für Abfertigungen</v>
      </c>
      <c r="Q76" s="2">
        <f t="shared" si="8"/>
        <v>-100</v>
      </c>
      <c r="R76" s="2">
        <f t="shared" si="9"/>
        <v>-3.2331070158422244E-2</v>
      </c>
    </row>
    <row r="77" spans="1:18" x14ac:dyDescent="0.25">
      <c r="A77" s="1" t="s">
        <v>455</v>
      </c>
      <c r="B77" s="1" t="s">
        <v>351</v>
      </c>
      <c r="C77" s="1" t="s">
        <v>696</v>
      </c>
      <c r="D77" s="1" t="s">
        <v>351</v>
      </c>
      <c r="E77" s="1" t="s">
        <v>351</v>
      </c>
      <c r="F77" s="1" t="s">
        <v>352</v>
      </c>
      <c r="G77" s="1" t="s">
        <v>353</v>
      </c>
      <c r="H77" s="1" t="s">
        <v>694</v>
      </c>
      <c r="I77" s="1" t="s">
        <v>75</v>
      </c>
      <c r="J77" s="1" t="s">
        <v>697</v>
      </c>
      <c r="K77" s="1" t="s">
        <v>386</v>
      </c>
      <c r="L77" t="str">
        <f>VLOOKUP(LEFT(A77,1),'Ansatz 1'!A$1:B$10,2)</f>
        <v>0 Vertretungskörper und allgemeine Verwaltung</v>
      </c>
      <c r="M77" t="str">
        <f>VLOOKUP(LEFT(A77,2),'Ansatz 2'!A$1:B$51,2)</f>
        <v>03 Bauverwaltung</v>
      </c>
      <c r="N77" t="str">
        <f t="shared" si="5"/>
        <v>0300 Bauamt</v>
      </c>
      <c r="O77">
        <f t="shared" si="6"/>
        <v>1</v>
      </c>
      <c r="P77" t="str">
        <f t="shared" si="7"/>
        <v>1/0300-59200 Dotierung von Rückstellungen für Jubiläumszuwendungen</v>
      </c>
      <c r="Q77" s="2">
        <f t="shared" si="8"/>
        <v>-100</v>
      </c>
      <c r="R77" s="2">
        <f t="shared" si="9"/>
        <v>-3.2331070158422244E-2</v>
      </c>
    </row>
    <row r="78" spans="1:18" x14ac:dyDescent="0.25">
      <c r="A78" s="1" t="s">
        <v>455</v>
      </c>
      <c r="B78" s="1" t="s">
        <v>351</v>
      </c>
      <c r="C78" s="1" t="s">
        <v>698</v>
      </c>
      <c r="D78" s="1" t="s">
        <v>351</v>
      </c>
      <c r="E78" s="1" t="s">
        <v>351</v>
      </c>
      <c r="F78" s="1" t="s">
        <v>352</v>
      </c>
      <c r="G78" s="1" t="s">
        <v>353</v>
      </c>
      <c r="H78" s="1" t="s">
        <v>694</v>
      </c>
      <c r="I78" s="1" t="s">
        <v>75</v>
      </c>
      <c r="J78" s="1" t="s">
        <v>699</v>
      </c>
      <c r="K78" s="1" t="s">
        <v>386</v>
      </c>
      <c r="L78" t="str">
        <f>VLOOKUP(LEFT(A78,1),'Ansatz 1'!A$1:B$10,2)</f>
        <v>0 Vertretungskörper und allgemeine Verwaltung</v>
      </c>
      <c r="M78" t="str">
        <f>VLOOKUP(LEFT(A78,2),'Ansatz 2'!A$1:B$51,2)</f>
        <v>03 Bauverwaltung</v>
      </c>
      <c r="N78" t="str">
        <f t="shared" si="5"/>
        <v>0300 Bauamt</v>
      </c>
      <c r="O78">
        <f t="shared" si="6"/>
        <v>1</v>
      </c>
      <c r="P78" t="str">
        <f t="shared" si="7"/>
        <v>1/0300-59300 Dotierung von Rückstellungen für nicht konsumierte Urlaube</v>
      </c>
      <c r="Q78" s="2">
        <f t="shared" si="8"/>
        <v>-100</v>
      </c>
      <c r="R78" s="2">
        <f t="shared" si="9"/>
        <v>-3.2331070158422244E-2</v>
      </c>
    </row>
    <row r="79" spans="1:18" x14ac:dyDescent="0.25">
      <c r="A79" s="1" t="s">
        <v>455</v>
      </c>
      <c r="B79" s="1" t="s">
        <v>351</v>
      </c>
      <c r="C79" s="1" t="s">
        <v>403</v>
      </c>
      <c r="D79" s="1" t="s">
        <v>351</v>
      </c>
      <c r="E79" s="1" t="s">
        <v>351</v>
      </c>
      <c r="F79" s="1" t="s">
        <v>352</v>
      </c>
      <c r="G79" s="1" t="s">
        <v>353</v>
      </c>
      <c r="H79" s="1" t="s">
        <v>701</v>
      </c>
      <c r="I79" s="1" t="s">
        <v>75</v>
      </c>
      <c r="J79" s="1" t="s">
        <v>77</v>
      </c>
      <c r="K79" s="1" t="s">
        <v>458</v>
      </c>
      <c r="L79" t="str">
        <f>VLOOKUP(LEFT(A79,1),'Ansatz 1'!A$1:B$10,2)</f>
        <v>0 Vertretungskörper und allgemeine Verwaltung</v>
      </c>
      <c r="M79" t="str">
        <f>VLOOKUP(LEFT(A79,2),'Ansatz 2'!A$1:B$51,2)</f>
        <v>03 Bauverwaltung</v>
      </c>
      <c r="N79" t="str">
        <f t="shared" si="5"/>
        <v>0300 Bauamt</v>
      </c>
      <c r="O79">
        <f t="shared" si="6"/>
        <v>1</v>
      </c>
      <c r="P79" t="str">
        <f t="shared" si="7"/>
        <v>1/0300-64000 Rechts- und Beratungsaufwand (Gestaltungsbeirat)</v>
      </c>
      <c r="Q79" s="2">
        <f t="shared" si="8"/>
        <v>-15000</v>
      </c>
      <c r="R79" s="2">
        <f t="shared" si="9"/>
        <v>-4.8496605237633368</v>
      </c>
    </row>
    <row r="80" spans="1:18" x14ac:dyDescent="0.25">
      <c r="A80" s="1" t="s">
        <v>455</v>
      </c>
      <c r="B80" s="1" t="s">
        <v>351</v>
      </c>
      <c r="C80" s="1" t="s">
        <v>411</v>
      </c>
      <c r="D80" s="1" t="s">
        <v>355</v>
      </c>
      <c r="E80" s="1" t="s">
        <v>351</v>
      </c>
      <c r="F80" s="1" t="s">
        <v>352</v>
      </c>
      <c r="G80" s="1" t="s">
        <v>353</v>
      </c>
      <c r="H80" s="1" t="s">
        <v>686</v>
      </c>
      <c r="I80" s="1" t="s">
        <v>75</v>
      </c>
      <c r="J80" s="1" t="s">
        <v>78</v>
      </c>
      <c r="K80" s="1" t="s">
        <v>459</v>
      </c>
      <c r="L80" t="str">
        <f>VLOOKUP(LEFT(A80,1),'Ansatz 1'!A$1:B$10,2)</f>
        <v>0 Vertretungskörper und allgemeine Verwaltung</v>
      </c>
      <c r="M80" t="str">
        <f>VLOOKUP(LEFT(A80,2),'Ansatz 2'!A$1:B$51,2)</f>
        <v>03 Bauverwaltung</v>
      </c>
      <c r="N80" t="str">
        <f t="shared" si="5"/>
        <v>0300 Bauamt</v>
      </c>
      <c r="O80">
        <f t="shared" si="6"/>
        <v>1</v>
      </c>
      <c r="P80" t="str">
        <f t="shared" si="7"/>
        <v>1/0300-72020 Kostenbeiträge (Kostenersätze) für Leistungen (Baurechtsverwaltung Vorderland)</v>
      </c>
      <c r="Q80" s="2">
        <f t="shared" si="8"/>
        <v>-39800</v>
      </c>
      <c r="R80" s="2">
        <f t="shared" si="9"/>
        <v>-12.867765923052053</v>
      </c>
    </row>
    <row r="81" spans="1:18" x14ac:dyDescent="0.25">
      <c r="A81" s="1" t="s">
        <v>455</v>
      </c>
      <c r="B81" s="1" t="s">
        <v>351</v>
      </c>
      <c r="C81" s="1" t="s">
        <v>634</v>
      </c>
      <c r="D81" s="1" t="s">
        <v>351</v>
      </c>
      <c r="E81" s="1" t="s">
        <v>351</v>
      </c>
      <c r="F81" s="1" t="s">
        <v>352</v>
      </c>
      <c r="G81" s="1" t="s">
        <v>353</v>
      </c>
      <c r="H81" s="1" t="s">
        <v>710</v>
      </c>
      <c r="I81" s="1" t="s">
        <v>75</v>
      </c>
      <c r="J81" s="1" t="s">
        <v>711</v>
      </c>
      <c r="K81" s="1" t="s">
        <v>386</v>
      </c>
      <c r="L81" t="str">
        <f>VLOOKUP(LEFT(A81,1),'Ansatz 1'!A$1:B$10,2)</f>
        <v>0 Vertretungskörper und allgemeine Verwaltung</v>
      </c>
      <c r="M81" t="str">
        <f>VLOOKUP(LEFT(A81,2),'Ansatz 2'!A$1:B$51,2)</f>
        <v>03 Bauverwaltung</v>
      </c>
      <c r="N81" t="str">
        <f t="shared" si="5"/>
        <v>0300 Bauamt</v>
      </c>
      <c r="O81">
        <f t="shared" si="6"/>
        <v>2</v>
      </c>
      <c r="P81" t="str">
        <f t="shared" si="7"/>
        <v>2/0300+81700 Erträge aus der Auflösung von sonstigen Rückstellungen</v>
      </c>
      <c r="Q81" s="2">
        <f t="shared" si="8"/>
        <v>100</v>
      </c>
      <c r="R81" s="2">
        <f t="shared" si="9"/>
        <v>3.2331070158422244E-2</v>
      </c>
    </row>
    <row r="82" spans="1:18" x14ac:dyDescent="0.25">
      <c r="A82" s="1" t="s">
        <v>460</v>
      </c>
      <c r="B82" s="1" t="s">
        <v>351</v>
      </c>
      <c r="C82" s="1" t="s">
        <v>419</v>
      </c>
      <c r="D82" s="1" t="s">
        <v>351</v>
      </c>
      <c r="E82" s="1" t="s">
        <v>351</v>
      </c>
      <c r="F82" s="1" t="s">
        <v>352</v>
      </c>
      <c r="G82" s="1" t="s">
        <v>353</v>
      </c>
      <c r="H82" s="1" t="s">
        <v>686</v>
      </c>
      <c r="I82" s="1" t="s">
        <v>79</v>
      </c>
      <c r="J82" s="1" t="s">
        <v>80</v>
      </c>
      <c r="K82" s="1" t="s">
        <v>395</v>
      </c>
      <c r="L82" t="str">
        <f>VLOOKUP(LEFT(A82,1),'Ansatz 1'!A$1:B$10,2)</f>
        <v>0 Vertretungskörper und allgemeine Verwaltung</v>
      </c>
      <c r="M82" t="str">
        <f>VLOOKUP(LEFT(A82,2),'Ansatz 2'!A$1:B$51,2)</f>
        <v>03 Bauverwaltung</v>
      </c>
      <c r="N82" t="str">
        <f t="shared" si="5"/>
        <v>0310 Amt für Raumordnung und Raumplanung</v>
      </c>
      <c r="O82">
        <f t="shared" si="6"/>
        <v>1</v>
      </c>
      <c r="P82" t="str">
        <f t="shared" si="7"/>
        <v>1/0310-72800 Kostenbeiträge (Kostenersätze) für Leistungen</v>
      </c>
      <c r="Q82" s="2">
        <f t="shared" si="8"/>
        <v>-50000</v>
      </c>
      <c r="R82" s="2">
        <f t="shared" si="9"/>
        <v>-16.165535079211121</v>
      </c>
    </row>
    <row r="83" spans="1:18" x14ac:dyDescent="0.25">
      <c r="A83" s="1" t="s">
        <v>461</v>
      </c>
      <c r="B83" s="1" t="s">
        <v>351</v>
      </c>
      <c r="C83" s="1" t="s">
        <v>419</v>
      </c>
      <c r="D83" s="1" t="s">
        <v>351</v>
      </c>
      <c r="E83" s="1" t="s">
        <v>351</v>
      </c>
      <c r="F83" s="1" t="s">
        <v>352</v>
      </c>
      <c r="G83" s="1" t="s">
        <v>353</v>
      </c>
      <c r="H83" s="1" t="s">
        <v>686</v>
      </c>
      <c r="I83" s="1" t="s">
        <v>81</v>
      </c>
      <c r="J83" s="1" t="s">
        <v>80</v>
      </c>
      <c r="K83" s="1" t="s">
        <v>462</v>
      </c>
      <c r="L83" t="str">
        <f>VLOOKUP(LEFT(A83,1),'Ansatz 1'!A$1:B$10,2)</f>
        <v>0 Vertretungskörper und allgemeine Verwaltung</v>
      </c>
      <c r="M83" t="str">
        <f>VLOOKUP(LEFT(A83,2),'Ansatz 2'!A$1:B$51,2)</f>
        <v>03 Bauverwaltung</v>
      </c>
      <c r="N83" t="str">
        <f t="shared" si="5"/>
        <v>0320 Vermessungsamt</v>
      </c>
      <c r="O83">
        <f t="shared" si="6"/>
        <v>1</v>
      </c>
      <c r="P83" t="str">
        <f t="shared" si="7"/>
        <v>1/0320-72800 Kostenbeiträge (Kostenersätze) für Leistungen</v>
      </c>
      <c r="Q83" s="2">
        <f t="shared" si="8"/>
        <v>-10000</v>
      </c>
      <c r="R83" s="2">
        <f t="shared" si="9"/>
        <v>-3.2331070158422244</v>
      </c>
    </row>
    <row r="84" spans="1:18" x14ac:dyDescent="0.25">
      <c r="A84" s="1" t="s">
        <v>461</v>
      </c>
      <c r="B84" s="1" t="s">
        <v>356</v>
      </c>
      <c r="C84" s="1" t="s">
        <v>419</v>
      </c>
      <c r="D84" s="1" t="s">
        <v>351</v>
      </c>
      <c r="E84" s="1" t="s">
        <v>351</v>
      </c>
      <c r="F84" s="1" t="s">
        <v>352</v>
      </c>
      <c r="G84" s="1" t="s">
        <v>353</v>
      </c>
      <c r="H84" s="1" t="s">
        <v>686</v>
      </c>
      <c r="I84" s="1" t="s">
        <v>81</v>
      </c>
      <c r="J84" s="1" t="s">
        <v>82</v>
      </c>
      <c r="K84" s="1" t="s">
        <v>463</v>
      </c>
      <c r="L84" t="str">
        <f>VLOOKUP(LEFT(A84,1),'Ansatz 1'!A$1:B$10,2)</f>
        <v>0 Vertretungskörper und allgemeine Verwaltung</v>
      </c>
      <c r="M84" t="str">
        <f>VLOOKUP(LEFT(A84,2),'Ansatz 2'!A$1:B$51,2)</f>
        <v>03 Bauverwaltung</v>
      </c>
      <c r="N84" t="str">
        <f t="shared" si="5"/>
        <v>0321 Vermessungsamt</v>
      </c>
      <c r="O84">
        <f t="shared" si="6"/>
        <v>1</v>
      </c>
      <c r="P84" t="str">
        <f t="shared" si="7"/>
        <v>1/0321-72800 Kostenbeiträge (Kostenersätze) für Leistungen ( digitale geographische Daten)</v>
      </c>
      <c r="Q84" s="2">
        <f t="shared" si="8"/>
        <v>-18000</v>
      </c>
      <c r="R84" s="2">
        <f t="shared" si="9"/>
        <v>-5.8195926285160038</v>
      </c>
    </row>
    <row r="85" spans="1:18" x14ac:dyDescent="0.25">
      <c r="A85" s="1" t="s">
        <v>464</v>
      </c>
      <c r="B85" s="1" t="s">
        <v>351</v>
      </c>
      <c r="C85" s="1" t="s">
        <v>465</v>
      </c>
      <c r="D85" s="1" t="s">
        <v>351</v>
      </c>
      <c r="E85" s="1" t="s">
        <v>351</v>
      </c>
      <c r="F85" s="1" t="s">
        <v>352</v>
      </c>
      <c r="G85" s="1" t="s">
        <v>353</v>
      </c>
      <c r="H85" s="1" t="s">
        <v>686</v>
      </c>
      <c r="I85" s="1" t="s">
        <v>83</v>
      </c>
      <c r="J85" s="1" t="s">
        <v>84</v>
      </c>
      <c r="K85" s="1" t="s">
        <v>390</v>
      </c>
      <c r="L85" t="str">
        <f>VLOOKUP(LEFT(A85,1),'Ansatz 1'!A$1:B$10,2)</f>
        <v>0 Vertretungskörper und allgemeine Verwaltung</v>
      </c>
      <c r="M85" t="str">
        <f>VLOOKUP(LEFT(A85,2),'Ansatz 2'!A$1:B$51,2)</f>
        <v>06 Sonstige Maßnahmen</v>
      </c>
      <c r="N85" t="str">
        <f t="shared" si="5"/>
        <v>0600 Beiträge an Verbände, Vereine oder sonstige Organisationen</v>
      </c>
      <c r="O85">
        <f t="shared" si="6"/>
        <v>1</v>
      </c>
      <c r="P85" t="str">
        <f t="shared" si="7"/>
        <v>1/0600-72600 Mitgliedsbeiträge an Institutionen</v>
      </c>
      <c r="Q85" s="2">
        <f t="shared" si="8"/>
        <v>-8000</v>
      </c>
      <c r="R85" s="2">
        <f t="shared" si="9"/>
        <v>-2.5864856126737794</v>
      </c>
    </row>
    <row r="86" spans="1:18" x14ac:dyDescent="0.25">
      <c r="A86" s="1" t="s">
        <v>466</v>
      </c>
      <c r="B86" s="1" t="s">
        <v>351</v>
      </c>
      <c r="C86" s="1" t="s">
        <v>411</v>
      </c>
      <c r="D86" s="1" t="s">
        <v>392</v>
      </c>
      <c r="E86" s="1" t="s">
        <v>351</v>
      </c>
      <c r="F86" s="1" t="s">
        <v>428</v>
      </c>
      <c r="G86" s="1" t="s">
        <v>353</v>
      </c>
      <c r="H86" s="1" t="s">
        <v>686</v>
      </c>
      <c r="I86" s="1" t="s">
        <v>85</v>
      </c>
      <c r="J86" s="1" t="s">
        <v>73</v>
      </c>
      <c r="K86" s="1" t="s">
        <v>379</v>
      </c>
      <c r="L86" t="str">
        <f>VLOOKUP(LEFT(A86,1),'Ansatz 1'!A$1:B$10,2)</f>
        <v>0 Vertretungskörper und allgemeine Verwaltung</v>
      </c>
      <c r="M86" t="str">
        <f>VLOOKUP(LEFT(A86,2),'Ansatz 2'!A$1:B$51,2)</f>
        <v>06 Sonstige Maßnahmen</v>
      </c>
      <c r="N86" t="str">
        <f t="shared" si="5"/>
        <v>0610 Sonstige Subventionen</v>
      </c>
      <c r="O86">
        <f t="shared" si="6"/>
        <v>1</v>
      </c>
      <c r="P86" t="str">
        <f t="shared" si="7"/>
        <v>1/0610-72050 Interne Leistungsverrechnung</v>
      </c>
      <c r="Q86" s="2">
        <f t="shared" si="8"/>
        <v>-2000</v>
      </c>
      <c r="R86" s="2">
        <f t="shared" si="9"/>
        <v>-0.64662140316844485</v>
      </c>
    </row>
    <row r="87" spans="1:18" x14ac:dyDescent="0.25">
      <c r="A87" s="1" t="s">
        <v>466</v>
      </c>
      <c r="B87" s="1" t="s">
        <v>351</v>
      </c>
      <c r="C87" s="1" t="s">
        <v>369</v>
      </c>
      <c r="D87" s="1" t="s">
        <v>351</v>
      </c>
      <c r="E87" s="1" t="s">
        <v>351</v>
      </c>
      <c r="F87" s="1" t="s">
        <v>352</v>
      </c>
      <c r="G87" s="1" t="s">
        <v>353</v>
      </c>
      <c r="H87" s="1" t="s">
        <v>687</v>
      </c>
      <c r="I87" s="1" t="s">
        <v>85</v>
      </c>
      <c r="J87" s="1" t="s">
        <v>86</v>
      </c>
      <c r="K87" s="1" t="s">
        <v>467</v>
      </c>
      <c r="L87" t="str">
        <f>VLOOKUP(LEFT(A87,1),'Ansatz 1'!A$1:B$10,2)</f>
        <v>0 Vertretungskörper und allgemeine Verwaltung</v>
      </c>
      <c r="M87" t="str">
        <f>VLOOKUP(LEFT(A87,2),'Ansatz 2'!A$1:B$51,2)</f>
        <v>06 Sonstige Maßnahmen</v>
      </c>
      <c r="N87" t="str">
        <f t="shared" si="5"/>
        <v>0610 Sonstige Subventionen</v>
      </c>
      <c r="O87">
        <f t="shared" si="6"/>
        <v>1</v>
      </c>
      <c r="P87" t="str">
        <f t="shared" si="7"/>
        <v>1/0610-75200 Transfers an Gemeinden, Gemeindeverbände (Regio Vorderland Beiträge, Aktionen)</v>
      </c>
      <c r="Q87" s="2">
        <f t="shared" si="8"/>
        <v>-26200</v>
      </c>
      <c r="R87" s="2">
        <f t="shared" si="9"/>
        <v>-8.4707403815066282</v>
      </c>
    </row>
    <row r="88" spans="1:18" x14ac:dyDescent="0.25">
      <c r="A88" s="1" t="s">
        <v>466</v>
      </c>
      <c r="B88" s="1" t="s">
        <v>351</v>
      </c>
      <c r="C88" s="1" t="s">
        <v>468</v>
      </c>
      <c r="D88" s="1" t="s">
        <v>351</v>
      </c>
      <c r="E88" s="1" t="s">
        <v>351</v>
      </c>
      <c r="F88" s="1" t="s">
        <v>352</v>
      </c>
      <c r="G88" s="1" t="s">
        <v>353</v>
      </c>
      <c r="H88" s="1" t="s">
        <v>714</v>
      </c>
      <c r="I88" s="1" t="s">
        <v>85</v>
      </c>
      <c r="J88" s="1" t="s">
        <v>87</v>
      </c>
      <c r="K88" s="1" t="s">
        <v>377</v>
      </c>
      <c r="L88" t="str">
        <f>VLOOKUP(LEFT(A88,1),'Ansatz 1'!A$1:B$10,2)</f>
        <v>0 Vertretungskörper und allgemeine Verwaltung</v>
      </c>
      <c r="M88" t="str">
        <f>VLOOKUP(LEFT(A88,2),'Ansatz 2'!A$1:B$51,2)</f>
        <v>06 Sonstige Maßnahmen</v>
      </c>
      <c r="N88" t="str">
        <f t="shared" si="5"/>
        <v>0610 Sonstige Subventionen</v>
      </c>
      <c r="O88">
        <f t="shared" si="6"/>
        <v>1</v>
      </c>
      <c r="P88" t="str">
        <f t="shared" si="7"/>
        <v>1/0610-75700 Transfers an private Organisationen ohne Erwerbszweck  (Vereine u. priv. Organisationen)</v>
      </c>
      <c r="Q88" s="2">
        <f t="shared" si="8"/>
        <v>-4000</v>
      </c>
      <c r="R88" s="2">
        <f t="shared" si="9"/>
        <v>-1.2932428063368897</v>
      </c>
    </row>
    <row r="89" spans="1:18" x14ac:dyDescent="0.25">
      <c r="A89" s="1" t="s">
        <v>469</v>
      </c>
      <c r="B89" s="1" t="s">
        <v>351</v>
      </c>
      <c r="C89" s="1" t="s">
        <v>421</v>
      </c>
      <c r="D89" s="1" t="s">
        <v>351</v>
      </c>
      <c r="E89" s="1" t="s">
        <v>351</v>
      </c>
      <c r="F89" s="1" t="s">
        <v>352</v>
      </c>
      <c r="G89" s="1" t="s">
        <v>353</v>
      </c>
      <c r="H89" s="1" t="s">
        <v>686</v>
      </c>
      <c r="I89" s="1" t="s">
        <v>88</v>
      </c>
      <c r="J89" s="1" t="s">
        <v>47</v>
      </c>
      <c r="K89" s="1" t="s">
        <v>470</v>
      </c>
      <c r="L89" t="str">
        <f>VLOOKUP(LEFT(A89,1),'Ansatz 1'!A$1:B$10,2)</f>
        <v>0 Vertretungskörper und allgemeine Verwaltung</v>
      </c>
      <c r="M89" t="str">
        <f>VLOOKUP(LEFT(A89,2),'Ansatz 2'!A$1:B$51,2)</f>
        <v>06 Sonstige Maßnahmen</v>
      </c>
      <c r="N89" t="str">
        <f t="shared" si="5"/>
        <v>0620 Ehrungen und Auszeichnungen</v>
      </c>
      <c r="O89">
        <f t="shared" si="6"/>
        <v>1</v>
      </c>
      <c r="P89" t="str">
        <f t="shared" si="7"/>
        <v>1/0620-72900 Sonstige Aufwendungen</v>
      </c>
      <c r="Q89" s="2">
        <f t="shared" si="8"/>
        <v>-5300</v>
      </c>
      <c r="R89" s="2">
        <f t="shared" si="9"/>
        <v>-1.7135467183963788</v>
      </c>
    </row>
    <row r="90" spans="1:18" x14ac:dyDescent="0.25">
      <c r="A90" s="1" t="s">
        <v>471</v>
      </c>
      <c r="B90" s="1" t="s">
        <v>351</v>
      </c>
      <c r="C90" s="1" t="s">
        <v>421</v>
      </c>
      <c r="D90" s="1" t="s">
        <v>351</v>
      </c>
      <c r="E90" s="1" t="s">
        <v>351</v>
      </c>
      <c r="F90" s="1" t="s">
        <v>352</v>
      </c>
      <c r="G90" s="1" t="s">
        <v>353</v>
      </c>
      <c r="H90" s="1" t="s">
        <v>686</v>
      </c>
      <c r="I90" s="1" t="s">
        <v>89</v>
      </c>
      <c r="J90" s="1" t="s">
        <v>47</v>
      </c>
      <c r="K90" s="1" t="s">
        <v>422</v>
      </c>
      <c r="L90" t="str">
        <f>VLOOKUP(LEFT(A90,1),'Ansatz 1'!A$1:B$10,2)</f>
        <v>0 Vertretungskörper und allgemeine Verwaltung</v>
      </c>
      <c r="M90" t="str">
        <f>VLOOKUP(LEFT(A90,2),'Ansatz 2'!A$1:B$51,2)</f>
        <v>06 Sonstige Maßnahmen</v>
      </c>
      <c r="N90" t="str">
        <f t="shared" si="5"/>
        <v>0630 Städtekontakte und Partnerschaften</v>
      </c>
      <c r="O90">
        <f t="shared" si="6"/>
        <v>1</v>
      </c>
      <c r="P90" t="str">
        <f t="shared" si="7"/>
        <v>1/0630-72900 Sonstige Aufwendungen</v>
      </c>
      <c r="Q90" s="2">
        <f t="shared" si="8"/>
        <v>-4200</v>
      </c>
      <c r="R90" s="2">
        <f t="shared" si="9"/>
        <v>-1.3579049466537343</v>
      </c>
    </row>
    <row r="91" spans="1:18" x14ac:dyDescent="0.25">
      <c r="A91" s="1" t="s">
        <v>472</v>
      </c>
      <c r="B91" s="1" t="s">
        <v>351</v>
      </c>
      <c r="C91" s="1" t="s">
        <v>473</v>
      </c>
      <c r="D91" s="1" t="s">
        <v>351</v>
      </c>
      <c r="E91" s="1" t="s">
        <v>351</v>
      </c>
      <c r="F91" s="1" t="s">
        <v>352</v>
      </c>
      <c r="G91" s="1" t="s">
        <v>353</v>
      </c>
      <c r="H91" s="1" t="s">
        <v>692</v>
      </c>
      <c r="I91" s="1" t="s">
        <v>90</v>
      </c>
      <c r="J91" s="1" t="s">
        <v>91</v>
      </c>
      <c r="K91" s="1" t="s">
        <v>379</v>
      </c>
      <c r="L91" t="str">
        <f>VLOOKUP(LEFT(A91,1),'Ansatz 1'!A$1:B$10,2)</f>
        <v>0 Vertretungskörper und allgemeine Verwaltung</v>
      </c>
      <c r="M91" t="str">
        <f>VLOOKUP(LEFT(A91,2),'Ansatz 2'!A$1:B$51,2)</f>
        <v>09 Personalbetreuung</v>
      </c>
      <c r="N91" t="str">
        <f t="shared" si="5"/>
        <v>0910 Personalausbildung und Personalfortbildung</v>
      </c>
      <c r="O91">
        <f t="shared" si="6"/>
        <v>1</v>
      </c>
      <c r="P91" t="str">
        <f t="shared" si="7"/>
        <v>1/0910-59000 Freiwillige Sozialleistungen (Personalaus- u. Fortb.)</v>
      </c>
      <c r="Q91" s="2">
        <f t="shared" si="8"/>
        <v>-2000</v>
      </c>
      <c r="R91" s="2">
        <f t="shared" si="9"/>
        <v>-0.64662140316844485</v>
      </c>
    </row>
    <row r="92" spans="1:18" x14ac:dyDescent="0.25">
      <c r="A92" s="1" t="s">
        <v>474</v>
      </c>
      <c r="B92" s="1" t="s">
        <v>351</v>
      </c>
      <c r="C92" s="1" t="s">
        <v>421</v>
      </c>
      <c r="D92" s="1" t="s">
        <v>351</v>
      </c>
      <c r="E92" s="1" t="s">
        <v>351</v>
      </c>
      <c r="F92" s="1" t="s">
        <v>352</v>
      </c>
      <c r="G92" s="1" t="s">
        <v>353</v>
      </c>
      <c r="H92" s="1" t="s">
        <v>686</v>
      </c>
      <c r="I92" s="1" t="s">
        <v>92</v>
      </c>
      <c r="J92" s="1" t="s">
        <v>47</v>
      </c>
      <c r="K92" s="1" t="s">
        <v>475</v>
      </c>
      <c r="L92" t="str">
        <f>VLOOKUP(LEFT(A92,1),'Ansatz 1'!A$1:B$10,2)</f>
        <v>0 Vertretungskörper und allgemeine Verwaltung</v>
      </c>
      <c r="M92" t="str">
        <f>VLOOKUP(LEFT(A92,2),'Ansatz 2'!A$1:B$51,2)</f>
        <v>09 Personalbetreuung</v>
      </c>
      <c r="N92" t="str">
        <f t="shared" si="5"/>
        <v>0940 Gemeinschaftspflege</v>
      </c>
      <c r="O92">
        <f t="shared" si="6"/>
        <v>1</v>
      </c>
      <c r="P92" t="str">
        <f t="shared" si="7"/>
        <v>1/0940-72900 Sonstige Aufwendungen</v>
      </c>
      <c r="Q92" s="2">
        <f t="shared" si="8"/>
        <v>-5400</v>
      </c>
      <c r="R92" s="2">
        <f t="shared" si="9"/>
        <v>-1.7458777885548011</v>
      </c>
    </row>
    <row r="93" spans="1:18" x14ac:dyDescent="0.25">
      <c r="A93" s="1" t="s">
        <v>476</v>
      </c>
      <c r="B93" s="1" t="s">
        <v>351</v>
      </c>
      <c r="C93" s="1" t="s">
        <v>411</v>
      </c>
      <c r="D93" s="1" t="s">
        <v>477</v>
      </c>
      <c r="E93" s="1" t="s">
        <v>351</v>
      </c>
      <c r="F93" s="1" t="s">
        <v>352</v>
      </c>
      <c r="G93" s="1" t="s">
        <v>353</v>
      </c>
      <c r="H93" s="1" t="s">
        <v>686</v>
      </c>
      <c r="I93" s="1" t="s">
        <v>93</v>
      </c>
      <c r="J93" s="1" t="s">
        <v>94</v>
      </c>
      <c r="K93" s="1" t="s">
        <v>478</v>
      </c>
      <c r="L93" t="str">
        <f>VLOOKUP(LEFT(A93,1),'Ansatz 1'!A$1:B$10,2)</f>
        <v>1 Öffentliche Ordnung und Sicherheit</v>
      </c>
      <c r="M93" t="str">
        <f>VLOOKUP(LEFT(A93,2),'Ansatz 2'!A$1:B$51,2)</f>
        <v>12 Sicherheitspolizei</v>
      </c>
      <c r="N93" t="str">
        <f t="shared" si="5"/>
        <v>1200 Sicherheitspolizei</v>
      </c>
      <c r="O93">
        <f t="shared" si="6"/>
        <v>1</v>
      </c>
      <c r="P93" t="str">
        <f t="shared" si="7"/>
        <v>1/1200-72025 Kostenbeiträge (Kostenersätze) für Leistungen (MG Rankweil für  Polizeieinsätze)</v>
      </c>
      <c r="Q93" s="2">
        <f t="shared" si="8"/>
        <v>-8500</v>
      </c>
      <c r="R93" s="2">
        <f t="shared" si="9"/>
        <v>-2.7481409634658909</v>
      </c>
    </row>
    <row r="94" spans="1:18" x14ac:dyDescent="0.25">
      <c r="A94" s="1" t="s">
        <v>479</v>
      </c>
      <c r="B94" s="1" t="s">
        <v>351</v>
      </c>
      <c r="C94" s="1" t="s">
        <v>435</v>
      </c>
      <c r="D94" s="1" t="s">
        <v>351</v>
      </c>
      <c r="E94" s="1" t="s">
        <v>351</v>
      </c>
      <c r="F94" s="1" t="s">
        <v>352</v>
      </c>
      <c r="G94" s="1" t="s">
        <v>353</v>
      </c>
      <c r="H94" s="1" t="s">
        <v>690</v>
      </c>
      <c r="I94" s="1" t="s">
        <v>95</v>
      </c>
      <c r="J94" s="1" t="s">
        <v>96</v>
      </c>
      <c r="K94" s="1" t="s">
        <v>425</v>
      </c>
      <c r="L94" t="str">
        <f>VLOOKUP(LEFT(A94,1),'Ansatz 1'!A$1:B$10,2)</f>
        <v>1 Öffentliche Ordnung und Sicherheit</v>
      </c>
      <c r="M94" t="str">
        <f>VLOOKUP(LEFT(A94,2),'Ansatz 2'!A$1:B$51,2)</f>
        <v>13 Sonderpolizei</v>
      </c>
      <c r="N94" t="str">
        <f t="shared" si="5"/>
        <v>1310 Bau- und Feuerpolizei</v>
      </c>
      <c r="O94">
        <f t="shared" si="6"/>
        <v>1</v>
      </c>
      <c r="P94" t="str">
        <f t="shared" si="7"/>
        <v>1/1310-41300 Hausnummerntafeln</v>
      </c>
      <c r="Q94" s="2">
        <f t="shared" si="8"/>
        <v>-300</v>
      </c>
      <c r="R94" s="2">
        <f t="shared" si="9"/>
        <v>-9.6993210475266725E-2</v>
      </c>
    </row>
    <row r="95" spans="1:18" x14ac:dyDescent="0.25">
      <c r="A95" s="1" t="s">
        <v>479</v>
      </c>
      <c r="B95" s="1" t="s">
        <v>351</v>
      </c>
      <c r="C95" s="1" t="s">
        <v>419</v>
      </c>
      <c r="D95" s="1" t="s">
        <v>351</v>
      </c>
      <c r="E95" s="1" t="s">
        <v>351</v>
      </c>
      <c r="F95" s="1" t="s">
        <v>352</v>
      </c>
      <c r="G95" s="1" t="s">
        <v>353</v>
      </c>
      <c r="H95" s="1" t="s">
        <v>686</v>
      </c>
      <c r="I95" s="1" t="s">
        <v>95</v>
      </c>
      <c r="J95" s="1" t="s">
        <v>97</v>
      </c>
      <c r="K95" s="1" t="s">
        <v>457</v>
      </c>
      <c r="L95" t="str">
        <f>VLOOKUP(LEFT(A95,1),'Ansatz 1'!A$1:B$10,2)</f>
        <v>1 Öffentliche Ordnung und Sicherheit</v>
      </c>
      <c r="M95" t="str">
        <f>VLOOKUP(LEFT(A95,2),'Ansatz 2'!A$1:B$51,2)</f>
        <v>13 Sonderpolizei</v>
      </c>
      <c r="N95" t="str">
        <f t="shared" si="5"/>
        <v>1310 Bau- und Feuerpolizei</v>
      </c>
      <c r="O95">
        <f t="shared" si="6"/>
        <v>1</v>
      </c>
      <c r="P95" t="str">
        <f t="shared" si="7"/>
        <v>1/1310-72800 Entgelte für sonstige Leistungen (Feuerbeschau)</v>
      </c>
      <c r="Q95" s="2">
        <f t="shared" si="8"/>
        <v>-200</v>
      </c>
      <c r="R95" s="2">
        <f t="shared" si="9"/>
        <v>-6.4662140316844488E-2</v>
      </c>
    </row>
    <row r="96" spans="1:18" x14ac:dyDescent="0.25">
      <c r="A96" s="1" t="s">
        <v>479</v>
      </c>
      <c r="B96" s="1" t="s">
        <v>351</v>
      </c>
      <c r="C96" s="1" t="s">
        <v>423</v>
      </c>
      <c r="D96" s="1" t="s">
        <v>351</v>
      </c>
      <c r="E96" s="1" t="s">
        <v>351</v>
      </c>
      <c r="F96" s="1" t="s">
        <v>352</v>
      </c>
      <c r="G96" s="1" t="s">
        <v>353</v>
      </c>
      <c r="H96" s="1" t="s">
        <v>707</v>
      </c>
      <c r="I96" s="1" t="s">
        <v>95</v>
      </c>
      <c r="J96" s="1" t="s">
        <v>98</v>
      </c>
      <c r="K96" s="1" t="s">
        <v>425</v>
      </c>
      <c r="L96" t="str">
        <f>VLOOKUP(LEFT(A96,1),'Ansatz 1'!A$1:B$10,2)</f>
        <v>1 Öffentliche Ordnung und Sicherheit</v>
      </c>
      <c r="M96" t="str">
        <f>VLOOKUP(LEFT(A96,2),'Ansatz 2'!A$1:B$51,2)</f>
        <v>13 Sonderpolizei</v>
      </c>
      <c r="N96" t="str">
        <f t="shared" si="5"/>
        <v>1310 Bau- und Feuerpolizei</v>
      </c>
      <c r="O96">
        <f t="shared" si="6"/>
        <v>2</v>
      </c>
      <c r="P96" t="str">
        <f t="shared" si="7"/>
        <v>2/1310+80800 Ersätze für Hausnummerntafeln</v>
      </c>
      <c r="Q96" s="2">
        <f t="shared" si="8"/>
        <v>300</v>
      </c>
      <c r="R96" s="2">
        <f t="shared" si="9"/>
        <v>9.6993210475266725E-2</v>
      </c>
    </row>
    <row r="97" spans="1:18" x14ac:dyDescent="0.25">
      <c r="A97" s="1" t="s">
        <v>480</v>
      </c>
      <c r="B97" s="1" t="s">
        <v>351</v>
      </c>
      <c r="C97" s="1" t="s">
        <v>419</v>
      </c>
      <c r="D97" s="1" t="s">
        <v>351</v>
      </c>
      <c r="E97" s="1" t="s">
        <v>351</v>
      </c>
      <c r="F97" s="1" t="s">
        <v>352</v>
      </c>
      <c r="G97" s="1" t="s">
        <v>353</v>
      </c>
      <c r="H97" s="1" t="s">
        <v>686</v>
      </c>
      <c r="I97" s="1" t="s">
        <v>99</v>
      </c>
      <c r="J97" s="1" t="s">
        <v>100</v>
      </c>
      <c r="K97" s="1" t="s">
        <v>379</v>
      </c>
      <c r="L97" t="str">
        <f>VLOOKUP(LEFT(A97,1),'Ansatz 1'!A$1:B$10,2)</f>
        <v>1 Öffentliche Ordnung und Sicherheit</v>
      </c>
      <c r="M97" t="str">
        <f>VLOOKUP(LEFT(A97,2),'Ansatz 2'!A$1:B$51,2)</f>
        <v>13 Sonderpolizei</v>
      </c>
      <c r="N97" t="str">
        <f t="shared" si="5"/>
        <v>1320 Gesundheitspolizei</v>
      </c>
      <c r="O97">
        <f t="shared" si="6"/>
        <v>1</v>
      </c>
      <c r="P97" t="str">
        <f t="shared" si="7"/>
        <v>1/1320-72800 Entgelte für sonstige Leistungen (Totenbeschau, Bergungskosten)</v>
      </c>
      <c r="Q97" s="2">
        <f t="shared" si="8"/>
        <v>-2000</v>
      </c>
      <c r="R97" s="2">
        <f t="shared" si="9"/>
        <v>-0.64662140316844485</v>
      </c>
    </row>
    <row r="98" spans="1:18" x14ac:dyDescent="0.25">
      <c r="A98" s="1" t="s">
        <v>481</v>
      </c>
      <c r="B98" s="1" t="s">
        <v>351</v>
      </c>
      <c r="C98" s="1" t="s">
        <v>421</v>
      </c>
      <c r="D98" s="1" t="s">
        <v>351</v>
      </c>
      <c r="E98" s="1" t="s">
        <v>351</v>
      </c>
      <c r="F98" s="1" t="s">
        <v>352</v>
      </c>
      <c r="G98" s="1" t="s">
        <v>353</v>
      </c>
      <c r="H98" s="1" t="s">
        <v>686</v>
      </c>
      <c r="I98" s="1" t="s">
        <v>101</v>
      </c>
      <c r="J98" s="1" t="s">
        <v>102</v>
      </c>
      <c r="K98" s="1" t="s">
        <v>379</v>
      </c>
      <c r="L98" t="str">
        <f>VLOOKUP(LEFT(A98,1),'Ansatz 1'!A$1:B$10,2)</f>
        <v>1 Öffentliche Ordnung und Sicherheit</v>
      </c>
      <c r="M98" t="str">
        <f>VLOOKUP(LEFT(A98,2),'Ansatz 2'!A$1:B$51,2)</f>
        <v>13 Sonderpolizei</v>
      </c>
      <c r="N98" t="str">
        <f t="shared" si="5"/>
        <v>1330 Veterinärpolizei</v>
      </c>
      <c r="O98">
        <f t="shared" si="6"/>
        <v>1</v>
      </c>
      <c r="P98" t="str">
        <f t="shared" si="7"/>
        <v>1/1330-72900 Sonstige Aufwendungen (Viehseuchenbekämpfung)</v>
      </c>
      <c r="Q98" s="2">
        <f t="shared" si="8"/>
        <v>-2000</v>
      </c>
      <c r="R98" s="2">
        <f t="shared" si="9"/>
        <v>-0.64662140316844485</v>
      </c>
    </row>
    <row r="99" spans="1:18" x14ac:dyDescent="0.25">
      <c r="A99" s="1" t="s">
        <v>482</v>
      </c>
      <c r="B99" s="1" t="s">
        <v>351</v>
      </c>
      <c r="C99" s="1" t="s">
        <v>378</v>
      </c>
      <c r="D99" s="1" t="s">
        <v>351</v>
      </c>
      <c r="E99" s="1" t="s">
        <v>351</v>
      </c>
      <c r="F99" s="1" t="s">
        <v>352</v>
      </c>
      <c r="G99" s="1" t="s">
        <v>353</v>
      </c>
      <c r="H99" s="1" t="s">
        <v>690</v>
      </c>
      <c r="I99" s="1" t="s">
        <v>103</v>
      </c>
      <c r="J99" s="1" t="s">
        <v>21</v>
      </c>
      <c r="K99" s="1" t="s">
        <v>375</v>
      </c>
      <c r="L99" t="str">
        <f>VLOOKUP(LEFT(A99,1),'Ansatz 1'!A$1:B$10,2)</f>
        <v>1 Öffentliche Ordnung und Sicherheit</v>
      </c>
      <c r="M99" t="str">
        <f>VLOOKUP(LEFT(A99,2),'Ansatz 2'!A$1:B$51,2)</f>
        <v>16 Feuerwehrwesen</v>
      </c>
      <c r="N99" t="str">
        <f t="shared" si="5"/>
        <v>1630 Freiwillige Feuerwehr</v>
      </c>
      <c r="O99">
        <f t="shared" si="6"/>
        <v>1</v>
      </c>
      <c r="P99" t="str">
        <f t="shared" si="7"/>
        <v>1/1630-40000 Geringwertige Wirtschaftsgüter (GWG)</v>
      </c>
      <c r="Q99" s="2">
        <f t="shared" si="8"/>
        <v>-12100</v>
      </c>
      <c r="R99" s="2">
        <f t="shared" si="9"/>
        <v>-3.9120594891690916</v>
      </c>
    </row>
    <row r="100" spans="1:18" x14ac:dyDescent="0.25">
      <c r="A100" s="1" t="s">
        <v>482</v>
      </c>
      <c r="B100" s="1" t="s">
        <v>351</v>
      </c>
      <c r="C100" s="1" t="s">
        <v>447</v>
      </c>
      <c r="D100" s="1" t="s">
        <v>351</v>
      </c>
      <c r="E100" s="1" t="s">
        <v>351</v>
      </c>
      <c r="F100" s="1" t="s">
        <v>352</v>
      </c>
      <c r="G100" s="1" t="s">
        <v>353</v>
      </c>
      <c r="H100" s="1" t="s">
        <v>690</v>
      </c>
      <c r="I100" s="1" t="s">
        <v>103</v>
      </c>
      <c r="J100" s="1" t="s">
        <v>68</v>
      </c>
      <c r="K100" s="1" t="s">
        <v>377</v>
      </c>
      <c r="L100" t="str">
        <f>VLOOKUP(LEFT(A100,1),'Ansatz 1'!A$1:B$10,2)</f>
        <v>1 Öffentliche Ordnung und Sicherheit</v>
      </c>
      <c r="M100" t="str">
        <f>VLOOKUP(LEFT(A100,2),'Ansatz 2'!A$1:B$51,2)</f>
        <v>16 Feuerwehrwesen</v>
      </c>
      <c r="N100" t="str">
        <f t="shared" si="5"/>
        <v>1630 Freiwillige Feuerwehr</v>
      </c>
      <c r="O100">
        <f t="shared" si="6"/>
        <v>1</v>
      </c>
      <c r="P100" t="str">
        <f t="shared" si="7"/>
        <v>1/1630-45100 Brennstoffe</v>
      </c>
      <c r="Q100" s="2">
        <f t="shared" si="8"/>
        <v>-4000</v>
      </c>
      <c r="R100" s="2">
        <f t="shared" si="9"/>
        <v>-1.2932428063368897</v>
      </c>
    </row>
    <row r="101" spans="1:18" x14ac:dyDescent="0.25">
      <c r="A101" s="1" t="s">
        <v>482</v>
      </c>
      <c r="B101" s="1" t="s">
        <v>351</v>
      </c>
      <c r="C101" s="1" t="s">
        <v>483</v>
      </c>
      <c r="D101" s="1" t="s">
        <v>351</v>
      </c>
      <c r="E101" s="1" t="s">
        <v>351</v>
      </c>
      <c r="F101" s="1" t="s">
        <v>352</v>
      </c>
      <c r="G101" s="1" t="s">
        <v>353</v>
      </c>
      <c r="H101" s="1" t="s">
        <v>690</v>
      </c>
      <c r="I101" s="1" t="s">
        <v>103</v>
      </c>
      <c r="J101" s="1" t="s">
        <v>104</v>
      </c>
      <c r="K101" s="1" t="s">
        <v>420</v>
      </c>
      <c r="L101" t="str">
        <f>VLOOKUP(LEFT(A101,1),'Ansatz 1'!A$1:B$10,2)</f>
        <v>1 Öffentliche Ordnung und Sicherheit</v>
      </c>
      <c r="M101" t="str">
        <f>VLOOKUP(LEFT(A101,2),'Ansatz 2'!A$1:B$51,2)</f>
        <v>16 Feuerwehrwesen</v>
      </c>
      <c r="N101" t="str">
        <f t="shared" si="5"/>
        <v>1630 Freiwillige Feuerwehr</v>
      </c>
      <c r="O101">
        <f t="shared" si="6"/>
        <v>1</v>
      </c>
      <c r="P101" t="str">
        <f t="shared" si="7"/>
        <v>1/1630-45200 Treibstoffe</v>
      </c>
      <c r="Q101" s="2">
        <f t="shared" si="8"/>
        <v>-3000</v>
      </c>
      <c r="R101" s="2">
        <f t="shared" si="9"/>
        <v>-0.96993210475266733</v>
      </c>
    </row>
    <row r="102" spans="1:18" x14ac:dyDescent="0.25">
      <c r="A102" s="1" t="s">
        <v>482</v>
      </c>
      <c r="B102" s="1" t="s">
        <v>351</v>
      </c>
      <c r="C102" s="1" t="s">
        <v>448</v>
      </c>
      <c r="D102" s="1" t="s">
        <v>351</v>
      </c>
      <c r="E102" s="1" t="s">
        <v>351</v>
      </c>
      <c r="F102" s="1" t="s">
        <v>352</v>
      </c>
      <c r="G102" s="1" t="s">
        <v>353</v>
      </c>
      <c r="H102" s="1" t="s">
        <v>690</v>
      </c>
      <c r="I102" s="1" t="s">
        <v>103</v>
      </c>
      <c r="J102" s="1" t="s">
        <v>69</v>
      </c>
      <c r="K102" s="1" t="s">
        <v>368</v>
      </c>
      <c r="L102" t="str">
        <f>VLOOKUP(LEFT(A102,1),'Ansatz 1'!A$1:B$10,2)</f>
        <v>1 Öffentliche Ordnung und Sicherheit</v>
      </c>
      <c r="M102" t="str">
        <f>VLOOKUP(LEFT(A102,2),'Ansatz 2'!A$1:B$51,2)</f>
        <v>16 Feuerwehrwesen</v>
      </c>
      <c r="N102" t="str">
        <f t="shared" si="5"/>
        <v>1630 Freiwillige Feuerwehr</v>
      </c>
      <c r="O102">
        <f t="shared" si="6"/>
        <v>1</v>
      </c>
      <c r="P102" t="str">
        <f t="shared" si="7"/>
        <v>1/1630-45400 Reinigungsmittel</v>
      </c>
      <c r="Q102" s="2">
        <f t="shared" si="8"/>
        <v>-500</v>
      </c>
      <c r="R102" s="2">
        <f t="shared" si="9"/>
        <v>-0.16165535079211121</v>
      </c>
    </row>
    <row r="103" spans="1:18" x14ac:dyDescent="0.25">
      <c r="A103" s="1" t="s">
        <v>482</v>
      </c>
      <c r="B103" s="1" t="s">
        <v>351</v>
      </c>
      <c r="C103" s="1" t="s">
        <v>484</v>
      </c>
      <c r="D103" s="1" t="s">
        <v>351</v>
      </c>
      <c r="E103" s="1" t="s">
        <v>351</v>
      </c>
      <c r="F103" s="1" t="s">
        <v>352</v>
      </c>
      <c r="G103" s="1" t="s">
        <v>353</v>
      </c>
      <c r="H103" s="1" t="s">
        <v>690</v>
      </c>
      <c r="I103" s="1" t="s">
        <v>103</v>
      </c>
      <c r="J103" s="1" t="s">
        <v>105</v>
      </c>
      <c r="K103" s="1" t="s">
        <v>485</v>
      </c>
      <c r="L103" t="str">
        <f>VLOOKUP(LEFT(A103,1),'Ansatz 1'!A$1:B$10,2)</f>
        <v>1 Öffentliche Ordnung und Sicherheit</v>
      </c>
      <c r="M103" t="str">
        <f>VLOOKUP(LEFT(A103,2),'Ansatz 2'!A$1:B$51,2)</f>
        <v>16 Feuerwehrwesen</v>
      </c>
      <c r="N103" t="str">
        <f t="shared" si="5"/>
        <v>1630 Freiwillige Feuerwehr</v>
      </c>
      <c r="O103">
        <f t="shared" si="6"/>
        <v>1</v>
      </c>
      <c r="P103" t="str">
        <f t="shared" si="7"/>
        <v>1/1630-45500 Chemische und sonstige artverwandte Mittel</v>
      </c>
      <c r="Q103" s="2">
        <f t="shared" si="8"/>
        <v>-1400</v>
      </c>
      <c r="R103" s="2">
        <f t="shared" si="9"/>
        <v>-0.45263498221791143</v>
      </c>
    </row>
    <row r="104" spans="1:18" x14ac:dyDescent="0.25">
      <c r="A104" s="1" t="s">
        <v>482</v>
      </c>
      <c r="B104" s="1" t="s">
        <v>351</v>
      </c>
      <c r="C104" s="1" t="s">
        <v>450</v>
      </c>
      <c r="D104" s="1" t="s">
        <v>351</v>
      </c>
      <c r="E104" s="1" t="s">
        <v>351</v>
      </c>
      <c r="F104" s="1" t="s">
        <v>352</v>
      </c>
      <c r="G104" s="1" t="s">
        <v>353</v>
      </c>
      <c r="H104" s="1" t="s">
        <v>701</v>
      </c>
      <c r="I104" s="1" t="s">
        <v>103</v>
      </c>
      <c r="J104" s="1" t="s">
        <v>70</v>
      </c>
      <c r="K104" s="1" t="s">
        <v>410</v>
      </c>
      <c r="L104" t="str">
        <f>VLOOKUP(LEFT(A104,1),'Ansatz 1'!A$1:B$10,2)</f>
        <v>1 Öffentliche Ordnung und Sicherheit</v>
      </c>
      <c r="M104" t="str">
        <f>VLOOKUP(LEFT(A104,2),'Ansatz 2'!A$1:B$51,2)</f>
        <v>16 Feuerwehrwesen</v>
      </c>
      <c r="N104" t="str">
        <f t="shared" si="5"/>
        <v>1630 Freiwillige Feuerwehr</v>
      </c>
      <c r="O104">
        <f t="shared" si="6"/>
        <v>1</v>
      </c>
      <c r="P104" t="str">
        <f t="shared" si="7"/>
        <v>1/1630-60000 Energiebezüge</v>
      </c>
      <c r="Q104" s="2">
        <f t="shared" si="8"/>
        <v>-3300</v>
      </c>
      <c r="R104" s="2">
        <f t="shared" si="9"/>
        <v>-1.0669253152279341</v>
      </c>
    </row>
    <row r="105" spans="1:18" x14ac:dyDescent="0.25">
      <c r="A105" s="1" t="s">
        <v>482</v>
      </c>
      <c r="B105" s="1" t="s">
        <v>351</v>
      </c>
      <c r="C105" s="1" t="s">
        <v>451</v>
      </c>
      <c r="D105" s="1" t="s">
        <v>351</v>
      </c>
      <c r="E105" s="1" t="s">
        <v>351</v>
      </c>
      <c r="F105" s="1" t="s">
        <v>352</v>
      </c>
      <c r="G105" s="1" t="s">
        <v>353</v>
      </c>
      <c r="H105" s="1" t="s">
        <v>700</v>
      </c>
      <c r="I105" s="1" t="s">
        <v>103</v>
      </c>
      <c r="J105" s="1" t="s">
        <v>71</v>
      </c>
      <c r="K105" s="1" t="s">
        <v>486</v>
      </c>
      <c r="L105" t="str">
        <f>VLOOKUP(LEFT(A105,1),'Ansatz 1'!A$1:B$10,2)</f>
        <v>1 Öffentliche Ordnung und Sicherheit</v>
      </c>
      <c r="M105" t="str">
        <f>VLOOKUP(LEFT(A105,2),'Ansatz 2'!A$1:B$51,2)</f>
        <v>16 Feuerwehrwesen</v>
      </c>
      <c r="N105" t="str">
        <f t="shared" si="5"/>
        <v>1630 Freiwillige Feuerwehr</v>
      </c>
      <c r="O105">
        <f t="shared" si="6"/>
        <v>1</v>
      </c>
      <c r="P105" t="str">
        <f t="shared" si="7"/>
        <v>1/1630-61400 Instandhaltung von Gebäuden und Bauten</v>
      </c>
      <c r="Q105" s="2">
        <f t="shared" si="8"/>
        <v>-6500</v>
      </c>
      <c r="R105" s="2">
        <f t="shared" si="9"/>
        <v>-2.1015195602974459</v>
      </c>
    </row>
    <row r="106" spans="1:18" x14ac:dyDescent="0.25">
      <c r="A106" s="1" t="s">
        <v>482</v>
      </c>
      <c r="B106" s="1" t="s">
        <v>351</v>
      </c>
      <c r="C106" s="1" t="s">
        <v>451</v>
      </c>
      <c r="D106" s="1" t="s">
        <v>359</v>
      </c>
      <c r="E106" s="1" t="s">
        <v>351</v>
      </c>
      <c r="F106" s="1" t="s">
        <v>352</v>
      </c>
      <c r="G106" s="1" t="s">
        <v>353</v>
      </c>
      <c r="H106" s="1" t="s">
        <v>700</v>
      </c>
      <c r="I106" s="1" t="s">
        <v>103</v>
      </c>
      <c r="J106" s="1" t="s">
        <v>71</v>
      </c>
      <c r="K106" s="1" t="s">
        <v>487</v>
      </c>
      <c r="L106" t="str">
        <f>VLOOKUP(LEFT(A106,1),'Ansatz 1'!A$1:B$10,2)</f>
        <v>1 Öffentliche Ordnung und Sicherheit</v>
      </c>
      <c r="M106" t="str">
        <f>VLOOKUP(LEFT(A106,2),'Ansatz 2'!A$1:B$51,2)</f>
        <v>16 Feuerwehrwesen</v>
      </c>
      <c r="N106" t="str">
        <f t="shared" si="5"/>
        <v>1630 Freiwillige Feuerwehr</v>
      </c>
      <c r="O106">
        <f t="shared" si="6"/>
        <v>1</v>
      </c>
      <c r="P106" t="str">
        <f t="shared" si="7"/>
        <v>1/1630-61490 Instandhaltung von Gebäuden und Bauten</v>
      </c>
      <c r="Q106" s="2">
        <f t="shared" si="8"/>
        <v>-25100</v>
      </c>
      <c r="R106" s="2">
        <f t="shared" si="9"/>
        <v>-8.115098609763983</v>
      </c>
    </row>
    <row r="107" spans="1:18" x14ac:dyDescent="0.25">
      <c r="A107" s="1" t="s">
        <v>482</v>
      </c>
      <c r="B107" s="1" t="s">
        <v>351</v>
      </c>
      <c r="C107" s="1" t="s">
        <v>396</v>
      </c>
      <c r="D107" s="1" t="s">
        <v>351</v>
      </c>
      <c r="E107" s="1" t="s">
        <v>351</v>
      </c>
      <c r="F107" s="1" t="s">
        <v>352</v>
      </c>
      <c r="G107" s="1" t="s">
        <v>353</v>
      </c>
      <c r="H107" s="1" t="s">
        <v>700</v>
      </c>
      <c r="I107" s="1" t="s">
        <v>103</v>
      </c>
      <c r="J107" s="1" t="s">
        <v>106</v>
      </c>
      <c r="K107" s="1" t="s">
        <v>488</v>
      </c>
      <c r="L107" t="str">
        <f>VLOOKUP(LEFT(A107,1),'Ansatz 1'!A$1:B$10,2)</f>
        <v>1 Öffentliche Ordnung und Sicherheit</v>
      </c>
      <c r="M107" t="str">
        <f>VLOOKUP(LEFT(A107,2),'Ansatz 2'!A$1:B$51,2)</f>
        <v>16 Feuerwehrwesen</v>
      </c>
      <c r="N107" t="str">
        <f t="shared" si="5"/>
        <v>1630 Freiwillige Feuerwehr</v>
      </c>
      <c r="O107">
        <f t="shared" si="6"/>
        <v>1</v>
      </c>
      <c r="P107" t="str">
        <f t="shared" si="7"/>
        <v>1/1630-61700 Instandhaltung von Fahrzeugen</v>
      </c>
      <c r="Q107" s="2">
        <f t="shared" si="8"/>
        <v>-6400</v>
      </c>
      <c r="R107" s="2">
        <f t="shared" si="9"/>
        <v>-2.0691884901390236</v>
      </c>
    </row>
    <row r="108" spans="1:18" x14ac:dyDescent="0.25">
      <c r="A108" s="1" t="s">
        <v>482</v>
      </c>
      <c r="B108" s="1" t="s">
        <v>351</v>
      </c>
      <c r="C108" s="1" t="s">
        <v>398</v>
      </c>
      <c r="D108" s="1" t="s">
        <v>351</v>
      </c>
      <c r="E108" s="1" t="s">
        <v>351</v>
      </c>
      <c r="F108" s="1" t="s">
        <v>352</v>
      </c>
      <c r="G108" s="1" t="s">
        <v>353</v>
      </c>
      <c r="H108" s="1" t="s">
        <v>700</v>
      </c>
      <c r="I108" s="1" t="s">
        <v>103</v>
      </c>
      <c r="J108" s="1" t="s">
        <v>32</v>
      </c>
      <c r="K108" s="1" t="s">
        <v>445</v>
      </c>
      <c r="L108" t="str">
        <f>VLOOKUP(LEFT(A108,1),'Ansatz 1'!A$1:B$10,2)</f>
        <v>1 Öffentliche Ordnung und Sicherheit</v>
      </c>
      <c r="M108" t="str">
        <f>VLOOKUP(LEFT(A108,2),'Ansatz 2'!A$1:B$51,2)</f>
        <v>16 Feuerwehrwesen</v>
      </c>
      <c r="N108" t="str">
        <f t="shared" si="5"/>
        <v>1630 Freiwillige Feuerwehr</v>
      </c>
      <c r="O108">
        <f t="shared" si="6"/>
        <v>1</v>
      </c>
      <c r="P108" t="str">
        <f t="shared" si="7"/>
        <v>1/1630-61800 Instandhaltung von sonstigen Anlagen</v>
      </c>
      <c r="Q108" s="2">
        <f t="shared" si="8"/>
        <v>-3500</v>
      </c>
      <c r="R108" s="2">
        <f t="shared" si="9"/>
        <v>-1.1315874555447785</v>
      </c>
    </row>
    <row r="109" spans="1:18" x14ac:dyDescent="0.25">
      <c r="A109" s="1" t="s">
        <v>482</v>
      </c>
      <c r="B109" s="1" t="s">
        <v>351</v>
      </c>
      <c r="C109" s="1" t="s">
        <v>402</v>
      </c>
      <c r="D109" s="1" t="s">
        <v>351</v>
      </c>
      <c r="E109" s="1" t="s">
        <v>351</v>
      </c>
      <c r="F109" s="1" t="s">
        <v>352</v>
      </c>
      <c r="G109" s="1" t="s">
        <v>353</v>
      </c>
      <c r="H109" s="1" t="s">
        <v>701</v>
      </c>
      <c r="I109" s="1" t="s">
        <v>103</v>
      </c>
      <c r="J109" s="1" t="s">
        <v>34</v>
      </c>
      <c r="K109" s="1" t="s">
        <v>366</v>
      </c>
      <c r="L109" t="str">
        <f>VLOOKUP(LEFT(A109,1),'Ansatz 1'!A$1:B$10,2)</f>
        <v>1 Öffentliche Ordnung und Sicherheit</v>
      </c>
      <c r="M109" t="str">
        <f>VLOOKUP(LEFT(A109,2),'Ansatz 2'!A$1:B$51,2)</f>
        <v>16 Feuerwehrwesen</v>
      </c>
      <c r="N109" t="str">
        <f t="shared" si="5"/>
        <v>1630 Freiwillige Feuerwehr</v>
      </c>
      <c r="O109">
        <f t="shared" si="6"/>
        <v>1</v>
      </c>
      <c r="P109" t="str">
        <f t="shared" si="7"/>
        <v>1/1630-63100 Telekommunikationsdienste</v>
      </c>
      <c r="Q109" s="2">
        <f t="shared" si="8"/>
        <v>-1500</v>
      </c>
      <c r="R109" s="2">
        <f t="shared" si="9"/>
        <v>-0.48496605237633367</v>
      </c>
    </row>
    <row r="110" spans="1:18" x14ac:dyDescent="0.25">
      <c r="A110" s="1" t="s">
        <v>482</v>
      </c>
      <c r="B110" s="1" t="s">
        <v>351</v>
      </c>
      <c r="C110" s="1" t="s">
        <v>405</v>
      </c>
      <c r="D110" s="1" t="s">
        <v>351</v>
      </c>
      <c r="E110" s="1" t="s">
        <v>351</v>
      </c>
      <c r="F110" s="1" t="s">
        <v>352</v>
      </c>
      <c r="G110" s="1" t="s">
        <v>353</v>
      </c>
      <c r="H110" s="1" t="s">
        <v>701</v>
      </c>
      <c r="I110" s="1" t="s">
        <v>103</v>
      </c>
      <c r="J110" s="1" t="s">
        <v>36</v>
      </c>
      <c r="K110" s="1" t="s">
        <v>439</v>
      </c>
      <c r="L110" t="str">
        <f>VLOOKUP(LEFT(A110,1),'Ansatz 1'!A$1:B$10,2)</f>
        <v>1 Öffentliche Ordnung und Sicherheit</v>
      </c>
      <c r="M110" t="str">
        <f>VLOOKUP(LEFT(A110,2),'Ansatz 2'!A$1:B$51,2)</f>
        <v>16 Feuerwehrwesen</v>
      </c>
      <c r="N110" t="str">
        <f t="shared" si="5"/>
        <v>1630 Freiwillige Feuerwehr</v>
      </c>
      <c r="O110">
        <f t="shared" si="6"/>
        <v>1</v>
      </c>
      <c r="P110" t="str">
        <f t="shared" si="7"/>
        <v>1/1630-67000 Versicherungen</v>
      </c>
      <c r="Q110" s="2">
        <f t="shared" si="8"/>
        <v>-3200</v>
      </c>
      <c r="R110" s="2">
        <f t="shared" si="9"/>
        <v>-1.0345942450695118</v>
      </c>
    </row>
    <row r="111" spans="1:18" x14ac:dyDescent="0.25">
      <c r="A111" s="1" t="s">
        <v>482</v>
      </c>
      <c r="B111" s="1" t="s">
        <v>351</v>
      </c>
      <c r="C111" s="1" t="s">
        <v>702</v>
      </c>
      <c r="D111" s="1" t="s">
        <v>351</v>
      </c>
      <c r="E111" s="1" t="s">
        <v>351</v>
      </c>
      <c r="F111" s="1" t="s">
        <v>352</v>
      </c>
      <c r="G111" s="1" t="s">
        <v>353</v>
      </c>
      <c r="H111" s="1" t="s">
        <v>703</v>
      </c>
      <c r="I111" s="1" t="s">
        <v>103</v>
      </c>
      <c r="J111" s="1" t="s">
        <v>704</v>
      </c>
      <c r="K111" s="1" t="s">
        <v>715</v>
      </c>
      <c r="L111" t="str">
        <f>VLOOKUP(LEFT(A111,1),'Ansatz 1'!A$1:B$10,2)</f>
        <v>1 Öffentliche Ordnung und Sicherheit</v>
      </c>
      <c r="M111" t="str">
        <f>VLOOKUP(LEFT(A111,2),'Ansatz 2'!A$1:B$51,2)</f>
        <v>16 Feuerwehrwesen</v>
      </c>
      <c r="N111" t="str">
        <f t="shared" si="5"/>
        <v>1630 Freiwillige Feuerwehr</v>
      </c>
      <c r="O111">
        <f t="shared" si="6"/>
        <v>1</v>
      </c>
      <c r="P111" t="str">
        <f t="shared" si="7"/>
        <v>1/1630-68000 Planmäßige Abschreibung</v>
      </c>
      <c r="Q111" s="2">
        <f t="shared" si="8"/>
        <v>-83600</v>
      </c>
      <c r="R111" s="2">
        <f t="shared" si="9"/>
        <v>-27.028774652440998</v>
      </c>
    </row>
    <row r="112" spans="1:18" x14ac:dyDescent="0.25">
      <c r="A112" s="1" t="s">
        <v>482</v>
      </c>
      <c r="B112" s="1" t="s">
        <v>351</v>
      </c>
      <c r="C112" s="1" t="s">
        <v>411</v>
      </c>
      <c r="D112" s="1" t="s">
        <v>392</v>
      </c>
      <c r="E112" s="1" t="s">
        <v>351</v>
      </c>
      <c r="F112" s="1" t="s">
        <v>428</v>
      </c>
      <c r="G112" s="1" t="s">
        <v>353</v>
      </c>
      <c r="H112" s="1" t="s">
        <v>686</v>
      </c>
      <c r="I112" s="1" t="s">
        <v>103</v>
      </c>
      <c r="J112" s="1" t="s">
        <v>73</v>
      </c>
      <c r="K112" s="1" t="s">
        <v>368</v>
      </c>
      <c r="L112" t="str">
        <f>VLOOKUP(LEFT(A112,1),'Ansatz 1'!A$1:B$10,2)</f>
        <v>1 Öffentliche Ordnung und Sicherheit</v>
      </c>
      <c r="M112" t="str">
        <f>VLOOKUP(LEFT(A112,2),'Ansatz 2'!A$1:B$51,2)</f>
        <v>16 Feuerwehrwesen</v>
      </c>
      <c r="N112" t="str">
        <f t="shared" si="5"/>
        <v>1630 Freiwillige Feuerwehr</v>
      </c>
      <c r="O112">
        <f t="shared" si="6"/>
        <v>1</v>
      </c>
      <c r="P112" t="str">
        <f t="shared" si="7"/>
        <v>1/1630-72050 Interne Leistungsverrechnung</v>
      </c>
      <c r="Q112" s="2">
        <f t="shared" si="8"/>
        <v>-500</v>
      </c>
      <c r="R112" s="2">
        <f t="shared" si="9"/>
        <v>-0.16165535079211121</v>
      </c>
    </row>
    <row r="113" spans="1:18" x14ac:dyDescent="0.25">
      <c r="A113" s="1" t="s">
        <v>482</v>
      </c>
      <c r="B113" s="1" t="s">
        <v>351</v>
      </c>
      <c r="C113" s="1" t="s">
        <v>419</v>
      </c>
      <c r="D113" s="1" t="s">
        <v>351</v>
      </c>
      <c r="E113" s="1" t="s">
        <v>351</v>
      </c>
      <c r="F113" s="1" t="s">
        <v>352</v>
      </c>
      <c r="G113" s="1" t="s">
        <v>353</v>
      </c>
      <c r="H113" s="1" t="s">
        <v>686</v>
      </c>
      <c r="I113" s="1" t="s">
        <v>103</v>
      </c>
      <c r="J113" s="1" t="s">
        <v>107</v>
      </c>
      <c r="K113" s="1" t="s">
        <v>379</v>
      </c>
      <c r="L113" t="str">
        <f>VLOOKUP(LEFT(A113,1),'Ansatz 1'!A$1:B$10,2)</f>
        <v>1 Öffentliche Ordnung und Sicherheit</v>
      </c>
      <c r="M113" t="str">
        <f>VLOOKUP(LEFT(A113,2),'Ansatz 2'!A$1:B$51,2)</f>
        <v>16 Feuerwehrwesen</v>
      </c>
      <c r="N113" t="str">
        <f t="shared" si="5"/>
        <v>1630 Freiwillige Feuerwehr</v>
      </c>
      <c r="O113">
        <f t="shared" si="6"/>
        <v>1</v>
      </c>
      <c r="P113" t="str">
        <f t="shared" si="7"/>
        <v>1/1630-72800 Instandhaltung von sonstigen Anlagen (Einsatz u. Schulung)</v>
      </c>
      <c r="Q113" s="2">
        <f t="shared" si="8"/>
        <v>-2000</v>
      </c>
      <c r="R113" s="2">
        <f t="shared" si="9"/>
        <v>-0.64662140316844485</v>
      </c>
    </row>
    <row r="114" spans="1:18" x14ac:dyDescent="0.25">
      <c r="A114" s="1" t="s">
        <v>482</v>
      </c>
      <c r="B114" s="1" t="s">
        <v>351</v>
      </c>
      <c r="C114" s="1" t="s">
        <v>421</v>
      </c>
      <c r="D114" s="1" t="s">
        <v>351</v>
      </c>
      <c r="E114" s="1" t="s">
        <v>351</v>
      </c>
      <c r="F114" s="1" t="s">
        <v>352</v>
      </c>
      <c r="G114" s="1" t="s">
        <v>353</v>
      </c>
      <c r="H114" s="1" t="s">
        <v>686</v>
      </c>
      <c r="I114" s="1" t="s">
        <v>103</v>
      </c>
      <c r="J114" s="1" t="s">
        <v>47</v>
      </c>
      <c r="K114" s="1" t="s">
        <v>486</v>
      </c>
      <c r="L114" t="str">
        <f>VLOOKUP(LEFT(A114,1),'Ansatz 1'!A$1:B$10,2)</f>
        <v>1 Öffentliche Ordnung und Sicherheit</v>
      </c>
      <c r="M114" t="str">
        <f>VLOOKUP(LEFT(A114,2),'Ansatz 2'!A$1:B$51,2)</f>
        <v>16 Feuerwehrwesen</v>
      </c>
      <c r="N114" t="str">
        <f t="shared" si="5"/>
        <v>1630 Freiwillige Feuerwehr</v>
      </c>
      <c r="O114">
        <f t="shared" si="6"/>
        <v>1</v>
      </c>
      <c r="P114" t="str">
        <f t="shared" si="7"/>
        <v>1/1630-72900 Sonstige Aufwendungen</v>
      </c>
      <c r="Q114" s="2">
        <f t="shared" si="8"/>
        <v>-6500</v>
      </c>
      <c r="R114" s="2">
        <f t="shared" si="9"/>
        <v>-2.1015195602974459</v>
      </c>
    </row>
    <row r="115" spans="1:18" x14ac:dyDescent="0.25">
      <c r="A115" s="1" t="s">
        <v>482</v>
      </c>
      <c r="B115" s="1" t="s">
        <v>351</v>
      </c>
      <c r="C115" s="1" t="s">
        <v>716</v>
      </c>
      <c r="D115" s="1" t="s">
        <v>351</v>
      </c>
      <c r="E115" s="1" t="s">
        <v>351</v>
      </c>
      <c r="F115" s="1" t="s">
        <v>352</v>
      </c>
      <c r="G115" s="1" t="s">
        <v>353</v>
      </c>
      <c r="H115" s="1" t="s">
        <v>717</v>
      </c>
      <c r="I115" s="1" t="s">
        <v>103</v>
      </c>
      <c r="J115" s="1" t="s">
        <v>718</v>
      </c>
      <c r="K115" s="1" t="s">
        <v>719</v>
      </c>
      <c r="L115" t="str">
        <f>VLOOKUP(LEFT(A115,1),'Ansatz 1'!A$1:B$10,2)</f>
        <v>1 Öffentliche Ordnung und Sicherheit</v>
      </c>
      <c r="M115" t="str">
        <f>VLOOKUP(LEFT(A115,2),'Ansatz 2'!A$1:B$51,2)</f>
        <v>16 Feuerwehrwesen</v>
      </c>
      <c r="N115" t="str">
        <f t="shared" si="5"/>
        <v>1630 Freiwillige Feuerwehr</v>
      </c>
      <c r="O115">
        <f t="shared" si="6"/>
        <v>2</v>
      </c>
      <c r="P115" t="str">
        <f t="shared" si="7"/>
        <v>2/1630+81300 Erträge aus der Auflösung von Investitionszuschüssen (Kapitaltransfers)</v>
      </c>
      <c r="Q115" s="2">
        <f t="shared" si="8"/>
        <v>22300</v>
      </c>
      <c r="R115" s="2">
        <f t="shared" si="9"/>
        <v>7.2098286453281606</v>
      </c>
    </row>
    <row r="116" spans="1:18" x14ac:dyDescent="0.25">
      <c r="A116" s="1" t="s">
        <v>482</v>
      </c>
      <c r="B116" s="1" t="s">
        <v>351</v>
      </c>
      <c r="C116" s="1" t="s">
        <v>427</v>
      </c>
      <c r="D116" s="1" t="s">
        <v>378</v>
      </c>
      <c r="E116" s="1" t="s">
        <v>351</v>
      </c>
      <c r="F116" s="1" t="s">
        <v>352</v>
      </c>
      <c r="G116" s="1" t="s">
        <v>353</v>
      </c>
      <c r="H116" s="1" t="s">
        <v>709</v>
      </c>
      <c r="I116" s="1" t="s">
        <v>103</v>
      </c>
      <c r="J116" s="1" t="s">
        <v>52</v>
      </c>
      <c r="K116" s="1" t="s">
        <v>386</v>
      </c>
      <c r="L116" t="str">
        <f>VLOOKUP(LEFT(A116,1),'Ansatz 1'!A$1:B$10,2)</f>
        <v>1 Öffentliche Ordnung und Sicherheit</v>
      </c>
      <c r="M116" t="str">
        <f>VLOOKUP(LEFT(A116,2),'Ansatz 2'!A$1:B$51,2)</f>
        <v>16 Feuerwehrwesen</v>
      </c>
      <c r="N116" t="str">
        <f t="shared" si="5"/>
        <v>1630 Freiwillige Feuerwehr</v>
      </c>
      <c r="O116">
        <f t="shared" si="6"/>
        <v>2</v>
      </c>
      <c r="P116" t="str">
        <f t="shared" si="7"/>
        <v>2/1630+81640 Kostenbeiträge (Kostenersätze) für sonstige Leistungen</v>
      </c>
      <c r="Q116" s="2">
        <f t="shared" si="8"/>
        <v>100</v>
      </c>
      <c r="R116" s="2">
        <f t="shared" si="9"/>
        <v>3.2331070158422244E-2</v>
      </c>
    </row>
    <row r="117" spans="1:18" x14ac:dyDescent="0.25">
      <c r="A117" s="1" t="s">
        <v>482</v>
      </c>
      <c r="B117" s="1" t="s">
        <v>351</v>
      </c>
      <c r="C117" s="1" t="s">
        <v>374</v>
      </c>
      <c r="D117" s="1" t="s">
        <v>351</v>
      </c>
      <c r="E117" s="1" t="s">
        <v>351</v>
      </c>
      <c r="F117" s="1" t="s">
        <v>352</v>
      </c>
      <c r="G117" s="1" t="s">
        <v>353</v>
      </c>
      <c r="H117" s="1" t="s">
        <v>689</v>
      </c>
      <c r="I117" s="1" t="s">
        <v>103</v>
      </c>
      <c r="J117" s="1" t="s">
        <v>108</v>
      </c>
      <c r="K117" s="1" t="s">
        <v>397</v>
      </c>
      <c r="L117" t="str">
        <f>VLOOKUP(LEFT(A117,1),'Ansatz 1'!A$1:B$10,2)</f>
        <v>1 Öffentliche Ordnung und Sicherheit</v>
      </c>
      <c r="M117" t="str">
        <f>VLOOKUP(LEFT(A117,2),'Ansatz 2'!A$1:B$51,2)</f>
        <v>16 Feuerwehrwesen</v>
      </c>
      <c r="N117" t="str">
        <f t="shared" si="5"/>
        <v>1630 Freiwillige Feuerwehr</v>
      </c>
      <c r="O117">
        <f t="shared" si="6"/>
        <v>2</v>
      </c>
      <c r="P117" t="str">
        <f t="shared" si="7"/>
        <v>2/1630+86100 Transfers von Ländern, Landesfonds und Landeskammern</v>
      </c>
      <c r="Q117" s="2">
        <f t="shared" si="8"/>
        <v>1000</v>
      </c>
      <c r="R117" s="2">
        <f t="shared" si="9"/>
        <v>0.32331070158422243</v>
      </c>
    </row>
    <row r="118" spans="1:18" x14ac:dyDescent="0.25">
      <c r="A118" s="1" t="s">
        <v>489</v>
      </c>
      <c r="B118" s="1" t="s">
        <v>351</v>
      </c>
      <c r="C118" s="1" t="s">
        <v>465</v>
      </c>
      <c r="D118" s="1" t="s">
        <v>351</v>
      </c>
      <c r="E118" s="1" t="s">
        <v>351</v>
      </c>
      <c r="F118" s="1" t="s">
        <v>352</v>
      </c>
      <c r="G118" s="1" t="s">
        <v>353</v>
      </c>
      <c r="H118" s="1" t="s">
        <v>686</v>
      </c>
      <c r="I118" s="1" t="s">
        <v>109</v>
      </c>
      <c r="J118" s="1" t="s">
        <v>84</v>
      </c>
      <c r="K118" s="1" t="s">
        <v>386</v>
      </c>
      <c r="L118" t="str">
        <f>VLOOKUP(LEFT(A118,1),'Ansatz 1'!A$1:B$10,2)</f>
        <v>1 Öffentliche Ordnung und Sicherheit</v>
      </c>
      <c r="M118" t="str">
        <f>VLOOKUP(LEFT(A118,2),'Ansatz 2'!A$1:B$51,2)</f>
        <v>18 Landesverteidigung</v>
      </c>
      <c r="N118" t="str">
        <f t="shared" si="5"/>
        <v>1800 Zivilschutz</v>
      </c>
      <c r="O118">
        <f t="shared" si="6"/>
        <v>1</v>
      </c>
      <c r="P118" t="str">
        <f t="shared" si="7"/>
        <v>1/1800-72600 Mitgliedsbeiträge an Institutionen</v>
      </c>
      <c r="Q118" s="2">
        <f t="shared" si="8"/>
        <v>-100</v>
      </c>
      <c r="R118" s="2">
        <f t="shared" si="9"/>
        <v>-3.2331070158422244E-2</v>
      </c>
    </row>
    <row r="119" spans="1:18" x14ac:dyDescent="0.25">
      <c r="A119" s="1" t="s">
        <v>490</v>
      </c>
      <c r="B119" s="1" t="s">
        <v>351</v>
      </c>
      <c r="C119" s="1" t="s">
        <v>365</v>
      </c>
      <c r="D119" s="1" t="s">
        <v>351</v>
      </c>
      <c r="E119" s="1" t="s">
        <v>351</v>
      </c>
      <c r="F119" s="1" t="s">
        <v>352</v>
      </c>
      <c r="G119" s="1" t="s">
        <v>353</v>
      </c>
      <c r="H119" s="1" t="s">
        <v>686</v>
      </c>
      <c r="I119" s="1" t="s">
        <v>110</v>
      </c>
      <c r="J119" s="1" t="s">
        <v>111</v>
      </c>
      <c r="K119" s="1" t="s">
        <v>491</v>
      </c>
      <c r="L119" t="str">
        <f>VLOOKUP(LEFT(A119,1),'Ansatz 1'!A$1:B$10,2)</f>
        <v>1 Öffentliche Ordnung und Sicherheit</v>
      </c>
      <c r="M119" t="str">
        <f>VLOOKUP(LEFT(A119,2),'Ansatz 2'!A$1:B$51,2)</f>
        <v>18 Landesverteidigung</v>
      </c>
      <c r="N119" t="str">
        <f t="shared" si="5"/>
        <v>1890 Landesverteidigung</v>
      </c>
      <c r="O119">
        <f t="shared" si="6"/>
        <v>1</v>
      </c>
      <c r="P119" t="str">
        <f t="shared" si="7"/>
        <v>1/1890-72300 Amtspauschalien und Repräsentationsaufwendungen (Musterungskosten)</v>
      </c>
      <c r="Q119" s="2">
        <f t="shared" si="8"/>
        <v>-400</v>
      </c>
      <c r="R119" s="2">
        <f t="shared" si="9"/>
        <v>-0.12932428063368898</v>
      </c>
    </row>
    <row r="120" spans="1:18" x14ac:dyDescent="0.25">
      <c r="A120" s="1" t="s">
        <v>492</v>
      </c>
      <c r="B120" s="1" t="s">
        <v>351</v>
      </c>
      <c r="C120" s="1" t="s">
        <v>378</v>
      </c>
      <c r="D120" s="1" t="s">
        <v>351</v>
      </c>
      <c r="E120" s="1" t="s">
        <v>351</v>
      </c>
      <c r="F120" s="1" t="s">
        <v>352</v>
      </c>
      <c r="G120" s="1" t="s">
        <v>353</v>
      </c>
      <c r="H120" s="1" t="s">
        <v>690</v>
      </c>
      <c r="I120" s="1" t="s">
        <v>112</v>
      </c>
      <c r="J120" s="1" t="s">
        <v>21</v>
      </c>
      <c r="K120" s="1" t="s">
        <v>390</v>
      </c>
      <c r="L120" t="str">
        <f>VLOOKUP(LEFT(A120,1),'Ansatz 1'!A$1:B$10,2)</f>
        <v>2 Unterricht, Erziehung, Sport und Wissenschaft</v>
      </c>
      <c r="M120" t="str">
        <f>VLOOKUP(LEFT(A120,2),'Ansatz 2'!A$1:B$51,2)</f>
        <v>21 Allgemeinbildender Unterricht</v>
      </c>
      <c r="N120" t="str">
        <f t="shared" si="5"/>
        <v>2110 Volksschule</v>
      </c>
      <c r="O120">
        <f t="shared" si="6"/>
        <v>1</v>
      </c>
      <c r="P120" t="str">
        <f t="shared" si="7"/>
        <v>1/2110-40000 Geringwertige Wirtschaftsgüter (GWG)</v>
      </c>
      <c r="Q120" s="2">
        <f t="shared" si="8"/>
        <v>-8000</v>
      </c>
      <c r="R120" s="2">
        <f t="shared" si="9"/>
        <v>-2.5864856126737794</v>
      </c>
    </row>
    <row r="121" spans="1:18" x14ac:dyDescent="0.25">
      <c r="A121" s="1" t="s">
        <v>492</v>
      </c>
      <c r="B121" s="1" t="s">
        <v>351</v>
      </c>
      <c r="C121" s="1" t="s">
        <v>447</v>
      </c>
      <c r="D121" s="1" t="s">
        <v>351</v>
      </c>
      <c r="E121" s="1" t="s">
        <v>351</v>
      </c>
      <c r="F121" s="1" t="s">
        <v>352</v>
      </c>
      <c r="G121" s="1" t="s">
        <v>353</v>
      </c>
      <c r="H121" s="1" t="s">
        <v>690</v>
      </c>
      <c r="I121" s="1" t="s">
        <v>112</v>
      </c>
      <c r="J121" s="1" t="s">
        <v>68</v>
      </c>
      <c r="K121" s="1" t="s">
        <v>494</v>
      </c>
      <c r="L121" t="str">
        <f>VLOOKUP(LEFT(A121,1),'Ansatz 1'!A$1:B$10,2)</f>
        <v>2 Unterricht, Erziehung, Sport und Wissenschaft</v>
      </c>
      <c r="M121" t="str">
        <f>VLOOKUP(LEFT(A121,2),'Ansatz 2'!A$1:B$51,2)</f>
        <v>21 Allgemeinbildender Unterricht</v>
      </c>
      <c r="N121" t="str">
        <f t="shared" si="5"/>
        <v>2110 Volksschule</v>
      </c>
      <c r="O121">
        <f t="shared" si="6"/>
        <v>1</v>
      </c>
      <c r="P121" t="str">
        <f t="shared" si="7"/>
        <v>1/2110-45100 Brennstoffe</v>
      </c>
      <c r="Q121" s="2">
        <f t="shared" si="8"/>
        <v>-10400</v>
      </c>
      <c r="R121" s="2">
        <f t="shared" si="9"/>
        <v>-3.3624312964759135</v>
      </c>
    </row>
    <row r="122" spans="1:18" x14ac:dyDescent="0.25">
      <c r="A122" s="1" t="s">
        <v>492</v>
      </c>
      <c r="B122" s="1" t="s">
        <v>351</v>
      </c>
      <c r="C122" s="1" t="s">
        <v>448</v>
      </c>
      <c r="D122" s="1" t="s">
        <v>351</v>
      </c>
      <c r="E122" s="1" t="s">
        <v>351</v>
      </c>
      <c r="F122" s="1" t="s">
        <v>352</v>
      </c>
      <c r="G122" s="1" t="s">
        <v>353</v>
      </c>
      <c r="H122" s="1" t="s">
        <v>690</v>
      </c>
      <c r="I122" s="1" t="s">
        <v>112</v>
      </c>
      <c r="J122" s="1" t="s">
        <v>69</v>
      </c>
      <c r="K122" s="1" t="s">
        <v>399</v>
      </c>
      <c r="L122" t="str">
        <f>VLOOKUP(LEFT(A122,1),'Ansatz 1'!A$1:B$10,2)</f>
        <v>2 Unterricht, Erziehung, Sport und Wissenschaft</v>
      </c>
      <c r="M122" t="str">
        <f>VLOOKUP(LEFT(A122,2),'Ansatz 2'!A$1:B$51,2)</f>
        <v>21 Allgemeinbildender Unterricht</v>
      </c>
      <c r="N122" t="str">
        <f t="shared" si="5"/>
        <v>2110 Volksschule</v>
      </c>
      <c r="O122">
        <f t="shared" si="6"/>
        <v>1</v>
      </c>
      <c r="P122" t="str">
        <f t="shared" si="7"/>
        <v>1/2110-45400 Reinigungsmittel</v>
      </c>
      <c r="Q122" s="2">
        <f t="shared" si="8"/>
        <v>-2500</v>
      </c>
      <c r="R122" s="2">
        <f t="shared" si="9"/>
        <v>-0.80827675396055609</v>
      </c>
    </row>
    <row r="123" spans="1:18" x14ac:dyDescent="0.25">
      <c r="A123" s="1" t="s">
        <v>492</v>
      </c>
      <c r="B123" s="1" t="s">
        <v>351</v>
      </c>
      <c r="C123" s="1" t="s">
        <v>380</v>
      </c>
      <c r="D123" s="1" t="s">
        <v>351</v>
      </c>
      <c r="E123" s="1" t="s">
        <v>351</v>
      </c>
      <c r="F123" s="1" t="s">
        <v>352</v>
      </c>
      <c r="G123" s="1" t="s">
        <v>353</v>
      </c>
      <c r="H123" s="1" t="s">
        <v>690</v>
      </c>
      <c r="I123" s="1" t="s">
        <v>112</v>
      </c>
      <c r="J123" s="1" t="s">
        <v>113</v>
      </c>
      <c r="K123" s="1" t="s">
        <v>495</v>
      </c>
      <c r="L123" t="str">
        <f>VLOOKUP(LEFT(A123,1),'Ansatz 1'!A$1:B$10,2)</f>
        <v>2 Unterricht, Erziehung, Sport und Wissenschaft</v>
      </c>
      <c r="M123" t="str">
        <f>VLOOKUP(LEFT(A123,2),'Ansatz 2'!A$1:B$51,2)</f>
        <v>21 Allgemeinbildender Unterricht</v>
      </c>
      <c r="N123" t="str">
        <f t="shared" si="5"/>
        <v>2110 Volksschule</v>
      </c>
      <c r="O123">
        <f t="shared" si="6"/>
        <v>1</v>
      </c>
      <c r="P123" t="str">
        <f t="shared" si="7"/>
        <v>1/2110-45600 Schreib-, Zeichen- und sonstige Büromittel</v>
      </c>
      <c r="Q123" s="2">
        <f t="shared" si="8"/>
        <v>-800</v>
      </c>
      <c r="R123" s="2">
        <f t="shared" si="9"/>
        <v>-0.25864856126737795</v>
      </c>
    </row>
    <row r="124" spans="1:18" x14ac:dyDescent="0.25">
      <c r="A124" s="1" t="s">
        <v>492</v>
      </c>
      <c r="B124" s="1" t="s">
        <v>351</v>
      </c>
      <c r="C124" s="1" t="s">
        <v>382</v>
      </c>
      <c r="D124" s="1" t="s">
        <v>351</v>
      </c>
      <c r="E124" s="1" t="s">
        <v>351</v>
      </c>
      <c r="F124" s="1" t="s">
        <v>352</v>
      </c>
      <c r="G124" s="1" t="s">
        <v>353</v>
      </c>
      <c r="H124" s="1" t="s">
        <v>690</v>
      </c>
      <c r="I124" s="1" t="s">
        <v>112</v>
      </c>
      <c r="J124" s="1" t="s">
        <v>23</v>
      </c>
      <c r="K124" s="1" t="s">
        <v>368</v>
      </c>
      <c r="L124" t="str">
        <f>VLOOKUP(LEFT(A124,1),'Ansatz 1'!A$1:B$10,2)</f>
        <v>2 Unterricht, Erziehung, Sport und Wissenschaft</v>
      </c>
      <c r="M124" t="str">
        <f>VLOOKUP(LEFT(A124,2),'Ansatz 2'!A$1:B$51,2)</f>
        <v>21 Allgemeinbildender Unterricht</v>
      </c>
      <c r="N124" t="str">
        <f t="shared" si="5"/>
        <v>2110 Volksschule</v>
      </c>
      <c r="O124">
        <f t="shared" si="6"/>
        <v>1</v>
      </c>
      <c r="P124" t="str">
        <f t="shared" si="7"/>
        <v>1/2110-45700 Druckwerke</v>
      </c>
      <c r="Q124" s="2">
        <f t="shared" si="8"/>
        <v>-500</v>
      </c>
      <c r="R124" s="2">
        <f t="shared" si="9"/>
        <v>-0.16165535079211121</v>
      </c>
    </row>
    <row r="125" spans="1:18" x14ac:dyDescent="0.25">
      <c r="A125" s="1" t="s">
        <v>492</v>
      </c>
      <c r="B125" s="1" t="s">
        <v>351</v>
      </c>
      <c r="C125" s="1" t="s">
        <v>383</v>
      </c>
      <c r="D125" s="1" t="s">
        <v>351</v>
      </c>
      <c r="E125" s="1" t="s">
        <v>351</v>
      </c>
      <c r="F125" s="1" t="s">
        <v>352</v>
      </c>
      <c r="G125" s="1" t="s">
        <v>353</v>
      </c>
      <c r="H125" s="1" t="s">
        <v>691</v>
      </c>
      <c r="I125" s="1" t="s">
        <v>112</v>
      </c>
      <c r="J125" s="1" t="s">
        <v>24</v>
      </c>
      <c r="K125" s="1" t="s">
        <v>496</v>
      </c>
      <c r="L125" t="str">
        <f>VLOOKUP(LEFT(A125,1),'Ansatz 1'!A$1:B$10,2)</f>
        <v>2 Unterricht, Erziehung, Sport und Wissenschaft</v>
      </c>
      <c r="M125" t="str">
        <f>VLOOKUP(LEFT(A125,2),'Ansatz 2'!A$1:B$51,2)</f>
        <v>21 Allgemeinbildender Unterricht</v>
      </c>
      <c r="N125" t="str">
        <f t="shared" si="5"/>
        <v>2110 Volksschule</v>
      </c>
      <c r="O125">
        <f t="shared" si="6"/>
        <v>1</v>
      </c>
      <c r="P125" t="str">
        <f t="shared" si="7"/>
        <v>1/2110-51000 Geldbezüge der Vertragsbediensteten der Verwaltung</v>
      </c>
      <c r="Q125" s="2">
        <f t="shared" si="8"/>
        <v>-6800</v>
      </c>
      <c r="R125" s="2">
        <f t="shared" si="9"/>
        <v>-2.1985127707727128</v>
      </c>
    </row>
    <row r="126" spans="1:18" x14ac:dyDescent="0.25">
      <c r="A126" s="1" t="s">
        <v>492</v>
      </c>
      <c r="B126" s="1" t="s">
        <v>351</v>
      </c>
      <c r="C126" s="1" t="s">
        <v>497</v>
      </c>
      <c r="D126" s="1" t="s">
        <v>351</v>
      </c>
      <c r="E126" s="1" t="s">
        <v>351</v>
      </c>
      <c r="F126" s="1" t="s">
        <v>352</v>
      </c>
      <c r="G126" s="1" t="s">
        <v>353</v>
      </c>
      <c r="H126" s="1" t="s">
        <v>691</v>
      </c>
      <c r="I126" s="1" t="s">
        <v>112</v>
      </c>
      <c r="J126" s="1" t="s">
        <v>114</v>
      </c>
      <c r="K126" s="1" t="s">
        <v>498</v>
      </c>
      <c r="L126" t="str">
        <f>VLOOKUP(LEFT(A126,1),'Ansatz 1'!A$1:B$10,2)</f>
        <v>2 Unterricht, Erziehung, Sport und Wissenschaft</v>
      </c>
      <c r="M126" t="str">
        <f>VLOOKUP(LEFT(A126,2),'Ansatz 2'!A$1:B$51,2)</f>
        <v>21 Allgemeinbildender Unterricht</v>
      </c>
      <c r="N126" t="str">
        <f t="shared" si="5"/>
        <v>2110 Volksschule</v>
      </c>
      <c r="O126">
        <f t="shared" si="6"/>
        <v>1</v>
      </c>
      <c r="P126" t="str">
        <f t="shared" si="7"/>
        <v>1/2110-51100 Geldbezüge der Vertragsbediensteten in handwerklicher Verwendung</v>
      </c>
      <c r="Q126" s="2">
        <f t="shared" si="8"/>
        <v>-2200</v>
      </c>
      <c r="R126" s="2">
        <f t="shared" si="9"/>
        <v>-0.71128354348528933</v>
      </c>
    </row>
    <row r="127" spans="1:18" x14ac:dyDescent="0.25">
      <c r="A127" s="1" t="s">
        <v>492</v>
      </c>
      <c r="B127" s="1" t="s">
        <v>351</v>
      </c>
      <c r="C127" s="1" t="s">
        <v>389</v>
      </c>
      <c r="D127" s="1" t="s">
        <v>351</v>
      </c>
      <c r="E127" s="1" t="s">
        <v>351</v>
      </c>
      <c r="F127" s="1" t="s">
        <v>352</v>
      </c>
      <c r="G127" s="1" t="s">
        <v>353</v>
      </c>
      <c r="H127" s="1" t="s">
        <v>692</v>
      </c>
      <c r="I127" s="1" t="s">
        <v>112</v>
      </c>
      <c r="J127" s="1" t="s">
        <v>27</v>
      </c>
      <c r="K127" s="1" t="s">
        <v>491</v>
      </c>
      <c r="L127" t="str">
        <f>VLOOKUP(LEFT(A127,1),'Ansatz 1'!A$1:B$10,2)</f>
        <v>2 Unterricht, Erziehung, Sport und Wissenschaft</v>
      </c>
      <c r="M127" t="str">
        <f>VLOOKUP(LEFT(A127,2),'Ansatz 2'!A$1:B$51,2)</f>
        <v>21 Allgemeinbildender Unterricht</v>
      </c>
      <c r="N127" t="str">
        <f t="shared" si="5"/>
        <v>2110 Volksschule</v>
      </c>
      <c r="O127">
        <f t="shared" si="6"/>
        <v>1</v>
      </c>
      <c r="P127" t="str">
        <f t="shared" si="7"/>
        <v>1/2110-58000 Dienstgeberbeiträge zum Ausgleichsfonds für Familienbeihilfen</v>
      </c>
      <c r="Q127" s="2">
        <f t="shared" si="8"/>
        <v>-400</v>
      </c>
      <c r="R127" s="2">
        <f t="shared" si="9"/>
        <v>-0.12932428063368898</v>
      </c>
    </row>
    <row r="128" spans="1:18" x14ac:dyDescent="0.25">
      <c r="A128" s="1" t="s">
        <v>492</v>
      </c>
      <c r="B128" s="1" t="s">
        <v>351</v>
      </c>
      <c r="C128" s="1" t="s">
        <v>391</v>
      </c>
      <c r="D128" s="1" t="s">
        <v>392</v>
      </c>
      <c r="E128" s="1" t="s">
        <v>351</v>
      </c>
      <c r="F128" s="1" t="s">
        <v>352</v>
      </c>
      <c r="G128" s="1" t="s">
        <v>353</v>
      </c>
      <c r="H128" s="1" t="s">
        <v>692</v>
      </c>
      <c r="I128" s="1" t="s">
        <v>112</v>
      </c>
      <c r="J128" s="1" t="s">
        <v>76</v>
      </c>
      <c r="K128" s="1" t="s">
        <v>386</v>
      </c>
      <c r="L128" t="str">
        <f>VLOOKUP(LEFT(A128,1),'Ansatz 1'!A$1:B$10,2)</f>
        <v>2 Unterricht, Erziehung, Sport und Wissenschaft</v>
      </c>
      <c r="M128" t="str">
        <f>VLOOKUP(LEFT(A128,2),'Ansatz 2'!A$1:B$51,2)</f>
        <v>21 Allgemeinbildender Unterricht</v>
      </c>
      <c r="N128" t="str">
        <f t="shared" si="5"/>
        <v>2110 Volksschule</v>
      </c>
      <c r="O128">
        <f t="shared" si="6"/>
        <v>1</v>
      </c>
      <c r="P128" t="str">
        <f t="shared" si="7"/>
        <v>1/2110-58150 Sonstige Dienstgeberbeiträge zur sozialen Sicherheit (Pensionskassenbeiträge)</v>
      </c>
      <c r="Q128" s="2">
        <f t="shared" si="8"/>
        <v>-100</v>
      </c>
      <c r="R128" s="2">
        <f t="shared" si="9"/>
        <v>-3.2331070158422244E-2</v>
      </c>
    </row>
    <row r="129" spans="1:18" x14ac:dyDescent="0.25">
      <c r="A129" s="1" t="s">
        <v>492</v>
      </c>
      <c r="B129" s="1" t="s">
        <v>351</v>
      </c>
      <c r="C129" s="1" t="s">
        <v>391</v>
      </c>
      <c r="D129" s="1" t="s">
        <v>383</v>
      </c>
      <c r="E129" s="1" t="s">
        <v>351</v>
      </c>
      <c r="F129" s="1" t="s">
        <v>352</v>
      </c>
      <c r="G129" s="1" t="s">
        <v>353</v>
      </c>
      <c r="H129" s="1" t="s">
        <v>692</v>
      </c>
      <c r="I129" s="1" t="s">
        <v>112</v>
      </c>
      <c r="J129" s="1" t="s">
        <v>115</v>
      </c>
      <c r="K129" s="1" t="s">
        <v>386</v>
      </c>
      <c r="L129" t="str">
        <f>VLOOKUP(LEFT(A129,1),'Ansatz 1'!A$1:B$10,2)</f>
        <v>2 Unterricht, Erziehung, Sport und Wissenschaft</v>
      </c>
      <c r="M129" t="str">
        <f>VLOOKUP(LEFT(A129,2),'Ansatz 2'!A$1:B$51,2)</f>
        <v>21 Allgemeinbildender Unterricht</v>
      </c>
      <c r="N129" t="str">
        <f t="shared" si="5"/>
        <v>2110 Volksschule</v>
      </c>
      <c r="O129">
        <f t="shared" si="6"/>
        <v>1</v>
      </c>
      <c r="P129" t="str">
        <f t="shared" si="7"/>
        <v>1/2110-58151 Sonstige Dienstgeberbeiträge zur sozialen Sicherheit (Mitarbeitervorsorge - Abfertigung neu)</v>
      </c>
      <c r="Q129" s="2">
        <f t="shared" si="8"/>
        <v>-100</v>
      </c>
      <c r="R129" s="2">
        <f t="shared" si="9"/>
        <v>-3.2331070158422244E-2</v>
      </c>
    </row>
    <row r="130" spans="1:18" x14ac:dyDescent="0.25">
      <c r="A130" s="1" t="s">
        <v>492</v>
      </c>
      <c r="B130" s="1" t="s">
        <v>351</v>
      </c>
      <c r="C130" s="1" t="s">
        <v>394</v>
      </c>
      <c r="D130" s="1" t="s">
        <v>351</v>
      </c>
      <c r="E130" s="1" t="s">
        <v>351</v>
      </c>
      <c r="F130" s="1" t="s">
        <v>352</v>
      </c>
      <c r="G130" s="1" t="s">
        <v>353</v>
      </c>
      <c r="H130" s="1" t="s">
        <v>692</v>
      </c>
      <c r="I130" s="1" t="s">
        <v>112</v>
      </c>
      <c r="J130" s="1" t="s">
        <v>30</v>
      </c>
      <c r="K130" s="1" t="s">
        <v>379</v>
      </c>
      <c r="L130" t="str">
        <f>VLOOKUP(LEFT(A130,1),'Ansatz 1'!A$1:B$10,2)</f>
        <v>2 Unterricht, Erziehung, Sport und Wissenschaft</v>
      </c>
      <c r="M130" t="str">
        <f>VLOOKUP(LEFT(A130,2),'Ansatz 2'!A$1:B$51,2)</f>
        <v>21 Allgemeinbildender Unterricht</v>
      </c>
      <c r="N130" t="str">
        <f t="shared" si="5"/>
        <v>2110 Volksschule</v>
      </c>
      <c r="O130">
        <f t="shared" si="6"/>
        <v>1</v>
      </c>
      <c r="P130" t="str">
        <f t="shared" si="7"/>
        <v>1/2110-58200 Sonstige Dienstgeberbeiträge zur sozialen Sicherheit</v>
      </c>
      <c r="Q130" s="2">
        <f t="shared" si="8"/>
        <v>-2000</v>
      </c>
      <c r="R130" s="2">
        <f t="shared" si="9"/>
        <v>-0.64662140316844485</v>
      </c>
    </row>
    <row r="131" spans="1:18" x14ac:dyDescent="0.25">
      <c r="A131" s="1" t="s">
        <v>492</v>
      </c>
      <c r="B131" s="1" t="s">
        <v>351</v>
      </c>
      <c r="C131" s="1" t="s">
        <v>693</v>
      </c>
      <c r="D131" s="1" t="s">
        <v>351</v>
      </c>
      <c r="E131" s="1" t="s">
        <v>351</v>
      </c>
      <c r="F131" s="1" t="s">
        <v>352</v>
      </c>
      <c r="G131" s="1" t="s">
        <v>353</v>
      </c>
      <c r="H131" s="1" t="s">
        <v>694</v>
      </c>
      <c r="I131" s="1" t="s">
        <v>112</v>
      </c>
      <c r="J131" s="1" t="s">
        <v>695</v>
      </c>
      <c r="K131" s="1" t="s">
        <v>386</v>
      </c>
      <c r="L131" t="str">
        <f>VLOOKUP(LEFT(A131,1),'Ansatz 1'!A$1:B$10,2)</f>
        <v>2 Unterricht, Erziehung, Sport und Wissenschaft</v>
      </c>
      <c r="M131" t="str">
        <f>VLOOKUP(LEFT(A131,2),'Ansatz 2'!A$1:B$51,2)</f>
        <v>21 Allgemeinbildender Unterricht</v>
      </c>
      <c r="N131" t="str">
        <f t="shared" ref="N131:N194" si="10">_xlfn.CONCAT(A131,LEFT(B131,1)," ", I131)</f>
        <v>2110 Volksschule</v>
      </c>
      <c r="O131">
        <f t="shared" ref="O131:O194" si="11">IF(OR(MID(H131,2,1)="2",MID(H131,2,1)="4"),1,2)</f>
        <v>1</v>
      </c>
      <c r="P131" t="str">
        <f t="shared" ref="P131:P194" si="12">_xlfn.CONCAT(O131,"/",A131,LEFT(B131,1),IF(O131=1,"-","+"),C131,LEFT(D131,2)," ",J131)</f>
        <v>1/2110-59100 Dotierung von Rückstellungen für Abfertigungen</v>
      </c>
      <c r="Q131" s="2">
        <f t="shared" ref="Q131:Q194" si="13">IF(O131=2,K131+0,-(K131+0))</f>
        <v>-100</v>
      </c>
      <c r="R131" s="2">
        <f t="shared" ref="R131:R194" si="14">Q131/S$1</f>
        <v>-3.2331070158422244E-2</v>
      </c>
    </row>
    <row r="132" spans="1:18" x14ac:dyDescent="0.25">
      <c r="A132" s="1" t="s">
        <v>492</v>
      </c>
      <c r="B132" s="1" t="s">
        <v>351</v>
      </c>
      <c r="C132" s="1" t="s">
        <v>696</v>
      </c>
      <c r="D132" s="1" t="s">
        <v>351</v>
      </c>
      <c r="E132" s="1" t="s">
        <v>351</v>
      </c>
      <c r="F132" s="1" t="s">
        <v>352</v>
      </c>
      <c r="G132" s="1" t="s">
        <v>353</v>
      </c>
      <c r="H132" s="1" t="s">
        <v>694</v>
      </c>
      <c r="I132" s="1" t="s">
        <v>112</v>
      </c>
      <c r="J132" s="1" t="s">
        <v>697</v>
      </c>
      <c r="K132" s="1" t="s">
        <v>386</v>
      </c>
      <c r="L132" t="str">
        <f>VLOOKUP(LEFT(A132,1),'Ansatz 1'!A$1:B$10,2)</f>
        <v>2 Unterricht, Erziehung, Sport und Wissenschaft</v>
      </c>
      <c r="M132" t="str">
        <f>VLOOKUP(LEFT(A132,2),'Ansatz 2'!A$1:B$51,2)</f>
        <v>21 Allgemeinbildender Unterricht</v>
      </c>
      <c r="N132" t="str">
        <f t="shared" si="10"/>
        <v>2110 Volksschule</v>
      </c>
      <c r="O132">
        <f t="shared" si="11"/>
        <v>1</v>
      </c>
      <c r="P132" t="str">
        <f t="shared" si="12"/>
        <v>1/2110-59200 Dotierung von Rückstellungen für Jubiläumszuwendungen</v>
      </c>
      <c r="Q132" s="2">
        <f t="shared" si="13"/>
        <v>-100</v>
      </c>
      <c r="R132" s="2">
        <f t="shared" si="14"/>
        <v>-3.2331070158422244E-2</v>
      </c>
    </row>
    <row r="133" spans="1:18" x14ac:dyDescent="0.25">
      <c r="A133" s="1" t="s">
        <v>492</v>
      </c>
      <c r="B133" s="1" t="s">
        <v>351</v>
      </c>
      <c r="C133" s="1" t="s">
        <v>698</v>
      </c>
      <c r="D133" s="1" t="s">
        <v>351</v>
      </c>
      <c r="E133" s="1" t="s">
        <v>351</v>
      </c>
      <c r="F133" s="1" t="s">
        <v>352</v>
      </c>
      <c r="G133" s="1" t="s">
        <v>353</v>
      </c>
      <c r="H133" s="1" t="s">
        <v>694</v>
      </c>
      <c r="I133" s="1" t="s">
        <v>112</v>
      </c>
      <c r="J133" s="1" t="s">
        <v>699</v>
      </c>
      <c r="K133" s="1" t="s">
        <v>386</v>
      </c>
      <c r="L133" t="str">
        <f>VLOOKUP(LEFT(A133,1),'Ansatz 1'!A$1:B$10,2)</f>
        <v>2 Unterricht, Erziehung, Sport und Wissenschaft</v>
      </c>
      <c r="M133" t="str">
        <f>VLOOKUP(LEFT(A133,2),'Ansatz 2'!A$1:B$51,2)</f>
        <v>21 Allgemeinbildender Unterricht</v>
      </c>
      <c r="N133" t="str">
        <f t="shared" si="10"/>
        <v>2110 Volksschule</v>
      </c>
      <c r="O133">
        <f t="shared" si="11"/>
        <v>1</v>
      </c>
      <c r="P133" t="str">
        <f t="shared" si="12"/>
        <v>1/2110-59300 Dotierung von Rückstellungen für nicht konsumierte Urlaube</v>
      </c>
      <c r="Q133" s="2">
        <f t="shared" si="13"/>
        <v>-100</v>
      </c>
      <c r="R133" s="2">
        <f t="shared" si="14"/>
        <v>-3.2331070158422244E-2</v>
      </c>
    </row>
    <row r="134" spans="1:18" x14ac:dyDescent="0.25">
      <c r="A134" s="1" t="s">
        <v>492</v>
      </c>
      <c r="B134" s="1" t="s">
        <v>351</v>
      </c>
      <c r="C134" s="1" t="s">
        <v>450</v>
      </c>
      <c r="D134" s="1" t="s">
        <v>351</v>
      </c>
      <c r="E134" s="1" t="s">
        <v>351</v>
      </c>
      <c r="F134" s="1" t="s">
        <v>352</v>
      </c>
      <c r="G134" s="1" t="s">
        <v>353</v>
      </c>
      <c r="H134" s="1" t="s">
        <v>701</v>
      </c>
      <c r="I134" s="1" t="s">
        <v>112</v>
      </c>
      <c r="J134" s="1" t="s">
        <v>70</v>
      </c>
      <c r="K134" s="1" t="s">
        <v>499</v>
      </c>
      <c r="L134" t="str">
        <f>VLOOKUP(LEFT(A134,1),'Ansatz 1'!A$1:B$10,2)</f>
        <v>2 Unterricht, Erziehung, Sport und Wissenschaft</v>
      </c>
      <c r="M134" t="str">
        <f>VLOOKUP(LEFT(A134,2),'Ansatz 2'!A$1:B$51,2)</f>
        <v>21 Allgemeinbildender Unterricht</v>
      </c>
      <c r="N134" t="str">
        <f t="shared" si="10"/>
        <v>2110 Volksschule</v>
      </c>
      <c r="O134">
        <f t="shared" si="11"/>
        <v>1</v>
      </c>
      <c r="P134" t="str">
        <f t="shared" si="12"/>
        <v>1/2110-60000 Energiebezüge</v>
      </c>
      <c r="Q134" s="2">
        <f t="shared" si="13"/>
        <v>-14200</v>
      </c>
      <c r="R134" s="2">
        <f t="shared" si="14"/>
        <v>-4.5910119624959584</v>
      </c>
    </row>
    <row r="135" spans="1:18" x14ac:dyDescent="0.25">
      <c r="A135" s="1" t="s">
        <v>492</v>
      </c>
      <c r="B135" s="1" t="s">
        <v>351</v>
      </c>
      <c r="C135" s="1" t="s">
        <v>451</v>
      </c>
      <c r="D135" s="1" t="s">
        <v>351</v>
      </c>
      <c r="E135" s="1" t="s">
        <v>351</v>
      </c>
      <c r="F135" s="1" t="s">
        <v>352</v>
      </c>
      <c r="G135" s="1" t="s">
        <v>353</v>
      </c>
      <c r="H135" s="1" t="s">
        <v>700</v>
      </c>
      <c r="I135" s="1" t="s">
        <v>112</v>
      </c>
      <c r="J135" s="1" t="s">
        <v>71</v>
      </c>
      <c r="K135" s="1" t="s">
        <v>500</v>
      </c>
      <c r="L135" t="str">
        <f>VLOOKUP(LEFT(A135,1),'Ansatz 1'!A$1:B$10,2)</f>
        <v>2 Unterricht, Erziehung, Sport und Wissenschaft</v>
      </c>
      <c r="M135" t="str">
        <f>VLOOKUP(LEFT(A135,2),'Ansatz 2'!A$1:B$51,2)</f>
        <v>21 Allgemeinbildender Unterricht</v>
      </c>
      <c r="N135" t="str">
        <f t="shared" si="10"/>
        <v>2110 Volksschule</v>
      </c>
      <c r="O135">
        <f t="shared" si="11"/>
        <v>1</v>
      </c>
      <c r="P135" t="str">
        <f t="shared" si="12"/>
        <v>1/2110-61400 Instandhaltung von Gebäuden und Bauten</v>
      </c>
      <c r="Q135" s="2">
        <f t="shared" si="13"/>
        <v>-18500</v>
      </c>
      <c r="R135" s="2">
        <f t="shared" si="14"/>
        <v>-5.9812479793081152</v>
      </c>
    </row>
    <row r="136" spans="1:18" x14ac:dyDescent="0.25">
      <c r="A136" s="1" t="s">
        <v>492</v>
      </c>
      <c r="B136" s="1" t="s">
        <v>351</v>
      </c>
      <c r="C136" s="1" t="s">
        <v>398</v>
      </c>
      <c r="D136" s="1" t="s">
        <v>351</v>
      </c>
      <c r="E136" s="1" t="s">
        <v>351</v>
      </c>
      <c r="F136" s="1" t="s">
        <v>352</v>
      </c>
      <c r="G136" s="1" t="s">
        <v>353</v>
      </c>
      <c r="H136" s="1" t="s">
        <v>700</v>
      </c>
      <c r="I136" s="1" t="s">
        <v>112</v>
      </c>
      <c r="J136" s="1" t="s">
        <v>32</v>
      </c>
      <c r="K136" s="1" t="s">
        <v>397</v>
      </c>
      <c r="L136" t="str">
        <f>VLOOKUP(LEFT(A136,1),'Ansatz 1'!A$1:B$10,2)</f>
        <v>2 Unterricht, Erziehung, Sport und Wissenschaft</v>
      </c>
      <c r="M136" t="str">
        <f>VLOOKUP(LEFT(A136,2),'Ansatz 2'!A$1:B$51,2)</f>
        <v>21 Allgemeinbildender Unterricht</v>
      </c>
      <c r="N136" t="str">
        <f t="shared" si="10"/>
        <v>2110 Volksschule</v>
      </c>
      <c r="O136">
        <f t="shared" si="11"/>
        <v>1</v>
      </c>
      <c r="P136" t="str">
        <f t="shared" si="12"/>
        <v>1/2110-61800 Instandhaltung von sonstigen Anlagen</v>
      </c>
      <c r="Q136" s="2">
        <f t="shared" si="13"/>
        <v>-1000</v>
      </c>
      <c r="R136" s="2">
        <f t="shared" si="14"/>
        <v>-0.32331070158422243</v>
      </c>
    </row>
    <row r="137" spans="1:18" x14ac:dyDescent="0.25">
      <c r="A137" s="1" t="s">
        <v>492</v>
      </c>
      <c r="B137" s="1" t="s">
        <v>351</v>
      </c>
      <c r="C137" s="1" t="s">
        <v>400</v>
      </c>
      <c r="D137" s="1" t="s">
        <v>351</v>
      </c>
      <c r="E137" s="1" t="s">
        <v>351</v>
      </c>
      <c r="F137" s="1" t="s">
        <v>352</v>
      </c>
      <c r="G137" s="1" t="s">
        <v>353</v>
      </c>
      <c r="H137" s="1" t="s">
        <v>701</v>
      </c>
      <c r="I137" s="1" t="s">
        <v>112</v>
      </c>
      <c r="J137" s="1" t="s">
        <v>33</v>
      </c>
      <c r="K137" s="1" t="s">
        <v>397</v>
      </c>
      <c r="L137" t="str">
        <f>VLOOKUP(LEFT(A137,1),'Ansatz 1'!A$1:B$10,2)</f>
        <v>2 Unterricht, Erziehung, Sport und Wissenschaft</v>
      </c>
      <c r="M137" t="str">
        <f>VLOOKUP(LEFT(A137,2),'Ansatz 2'!A$1:B$51,2)</f>
        <v>21 Allgemeinbildender Unterricht</v>
      </c>
      <c r="N137" t="str">
        <f t="shared" si="10"/>
        <v>2110 Volksschule</v>
      </c>
      <c r="O137">
        <f t="shared" si="11"/>
        <v>1</v>
      </c>
      <c r="P137" t="str">
        <f t="shared" si="12"/>
        <v>1/2110-63000 Postdienste</v>
      </c>
      <c r="Q137" s="2">
        <f t="shared" si="13"/>
        <v>-1000</v>
      </c>
      <c r="R137" s="2">
        <f t="shared" si="14"/>
        <v>-0.32331070158422243</v>
      </c>
    </row>
    <row r="138" spans="1:18" x14ac:dyDescent="0.25">
      <c r="A138" s="1" t="s">
        <v>492</v>
      </c>
      <c r="B138" s="1" t="s">
        <v>351</v>
      </c>
      <c r="C138" s="1" t="s">
        <v>402</v>
      </c>
      <c r="D138" s="1" t="s">
        <v>351</v>
      </c>
      <c r="E138" s="1" t="s">
        <v>351</v>
      </c>
      <c r="F138" s="1" t="s">
        <v>352</v>
      </c>
      <c r="G138" s="1" t="s">
        <v>353</v>
      </c>
      <c r="H138" s="1" t="s">
        <v>701</v>
      </c>
      <c r="I138" s="1" t="s">
        <v>112</v>
      </c>
      <c r="J138" s="1" t="s">
        <v>34</v>
      </c>
      <c r="K138" s="1" t="s">
        <v>501</v>
      </c>
      <c r="L138" t="str">
        <f>VLOOKUP(LEFT(A138,1),'Ansatz 1'!A$1:B$10,2)</f>
        <v>2 Unterricht, Erziehung, Sport und Wissenschaft</v>
      </c>
      <c r="M138" t="str">
        <f>VLOOKUP(LEFT(A138,2),'Ansatz 2'!A$1:B$51,2)</f>
        <v>21 Allgemeinbildender Unterricht</v>
      </c>
      <c r="N138" t="str">
        <f t="shared" si="10"/>
        <v>2110 Volksschule</v>
      </c>
      <c r="O138">
        <f t="shared" si="11"/>
        <v>1</v>
      </c>
      <c r="P138" t="str">
        <f t="shared" si="12"/>
        <v>1/2110-63100 Telekommunikationsdienste</v>
      </c>
      <c r="Q138" s="2">
        <f t="shared" si="13"/>
        <v>-1100</v>
      </c>
      <c r="R138" s="2">
        <f t="shared" si="14"/>
        <v>-0.35564177174264466</v>
      </c>
    </row>
    <row r="139" spans="1:18" x14ac:dyDescent="0.25">
      <c r="A139" s="1" t="s">
        <v>492</v>
      </c>
      <c r="B139" s="1" t="s">
        <v>351</v>
      </c>
      <c r="C139" s="1" t="s">
        <v>405</v>
      </c>
      <c r="D139" s="1" t="s">
        <v>351</v>
      </c>
      <c r="E139" s="1" t="s">
        <v>351</v>
      </c>
      <c r="F139" s="1" t="s">
        <v>352</v>
      </c>
      <c r="G139" s="1" t="s">
        <v>353</v>
      </c>
      <c r="H139" s="1" t="s">
        <v>701</v>
      </c>
      <c r="I139" s="1" t="s">
        <v>112</v>
      </c>
      <c r="J139" s="1" t="s">
        <v>36</v>
      </c>
      <c r="K139" s="1" t="s">
        <v>420</v>
      </c>
      <c r="L139" t="str">
        <f>VLOOKUP(LEFT(A139,1),'Ansatz 1'!A$1:B$10,2)</f>
        <v>2 Unterricht, Erziehung, Sport und Wissenschaft</v>
      </c>
      <c r="M139" t="str">
        <f>VLOOKUP(LEFT(A139,2),'Ansatz 2'!A$1:B$51,2)</f>
        <v>21 Allgemeinbildender Unterricht</v>
      </c>
      <c r="N139" t="str">
        <f t="shared" si="10"/>
        <v>2110 Volksschule</v>
      </c>
      <c r="O139">
        <f t="shared" si="11"/>
        <v>1</v>
      </c>
      <c r="P139" t="str">
        <f t="shared" si="12"/>
        <v>1/2110-67000 Versicherungen</v>
      </c>
      <c r="Q139" s="2">
        <f t="shared" si="13"/>
        <v>-3000</v>
      </c>
      <c r="R139" s="2">
        <f t="shared" si="14"/>
        <v>-0.96993210475266733</v>
      </c>
    </row>
    <row r="140" spans="1:18" x14ac:dyDescent="0.25">
      <c r="A140" s="1" t="s">
        <v>492</v>
      </c>
      <c r="B140" s="1" t="s">
        <v>351</v>
      </c>
      <c r="C140" s="1" t="s">
        <v>702</v>
      </c>
      <c r="D140" s="1" t="s">
        <v>351</v>
      </c>
      <c r="E140" s="1" t="s">
        <v>351</v>
      </c>
      <c r="F140" s="1" t="s">
        <v>352</v>
      </c>
      <c r="G140" s="1" t="s">
        <v>353</v>
      </c>
      <c r="H140" s="1" t="s">
        <v>703</v>
      </c>
      <c r="I140" s="1" t="s">
        <v>112</v>
      </c>
      <c r="J140" s="1" t="s">
        <v>704</v>
      </c>
      <c r="K140" s="1" t="s">
        <v>498</v>
      </c>
      <c r="L140" t="str">
        <f>VLOOKUP(LEFT(A140,1),'Ansatz 1'!A$1:B$10,2)</f>
        <v>2 Unterricht, Erziehung, Sport und Wissenschaft</v>
      </c>
      <c r="M140" t="str">
        <f>VLOOKUP(LEFT(A140,2),'Ansatz 2'!A$1:B$51,2)</f>
        <v>21 Allgemeinbildender Unterricht</v>
      </c>
      <c r="N140" t="str">
        <f t="shared" si="10"/>
        <v>2110 Volksschule</v>
      </c>
      <c r="O140">
        <f t="shared" si="11"/>
        <v>1</v>
      </c>
      <c r="P140" t="str">
        <f t="shared" si="12"/>
        <v>1/2110-68000 Planmäßige Abschreibung</v>
      </c>
      <c r="Q140" s="2">
        <f t="shared" si="13"/>
        <v>-2200</v>
      </c>
      <c r="R140" s="2">
        <f t="shared" si="14"/>
        <v>-0.71128354348528933</v>
      </c>
    </row>
    <row r="141" spans="1:18" x14ac:dyDescent="0.25">
      <c r="A141" s="1" t="s">
        <v>492</v>
      </c>
      <c r="B141" s="1" t="s">
        <v>351</v>
      </c>
      <c r="C141" s="1" t="s">
        <v>407</v>
      </c>
      <c r="D141" s="1" t="s">
        <v>351</v>
      </c>
      <c r="E141" s="1" t="s">
        <v>351</v>
      </c>
      <c r="F141" s="1" t="s">
        <v>352</v>
      </c>
      <c r="G141" s="1" t="s">
        <v>353</v>
      </c>
      <c r="H141" s="1" t="s">
        <v>706</v>
      </c>
      <c r="I141" s="1" t="s">
        <v>112</v>
      </c>
      <c r="J141" s="1" t="s">
        <v>37</v>
      </c>
      <c r="K141" s="1" t="s">
        <v>366</v>
      </c>
      <c r="L141" t="str">
        <f>VLOOKUP(LEFT(A141,1),'Ansatz 1'!A$1:B$10,2)</f>
        <v>2 Unterricht, Erziehung, Sport und Wissenschaft</v>
      </c>
      <c r="M141" t="str">
        <f>VLOOKUP(LEFT(A141,2),'Ansatz 2'!A$1:B$51,2)</f>
        <v>21 Allgemeinbildender Unterricht</v>
      </c>
      <c r="N141" t="str">
        <f t="shared" si="10"/>
        <v>2110 Volksschule</v>
      </c>
      <c r="O141">
        <f t="shared" si="11"/>
        <v>1</v>
      </c>
      <c r="P141" t="str">
        <f t="shared" si="12"/>
        <v>1/2110-70000 Miet- und Pachtaufwand</v>
      </c>
      <c r="Q141" s="2">
        <f t="shared" si="13"/>
        <v>-1500</v>
      </c>
      <c r="R141" s="2">
        <f t="shared" si="14"/>
        <v>-0.48496605237633367</v>
      </c>
    </row>
    <row r="142" spans="1:18" x14ac:dyDescent="0.25">
      <c r="A142" s="1" t="s">
        <v>492</v>
      </c>
      <c r="B142" s="1" t="s">
        <v>351</v>
      </c>
      <c r="C142" s="1" t="s">
        <v>502</v>
      </c>
      <c r="D142" s="1" t="s">
        <v>351</v>
      </c>
      <c r="E142" s="1" t="s">
        <v>351</v>
      </c>
      <c r="F142" s="1" t="s">
        <v>352</v>
      </c>
      <c r="G142" s="1" t="s">
        <v>353</v>
      </c>
      <c r="H142" s="1" t="s">
        <v>686</v>
      </c>
      <c r="I142" s="1" t="s">
        <v>112</v>
      </c>
      <c r="J142" s="1" t="s">
        <v>116</v>
      </c>
      <c r="K142" s="1" t="s">
        <v>449</v>
      </c>
      <c r="L142" t="str">
        <f>VLOOKUP(LEFT(A142,1),'Ansatz 1'!A$1:B$10,2)</f>
        <v>2 Unterricht, Erziehung, Sport und Wissenschaft</v>
      </c>
      <c r="M142" t="str">
        <f>VLOOKUP(LEFT(A142,2),'Ansatz 2'!A$1:B$51,2)</f>
        <v>21 Allgemeinbildender Unterricht</v>
      </c>
      <c r="N142" t="str">
        <f t="shared" si="10"/>
        <v>2110 Volksschule</v>
      </c>
      <c r="O142">
        <f t="shared" si="11"/>
        <v>1</v>
      </c>
      <c r="P142" t="str">
        <f t="shared" si="12"/>
        <v>1/2110-71000 Öffentliche Abgaben, ohne Gebühren gemäß FAG</v>
      </c>
      <c r="Q142" s="2">
        <f t="shared" si="13"/>
        <v>-900</v>
      </c>
      <c r="R142" s="2">
        <f t="shared" si="14"/>
        <v>-0.29097963142580019</v>
      </c>
    </row>
    <row r="143" spans="1:18" x14ac:dyDescent="0.25">
      <c r="A143" s="1" t="s">
        <v>492</v>
      </c>
      <c r="B143" s="1" t="s">
        <v>351</v>
      </c>
      <c r="C143" s="1" t="s">
        <v>411</v>
      </c>
      <c r="D143" s="1" t="s">
        <v>355</v>
      </c>
      <c r="E143" s="1" t="s">
        <v>351</v>
      </c>
      <c r="F143" s="1" t="s">
        <v>352</v>
      </c>
      <c r="G143" s="1" t="s">
        <v>353</v>
      </c>
      <c r="H143" s="1" t="s">
        <v>686</v>
      </c>
      <c r="I143" s="1" t="s">
        <v>112</v>
      </c>
      <c r="J143" s="1" t="s">
        <v>117</v>
      </c>
      <c r="K143" s="1" t="s">
        <v>397</v>
      </c>
      <c r="L143" t="str">
        <f>VLOOKUP(LEFT(A143,1),'Ansatz 1'!A$1:B$10,2)</f>
        <v>2 Unterricht, Erziehung, Sport und Wissenschaft</v>
      </c>
      <c r="M143" t="str">
        <f>VLOOKUP(LEFT(A143,2),'Ansatz 2'!A$1:B$51,2)</f>
        <v>21 Allgemeinbildender Unterricht</v>
      </c>
      <c r="N143" t="str">
        <f t="shared" si="10"/>
        <v>2110 Volksschule</v>
      </c>
      <c r="O143">
        <f t="shared" si="11"/>
        <v>1</v>
      </c>
      <c r="P143" t="str">
        <f t="shared" si="12"/>
        <v>1/2110-72020 Kostenbeiträge (Kostenersätze) für Leistungen (Schulerhaltungsbeiträge)</v>
      </c>
      <c r="Q143" s="2">
        <f t="shared" si="13"/>
        <v>-1000</v>
      </c>
      <c r="R143" s="2">
        <f t="shared" si="14"/>
        <v>-0.32331070158422243</v>
      </c>
    </row>
    <row r="144" spans="1:18" x14ac:dyDescent="0.25">
      <c r="A144" s="1" t="s">
        <v>492</v>
      </c>
      <c r="B144" s="1" t="s">
        <v>351</v>
      </c>
      <c r="C144" s="1" t="s">
        <v>411</v>
      </c>
      <c r="D144" s="1" t="s">
        <v>392</v>
      </c>
      <c r="E144" s="1" t="s">
        <v>351</v>
      </c>
      <c r="F144" s="1" t="s">
        <v>428</v>
      </c>
      <c r="G144" s="1" t="s">
        <v>353</v>
      </c>
      <c r="H144" s="1" t="s">
        <v>686</v>
      </c>
      <c r="I144" s="1" t="s">
        <v>112</v>
      </c>
      <c r="J144" s="1" t="s">
        <v>73</v>
      </c>
      <c r="K144" s="1" t="s">
        <v>377</v>
      </c>
      <c r="L144" t="str">
        <f>VLOOKUP(LEFT(A144,1),'Ansatz 1'!A$1:B$10,2)</f>
        <v>2 Unterricht, Erziehung, Sport und Wissenschaft</v>
      </c>
      <c r="M144" t="str">
        <f>VLOOKUP(LEFT(A144,2),'Ansatz 2'!A$1:B$51,2)</f>
        <v>21 Allgemeinbildender Unterricht</v>
      </c>
      <c r="N144" t="str">
        <f t="shared" si="10"/>
        <v>2110 Volksschule</v>
      </c>
      <c r="O144">
        <f t="shared" si="11"/>
        <v>1</v>
      </c>
      <c r="P144" t="str">
        <f t="shared" si="12"/>
        <v>1/2110-72050 Interne Leistungsverrechnung</v>
      </c>
      <c r="Q144" s="2">
        <f t="shared" si="13"/>
        <v>-4000</v>
      </c>
      <c r="R144" s="2">
        <f t="shared" si="14"/>
        <v>-1.2932428063368897</v>
      </c>
    </row>
    <row r="145" spans="1:18" x14ac:dyDescent="0.25">
      <c r="A145" s="1" t="s">
        <v>492</v>
      </c>
      <c r="B145" s="1" t="s">
        <v>351</v>
      </c>
      <c r="C145" s="1" t="s">
        <v>367</v>
      </c>
      <c r="D145" s="1" t="s">
        <v>351</v>
      </c>
      <c r="E145" s="1" t="s">
        <v>351</v>
      </c>
      <c r="F145" s="1" t="s">
        <v>352</v>
      </c>
      <c r="G145" s="1" t="s">
        <v>353</v>
      </c>
      <c r="H145" s="1" t="s">
        <v>686</v>
      </c>
      <c r="I145" s="1" t="s">
        <v>112</v>
      </c>
      <c r="J145" s="1" t="s">
        <v>44</v>
      </c>
      <c r="K145" s="1" t="s">
        <v>386</v>
      </c>
      <c r="L145" t="str">
        <f>VLOOKUP(LEFT(A145,1),'Ansatz 1'!A$1:B$10,2)</f>
        <v>2 Unterricht, Erziehung, Sport und Wissenschaft</v>
      </c>
      <c r="M145" t="str">
        <f>VLOOKUP(LEFT(A145,2),'Ansatz 2'!A$1:B$51,2)</f>
        <v>21 Allgemeinbildender Unterricht</v>
      </c>
      <c r="N145" t="str">
        <f t="shared" si="10"/>
        <v>2110 Volksschule</v>
      </c>
      <c r="O145">
        <f t="shared" si="11"/>
        <v>1</v>
      </c>
      <c r="P145" t="str">
        <f t="shared" si="12"/>
        <v>1/2110-72400 Reisegebühren</v>
      </c>
      <c r="Q145" s="2">
        <f t="shared" si="13"/>
        <v>-100</v>
      </c>
      <c r="R145" s="2">
        <f t="shared" si="14"/>
        <v>-3.2331070158422244E-2</v>
      </c>
    </row>
    <row r="146" spans="1:18" x14ac:dyDescent="0.25">
      <c r="A146" s="1" t="s">
        <v>492</v>
      </c>
      <c r="B146" s="1" t="s">
        <v>351</v>
      </c>
      <c r="C146" s="1" t="s">
        <v>419</v>
      </c>
      <c r="D146" s="1" t="s">
        <v>351</v>
      </c>
      <c r="E146" s="1" t="s">
        <v>351</v>
      </c>
      <c r="F146" s="1" t="s">
        <v>352</v>
      </c>
      <c r="G146" s="1" t="s">
        <v>353</v>
      </c>
      <c r="H146" s="1" t="s">
        <v>686</v>
      </c>
      <c r="I146" s="1" t="s">
        <v>112</v>
      </c>
      <c r="J146" s="1" t="s">
        <v>118</v>
      </c>
      <c r="K146" s="1" t="s">
        <v>503</v>
      </c>
      <c r="L146" t="str">
        <f>VLOOKUP(LEFT(A146,1),'Ansatz 1'!A$1:B$10,2)</f>
        <v>2 Unterricht, Erziehung, Sport und Wissenschaft</v>
      </c>
      <c r="M146" t="str">
        <f>VLOOKUP(LEFT(A146,2),'Ansatz 2'!A$1:B$51,2)</f>
        <v>21 Allgemeinbildender Unterricht</v>
      </c>
      <c r="N146" t="str">
        <f t="shared" si="10"/>
        <v>2110 Volksschule</v>
      </c>
      <c r="O146">
        <f t="shared" si="11"/>
        <v>1</v>
      </c>
      <c r="P146" t="str">
        <f t="shared" si="12"/>
        <v>1/2110-72800 Entgelte für sonstige Leistungen (Reinigung durch Unternehmen)</v>
      </c>
      <c r="Q146" s="2">
        <f t="shared" si="13"/>
        <v>-37500</v>
      </c>
      <c r="R146" s="2">
        <f t="shared" si="14"/>
        <v>-12.124151309408342</v>
      </c>
    </row>
    <row r="147" spans="1:18" x14ac:dyDescent="0.25">
      <c r="A147" s="1" t="s">
        <v>492</v>
      </c>
      <c r="B147" s="1" t="s">
        <v>351</v>
      </c>
      <c r="C147" s="1" t="s">
        <v>421</v>
      </c>
      <c r="D147" s="1" t="s">
        <v>351</v>
      </c>
      <c r="E147" s="1" t="s">
        <v>351</v>
      </c>
      <c r="F147" s="1" t="s">
        <v>352</v>
      </c>
      <c r="G147" s="1" t="s">
        <v>353</v>
      </c>
      <c r="H147" s="1" t="s">
        <v>686</v>
      </c>
      <c r="I147" s="1" t="s">
        <v>112</v>
      </c>
      <c r="J147" s="1" t="s">
        <v>47</v>
      </c>
      <c r="K147" s="1" t="s">
        <v>379</v>
      </c>
      <c r="L147" t="str">
        <f>VLOOKUP(LEFT(A147,1),'Ansatz 1'!A$1:B$10,2)</f>
        <v>2 Unterricht, Erziehung, Sport und Wissenschaft</v>
      </c>
      <c r="M147" t="str">
        <f>VLOOKUP(LEFT(A147,2),'Ansatz 2'!A$1:B$51,2)</f>
        <v>21 Allgemeinbildender Unterricht</v>
      </c>
      <c r="N147" t="str">
        <f t="shared" si="10"/>
        <v>2110 Volksschule</v>
      </c>
      <c r="O147">
        <f t="shared" si="11"/>
        <v>1</v>
      </c>
      <c r="P147" t="str">
        <f t="shared" si="12"/>
        <v>1/2110-72900 Sonstige Aufwendungen</v>
      </c>
      <c r="Q147" s="2">
        <f t="shared" si="13"/>
        <v>-2000</v>
      </c>
      <c r="R147" s="2">
        <f t="shared" si="14"/>
        <v>-0.64662140316844485</v>
      </c>
    </row>
    <row r="148" spans="1:18" x14ac:dyDescent="0.25">
      <c r="A148" s="1" t="s">
        <v>492</v>
      </c>
      <c r="B148" s="1" t="s">
        <v>351</v>
      </c>
      <c r="C148" s="1" t="s">
        <v>504</v>
      </c>
      <c r="D148" s="1" t="s">
        <v>351</v>
      </c>
      <c r="E148" s="1" t="s">
        <v>351</v>
      </c>
      <c r="F148" s="1" t="s">
        <v>352</v>
      </c>
      <c r="G148" s="1" t="s">
        <v>353</v>
      </c>
      <c r="H148" s="1" t="s">
        <v>687</v>
      </c>
      <c r="I148" s="1" t="s">
        <v>112</v>
      </c>
      <c r="J148" s="1" t="s">
        <v>119</v>
      </c>
      <c r="K148" s="1" t="s">
        <v>505</v>
      </c>
      <c r="L148" t="str">
        <f>VLOOKUP(LEFT(A148,1),'Ansatz 1'!A$1:B$10,2)</f>
        <v>2 Unterricht, Erziehung, Sport und Wissenschaft</v>
      </c>
      <c r="M148" t="str">
        <f>VLOOKUP(LEFT(A148,2),'Ansatz 2'!A$1:B$51,2)</f>
        <v>21 Allgemeinbildender Unterricht</v>
      </c>
      <c r="N148" t="str">
        <f t="shared" si="10"/>
        <v>2110 Volksschule</v>
      </c>
      <c r="O148">
        <f t="shared" si="11"/>
        <v>1</v>
      </c>
      <c r="P148" t="str">
        <f t="shared" si="12"/>
        <v>1/2110-75100 Transfers an Länder, Landesfonds und Landeskammern (Schulfilmbeiträge)</v>
      </c>
      <c r="Q148" s="2">
        <f t="shared" si="13"/>
        <v>-600</v>
      </c>
      <c r="R148" s="2">
        <f t="shared" si="14"/>
        <v>-0.19398642095053345</v>
      </c>
    </row>
    <row r="149" spans="1:18" x14ac:dyDescent="0.25">
      <c r="A149" s="1" t="s">
        <v>492</v>
      </c>
      <c r="B149" s="1" t="s">
        <v>351</v>
      </c>
      <c r="C149" s="1" t="s">
        <v>634</v>
      </c>
      <c r="D149" s="1" t="s">
        <v>351</v>
      </c>
      <c r="E149" s="1" t="s">
        <v>351</v>
      </c>
      <c r="F149" s="1" t="s">
        <v>352</v>
      </c>
      <c r="G149" s="1" t="s">
        <v>353</v>
      </c>
      <c r="H149" s="1" t="s">
        <v>710</v>
      </c>
      <c r="I149" s="1" t="s">
        <v>112</v>
      </c>
      <c r="J149" s="1" t="s">
        <v>711</v>
      </c>
      <c r="K149" s="1" t="s">
        <v>386</v>
      </c>
      <c r="L149" t="str">
        <f>VLOOKUP(LEFT(A149,1),'Ansatz 1'!A$1:B$10,2)</f>
        <v>2 Unterricht, Erziehung, Sport und Wissenschaft</v>
      </c>
      <c r="M149" t="str">
        <f>VLOOKUP(LEFT(A149,2),'Ansatz 2'!A$1:B$51,2)</f>
        <v>21 Allgemeinbildender Unterricht</v>
      </c>
      <c r="N149" t="str">
        <f t="shared" si="10"/>
        <v>2110 Volksschule</v>
      </c>
      <c r="O149">
        <f t="shared" si="11"/>
        <v>2</v>
      </c>
      <c r="P149" t="str">
        <f t="shared" si="12"/>
        <v>2/2110+81700 Erträge aus der Auflösung von sonstigen Rückstellungen</v>
      </c>
      <c r="Q149" s="2">
        <f t="shared" si="13"/>
        <v>100</v>
      </c>
      <c r="R149" s="2">
        <f t="shared" si="14"/>
        <v>3.2331070158422244E-2</v>
      </c>
    </row>
    <row r="150" spans="1:18" x14ac:dyDescent="0.25">
      <c r="A150" s="1" t="s">
        <v>506</v>
      </c>
      <c r="B150" s="1" t="s">
        <v>351</v>
      </c>
      <c r="C150" s="1" t="s">
        <v>378</v>
      </c>
      <c r="D150" s="1" t="s">
        <v>351</v>
      </c>
      <c r="E150" s="1" t="s">
        <v>351</v>
      </c>
      <c r="F150" s="1" t="s">
        <v>352</v>
      </c>
      <c r="G150" s="1" t="s">
        <v>353</v>
      </c>
      <c r="H150" s="1" t="s">
        <v>690</v>
      </c>
      <c r="I150" s="1" t="s">
        <v>120</v>
      </c>
      <c r="J150" s="1" t="s">
        <v>21</v>
      </c>
      <c r="K150" s="1" t="s">
        <v>507</v>
      </c>
      <c r="L150" t="str">
        <f>VLOOKUP(LEFT(A150,1),'Ansatz 1'!A$1:B$10,2)</f>
        <v>2 Unterricht, Erziehung, Sport und Wissenschaft</v>
      </c>
      <c r="M150" t="str">
        <f>VLOOKUP(LEFT(A150,2),'Ansatz 2'!A$1:B$51,2)</f>
        <v>21 Allgemeinbildender Unterricht</v>
      </c>
      <c r="N150" t="str">
        <f t="shared" si="10"/>
        <v>2120 Mittelschule</v>
      </c>
      <c r="O150">
        <f t="shared" si="11"/>
        <v>1</v>
      </c>
      <c r="P150" t="str">
        <f t="shared" si="12"/>
        <v>1/2120-40000 Geringwertige Wirtschaftsgüter (GWG)</v>
      </c>
      <c r="Q150" s="2">
        <f t="shared" si="13"/>
        <v>-21300</v>
      </c>
      <c r="R150" s="2">
        <f t="shared" si="14"/>
        <v>-6.8865179437439377</v>
      </c>
    </row>
    <row r="151" spans="1:18" x14ac:dyDescent="0.25">
      <c r="A151" s="1" t="s">
        <v>506</v>
      </c>
      <c r="B151" s="1" t="s">
        <v>351</v>
      </c>
      <c r="C151" s="1" t="s">
        <v>378</v>
      </c>
      <c r="D151" s="1" t="s">
        <v>356</v>
      </c>
      <c r="E151" s="1" t="s">
        <v>351</v>
      </c>
      <c r="F151" s="1" t="s">
        <v>352</v>
      </c>
      <c r="G151" s="1" t="s">
        <v>353</v>
      </c>
      <c r="H151" s="1" t="s">
        <v>690</v>
      </c>
      <c r="I151" s="1" t="s">
        <v>120</v>
      </c>
      <c r="J151" s="1" t="s">
        <v>121</v>
      </c>
      <c r="K151" s="1" t="s">
        <v>366</v>
      </c>
      <c r="L151" t="str">
        <f>VLOOKUP(LEFT(A151,1),'Ansatz 1'!A$1:B$10,2)</f>
        <v>2 Unterricht, Erziehung, Sport und Wissenschaft</v>
      </c>
      <c r="M151" t="str">
        <f>VLOOKUP(LEFT(A151,2),'Ansatz 2'!A$1:B$51,2)</f>
        <v>21 Allgemeinbildender Unterricht</v>
      </c>
      <c r="N151" t="str">
        <f t="shared" si="10"/>
        <v>2120 Mittelschule</v>
      </c>
      <c r="O151">
        <f t="shared" si="11"/>
        <v>1</v>
      </c>
      <c r="P151" t="str">
        <f t="shared" si="12"/>
        <v>1/2120-40010 Geringwertige Wirtschaftsgüter (GWG) (Sporthalle)</v>
      </c>
      <c r="Q151" s="2">
        <f t="shared" si="13"/>
        <v>-1500</v>
      </c>
      <c r="R151" s="2">
        <f t="shared" si="14"/>
        <v>-0.48496605237633367</v>
      </c>
    </row>
    <row r="152" spans="1:18" x14ac:dyDescent="0.25">
      <c r="A152" s="1" t="s">
        <v>506</v>
      </c>
      <c r="B152" s="1" t="s">
        <v>351</v>
      </c>
      <c r="C152" s="1" t="s">
        <v>447</v>
      </c>
      <c r="D152" s="1" t="s">
        <v>351</v>
      </c>
      <c r="E152" s="1" t="s">
        <v>351</v>
      </c>
      <c r="F152" s="1" t="s">
        <v>352</v>
      </c>
      <c r="G152" s="1" t="s">
        <v>353</v>
      </c>
      <c r="H152" s="1" t="s">
        <v>690</v>
      </c>
      <c r="I152" s="1" t="s">
        <v>120</v>
      </c>
      <c r="J152" s="1" t="s">
        <v>68</v>
      </c>
      <c r="K152" s="1" t="s">
        <v>437</v>
      </c>
      <c r="L152" t="str">
        <f>VLOOKUP(LEFT(A152,1),'Ansatz 1'!A$1:B$10,2)</f>
        <v>2 Unterricht, Erziehung, Sport und Wissenschaft</v>
      </c>
      <c r="M152" t="str">
        <f>VLOOKUP(LEFT(A152,2),'Ansatz 2'!A$1:B$51,2)</f>
        <v>21 Allgemeinbildender Unterricht</v>
      </c>
      <c r="N152" t="str">
        <f t="shared" si="10"/>
        <v>2120 Mittelschule</v>
      </c>
      <c r="O152">
        <f t="shared" si="11"/>
        <v>1</v>
      </c>
      <c r="P152" t="str">
        <f t="shared" si="12"/>
        <v>1/2120-45100 Brennstoffe</v>
      </c>
      <c r="Q152" s="2">
        <f t="shared" si="13"/>
        <v>-5500</v>
      </c>
      <c r="R152" s="2">
        <f t="shared" si="14"/>
        <v>-1.7782088587132234</v>
      </c>
    </row>
    <row r="153" spans="1:18" x14ac:dyDescent="0.25">
      <c r="A153" s="1" t="s">
        <v>506</v>
      </c>
      <c r="B153" s="1" t="s">
        <v>351</v>
      </c>
      <c r="C153" s="1" t="s">
        <v>448</v>
      </c>
      <c r="D153" s="1" t="s">
        <v>351</v>
      </c>
      <c r="E153" s="1" t="s">
        <v>351</v>
      </c>
      <c r="F153" s="1" t="s">
        <v>352</v>
      </c>
      <c r="G153" s="1" t="s">
        <v>353</v>
      </c>
      <c r="H153" s="1" t="s">
        <v>690</v>
      </c>
      <c r="I153" s="1" t="s">
        <v>120</v>
      </c>
      <c r="J153" s="1" t="s">
        <v>69</v>
      </c>
      <c r="K153" s="1" t="s">
        <v>493</v>
      </c>
      <c r="L153" t="str">
        <f>VLOOKUP(LEFT(A153,1),'Ansatz 1'!A$1:B$10,2)</f>
        <v>2 Unterricht, Erziehung, Sport und Wissenschaft</v>
      </c>
      <c r="M153" t="str">
        <f>VLOOKUP(LEFT(A153,2),'Ansatz 2'!A$1:B$51,2)</f>
        <v>21 Allgemeinbildender Unterricht</v>
      </c>
      <c r="N153" t="str">
        <f t="shared" si="10"/>
        <v>2120 Mittelschule</v>
      </c>
      <c r="O153">
        <f t="shared" si="11"/>
        <v>1</v>
      </c>
      <c r="P153" t="str">
        <f t="shared" si="12"/>
        <v>1/2120-45400 Reinigungsmittel</v>
      </c>
      <c r="Q153" s="2">
        <f t="shared" si="13"/>
        <v>-5000</v>
      </c>
      <c r="R153" s="2">
        <f t="shared" si="14"/>
        <v>-1.6165535079211122</v>
      </c>
    </row>
    <row r="154" spans="1:18" x14ac:dyDescent="0.25">
      <c r="A154" s="1" t="s">
        <v>506</v>
      </c>
      <c r="B154" s="1" t="s">
        <v>351</v>
      </c>
      <c r="C154" s="1" t="s">
        <v>448</v>
      </c>
      <c r="D154" s="1" t="s">
        <v>355</v>
      </c>
      <c r="E154" s="1" t="s">
        <v>351</v>
      </c>
      <c r="F154" s="1" t="s">
        <v>352</v>
      </c>
      <c r="G154" s="1" t="s">
        <v>353</v>
      </c>
      <c r="H154" s="1" t="s">
        <v>690</v>
      </c>
      <c r="I154" s="1" t="s">
        <v>120</v>
      </c>
      <c r="J154" s="1" t="s">
        <v>122</v>
      </c>
      <c r="K154" s="1" t="s">
        <v>368</v>
      </c>
      <c r="L154" t="str">
        <f>VLOOKUP(LEFT(A154,1),'Ansatz 1'!A$1:B$10,2)</f>
        <v>2 Unterricht, Erziehung, Sport und Wissenschaft</v>
      </c>
      <c r="M154" t="str">
        <f>VLOOKUP(LEFT(A154,2),'Ansatz 2'!A$1:B$51,2)</f>
        <v>21 Allgemeinbildender Unterricht</v>
      </c>
      <c r="N154" t="str">
        <f t="shared" si="10"/>
        <v>2120 Mittelschule</v>
      </c>
      <c r="O154">
        <f t="shared" si="11"/>
        <v>1</v>
      </c>
      <c r="P154" t="str">
        <f t="shared" si="12"/>
        <v>1/2120-45420 Reinigungsmittel  (Sporthalle)</v>
      </c>
      <c r="Q154" s="2">
        <f t="shared" si="13"/>
        <v>-500</v>
      </c>
      <c r="R154" s="2">
        <f t="shared" si="14"/>
        <v>-0.16165535079211121</v>
      </c>
    </row>
    <row r="155" spans="1:18" x14ac:dyDescent="0.25">
      <c r="A155" s="1" t="s">
        <v>506</v>
      </c>
      <c r="B155" s="1" t="s">
        <v>351</v>
      </c>
      <c r="C155" s="1" t="s">
        <v>380</v>
      </c>
      <c r="D155" s="1" t="s">
        <v>351</v>
      </c>
      <c r="E155" s="1" t="s">
        <v>351</v>
      </c>
      <c r="F155" s="1" t="s">
        <v>352</v>
      </c>
      <c r="G155" s="1" t="s">
        <v>353</v>
      </c>
      <c r="H155" s="1" t="s">
        <v>690</v>
      </c>
      <c r="I155" s="1" t="s">
        <v>120</v>
      </c>
      <c r="J155" s="1" t="s">
        <v>113</v>
      </c>
      <c r="K155" s="1" t="s">
        <v>420</v>
      </c>
      <c r="L155" t="str">
        <f>VLOOKUP(LEFT(A155,1),'Ansatz 1'!A$1:B$10,2)</f>
        <v>2 Unterricht, Erziehung, Sport und Wissenschaft</v>
      </c>
      <c r="M155" t="str">
        <f>VLOOKUP(LEFT(A155,2),'Ansatz 2'!A$1:B$51,2)</f>
        <v>21 Allgemeinbildender Unterricht</v>
      </c>
      <c r="N155" t="str">
        <f t="shared" si="10"/>
        <v>2120 Mittelschule</v>
      </c>
      <c r="O155">
        <f t="shared" si="11"/>
        <v>1</v>
      </c>
      <c r="P155" t="str">
        <f t="shared" si="12"/>
        <v>1/2120-45600 Schreib-, Zeichen- und sonstige Büromittel</v>
      </c>
      <c r="Q155" s="2">
        <f t="shared" si="13"/>
        <v>-3000</v>
      </c>
      <c r="R155" s="2">
        <f t="shared" si="14"/>
        <v>-0.96993210475266733</v>
      </c>
    </row>
    <row r="156" spans="1:18" x14ac:dyDescent="0.25">
      <c r="A156" s="1" t="s">
        <v>506</v>
      </c>
      <c r="B156" s="1" t="s">
        <v>351</v>
      </c>
      <c r="C156" s="1" t="s">
        <v>382</v>
      </c>
      <c r="D156" s="1" t="s">
        <v>351</v>
      </c>
      <c r="E156" s="1" t="s">
        <v>351</v>
      </c>
      <c r="F156" s="1" t="s">
        <v>352</v>
      </c>
      <c r="G156" s="1" t="s">
        <v>353</v>
      </c>
      <c r="H156" s="1" t="s">
        <v>690</v>
      </c>
      <c r="I156" s="1" t="s">
        <v>120</v>
      </c>
      <c r="J156" s="1" t="s">
        <v>23</v>
      </c>
      <c r="K156" s="1" t="s">
        <v>508</v>
      </c>
      <c r="L156" t="str">
        <f>VLOOKUP(LEFT(A156,1),'Ansatz 1'!A$1:B$10,2)</f>
        <v>2 Unterricht, Erziehung, Sport und Wissenschaft</v>
      </c>
      <c r="M156" t="str">
        <f>VLOOKUP(LEFT(A156,2),'Ansatz 2'!A$1:B$51,2)</f>
        <v>21 Allgemeinbildender Unterricht</v>
      </c>
      <c r="N156" t="str">
        <f t="shared" si="10"/>
        <v>2120 Mittelschule</v>
      </c>
      <c r="O156">
        <f t="shared" si="11"/>
        <v>1</v>
      </c>
      <c r="P156" t="str">
        <f t="shared" si="12"/>
        <v>1/2120-45700 Druckwerke</v>
      </c>
      <c r="Q156" s="2">
        <f t="shared" si="13"/>
        <v>-700</v>
      </c>
      <c r="R156" s="2">
        <f t="shared" si="14"/>
        <v>-0.22631749110895572</v>
      </c>
    </row>
    <row r="157" spans="1:18" x14ac:dyDescent="0.25">
      <c r="A157" s="1" t="s">
        <v>506</v>
      </c>
      <c r="B157" s="1" t="s">
        <v>351</v>
      </c>
      <c r="C157" s="1" t="s">
        <v>383</v>
      </c>
      <c r="D157" s="1" t="s">
        <v>351</v>
      </c>
      <c r="E157" s="1" t="s">
        <v>351</v>
      </c>
      <c r="F157" s="1" t="s">
        <v>352</v>
      </c>
      <c r="G157" s="1" t="s">
        <v>353</v>
      </c>
      <c r="H157" s="1" t="s">
        <v>691</v>
      </c>
      <c r="I157" s="1" t="s">
        <v>120</v>
      </c>
      <c r="J157" s="1" t="s">
        <v>24</v>
      </c>
      <c r="K157" s="1" t="s">
        <v>509</v>
      </c>
      <c r="L157" t="str">
        <f>VLOOKUP(LEFT(A157,1),'Ansatz 1'!A$1:B$10,2)</f>
        <v>2 Unterricht, Erziehung, Sport und Wissenschaft</v>
      </c>
      <c r="M157" t="str">
        <f>VLOOKUP(LEFT(A157,2),'Ansatz 2'!A$1:B$51,2)</f>
        <v>21 Allgemeinbildender Unterricht</v>
      </c>
      <c r="N157" t="str">
        <f t="shared" si="10"/>
        <v>2120 Mittelschule</v>
      </c>
      <c r="O157">
        <f t="shared" si="11"/>
        <v>1</v>
      </c>
      <c r="P157" t="str">
        <f t="shared" si="12"/>
        <v>1/2120-51000 Geldbezüge der Vertragsbediensteten der Verwaltung</v>
      </c>
      <c r="Q157" s="2">
        <f t="shared" si="13"/>
        <v>-41000</v>
      </c>
      <c r="R157" s="2">
        <f t="shared" si="14"/>
        <v>-13.25573876495312</v>
      </c>
    </row>
    <row r="158" spans="1:18" x14ac:dyDescent="0.25">
      <c r="A158" s="1" t="s">
        <v>506</v>
      </c>
      <c r="B158" s="1" t="s">
        <v>351</v>
      </c>
      <c r="C158" s="1" t="s">
        <v>497</v>
      </c>
      <c r="D158" s="1" t="s">
        <v>351</v>
      </c>
      <c r="E158" s="1" t="s">
        <v>351</v>
      </c>
      <c r="F158" s="1" t="s">
        <v>352</v>
      </c>
      <c r="G158" s="1" t="s">
        <v>353</v>
      </c>
      <c r="H158" s="1" t="s">
        <v>691</v>
      </c>
      <c r="I158" s="1" t="s">
        <v>120</v>
      </c>
      <c r="J158" s="1" t="s">
        <v>114</v>
      </c>
      <c r="K158" s="1" t="s">
        <v>510</v>
      </c>
      <c r="L158" t="str">
        <f>VLOOKUP(LEFT(A158,1),'Ansatz 1'!A$1:B$10,2)</f>
        <v>2 Unterricht, Erziehung, Sport und Wissenschaft</v>
      </c>
      <c r="M158" t="str">
        <f>VLOOKUP(LEFT(A158,2),'Ansatz 2'!A$1:B$51,2)</f>
        <v>21 Allgemeinbildender Unterricht</v>
      </c>
      <c r="N158" t="str">
        <f t="shared" si="10"/>
        <v>2120 Mittelschule</v>
      </c>
      <c r="O158">
        <f t="shared" si="11"/>
        <v>1</v>
      </c>
      <c r="P158" t="str">
        <f t="shared" si="12"/>
        <v>1/2120-51100 Geldbezüge der Vertragsbediensteten in handwerklicher Verwendung</v>
      </c>
      <c r="Q158" s="2">
        <f t="shared" si="13"/>
        <v>-51000</v>
      </c>
      <c r="R158" s="2">
        <f t="shared" si="14"/>
        <v>-16.488845780795344</v>
      </c>
    </row>
    <row r="159" spans="1:18" x14ac:dyDescent="0.25">
      <c r="A159" s="1" t="s">
        <v>506</v>
      </c>
      <c r="B159" s="1" t="s">
        <v>351</v>
      </c>
      <c r="C159" s="1" t="s">
        <v>389</v>
      </c>
      <c r="D159" s="1" t="s">
        <v>351</v>
      </c>
      <c r="E159" s="1" t="s">
        <v>351</v>
      </c>
      <c r="F159" s="1" t="s">
        <v>352</v>
      </c>
      <c r="G159" s="1" t="s">
        <v>353</v>
      </c>
      <c r="H159" s="1" t="s">
        <v>692</v>
      </c>
      <c r="I159" s="1" t="s">
        <v>120</v>
      </c>
      <c r="J159" s="1" t="s">
        <v>27</v>
      </c>
      <c r="K159" s="1" t="s">
        <v>511</v>
      </c>
      <c r="L159" t="str">
        <f>VLOOKUP(LEFT(A159,1),'Ansatz 1'!A$1:B$10,2)</f>
        <v>2 Unterricht, Erziehung, Sport und Wissenschaft</v>
      </c>
      <c r="M159" t="str">
        <f>VLOOKUP(LEFT(A159,2),'Ansatz 2'!A$1:B$51,2)</f>
        <v>21 Allgemeinbildender Unterricht</v>
      </c>
      <c r="N159" t="str">
        <f t="shared" si="10"/>
        <v>2120 Mittelschule</v>
      </c>
      <c r="O159">
        <f t="shared" si="11"/>
        <v>1</v>
      </c>
      <c r="P159" t="str">
        <f t="shared" si="12"/>
        <v>1/2120-58000 Dienstgeberbeiträge zum Ausgleichsfonds für Familienbeihilfen</v>
      </c>
      <c r="Q159" s="2">
        <f t="shared" si="13"/>
        <v>-3600</v>
      </c>
      <c r="R159" s="2">
        <f t="shared" si="14"/>
        <v>-1.1639185257032008</v>
      </c>
    </row>
    <row r="160" spans="1:18" x14ac:dyDescent="0.25">
      <c r="A160" s="1" t="s">
        <v>506</v>
      </c>
      <c r="B160" s="1" t="s">
        <v>351</v>
      </c>
      <c r="C160" s="1" t="s">
        <v>391</v>
      </c>
      <c r="D160" s="1" t="s">
        <v>392</v>
      </c>
      <c r="E160" s="1" t="s">
        <v>351</v>
      </c>
      <c r="F160" s="1" t="s">
        <v>352</v>
      </c>
      <c r="G160" s="1" t="s">
        <v>353</v>
      </c>
      <c r="H160" s="1" t="s">
        <v>692</v>
      </c>
      <c r="I160" s="1" t="s">
        <v>120</v>
      </c>
      <c r="J160" s="1" t="s">
        <v>76</v>
      </c>
      <c r="K160" s="1" t="s">
        <v>495</v>
      </c>
      <c r="L160" t="str">
        <f>VLOOKUP(LEFT(A160,1),'Ansatz 1'!A$1:B$10,2)</f>
        <v>2 Unterricht, Erziehung, Sport und Wissenschaft</v>
      </c>
      <c r="M160" t="str">
        <f>VLOOKUP(LEFT(A160,2),'Ansatz 2'!A$1:B$51,2)</f>
        <v>21 Allgemeinbildender Unterricht</v>
      </c>
      <c r="N160" t="str">
        <f t="shared" si="10"/>
        <v>2120 Mittelschule</v>
      </c>
      <c r="O160">
        <f t="shared" si="11"/>
        <v>1</v>
      </c>
      <c r="P160" t="str">
        <f t="shared" si="12"/>
        <v>1/2120-58150 Sonstige Dienstgeberbeiträge zur sozialen Sicherheit (Pensionskassenbeiträge)</v>
      </c>
      <c r="Q160" s="2">
        <f t="shared" si="13"/>
        <v>-800</v>
      </c>
      <c r="R160" s="2">
        <f t="shared" si="14"/>
        <v>-0.25864856126737795</v>
      </c>
    </row>
    <row r="161" spans="1:18" x14ac:dyDescent="0.25">
      <c r="A161" s="1" t="s">
        <v>506</v>
      </c>
      <c r="B161" s="1" t="s">
        <v>351</v>
      </c>
      <c r="C161" s="1" t="s">
        <v>391</v>
      </c>
      <c r="D161" s="1" t="s">
        <v>383</v>
      </c>
      <c r="E161" s="1" t="s">
        <v>351</v>
      </c>
      <c r="F161" s="1" t="s">
        <v>352</v>
      </c>
      <c r="G161" s="1" t="s">
        <v>353</v>
      </c>
      <c r="H161" s="1" t="s">
        <v>692</v>
      </c>
      <c r="I161" s="1" t="s">
        <v>120</v>
      </c>
      <c r="J161" s="1" t="s">
        <v>115</v>
      </c>
      <c r="K161" s="1" t="s">
        <v>397</v>
      </c>
      <c r="L161" t="str">
        <f>VLOOKUP(LEFT(A161,1),'Ansatz 1'!A$1:B$10,2)</f>
        <v>2 Unterricht, Erziehung, Sport und Wissenschaft</v>
      </c>
      <c r="M161" t="str">
        <f>VLOOKUP(LEFT(A161,2),'Ansatz 2'!A$1:B$51,2)</f>
        <v>21 Allgemeinbildender Unterricht</v>
      </c>
      <c r="N161" t="str">
        <f t="shared" si="10"/>
        <v>2120 Mittelschule</v>
      </c>
      <c r="O161">
        <f t="shared" si="11"/>
        <v>1</v>
      </c>
      <c r="P161" t="str">
        <f t="shared" si="12"/>
        <v>1/2120-58151 Sonstige Dienstgeberbeiträge zur sozialen Sicherheit (Mitarbeitervorsorge - Abfertigung neu)</v>
      </c>
      <c r="Q161" s="2">
        <f t="shared" si="13"/>
        <v>-1000</v>
      </c>
      <c r="R161" s="2">
        <f t="shared" si="14"/>
        <v>-0.32331070158422243</v>
      </c>
    </row>
    <row r="162" spans="1:18" x14ac:dyDescent="0.25">
      <c r="A162" s="1" t="s">
        <v>506</v>
      </c>
      <c r="B162" s="1" t="s">
        <v>351</v>
      </c>
      <c r="C162" s="1" t="s">
        <v>394</v>
      </c>
      <c r="D162" s="1" t="s">
        <v>351</v>
      </c>
      <c r="E162" s="1" t="s">
        <v>351</v>
      </c>
      <c r="F162" s="1" t="s">
        <v>352</v>
      </c>
      <c r="G162" s="1" t="s">
        <v>353</v>
      </c>
      <c r="H162" s="1" t="s">
        <v>692</v>
      </c>
      <c r="I162" s="1" t="s">
        <v>120</v>
      </c>
      <c r="J162" s="1" t="s">
        <v>30</v>
      </c>
      <c r="K162" s="1" t="s">
        <v>370</v>
      </c>
      <c r="L162" t="str">
        <f>VLOOKUP(LEFT(A162,1),'Ansatz 1'!A$1:B$10,2)</f>
        <v>2 Unterricht, Erziehung, Sport und Wissenschaft</v>
      </c>
      <c r="M162" t="str">
        <f>VLOOKUP(LEFT(A162,2),'Ansatz 2'!A$1:B$51,2)</f>
        <v>21 Allgemeinbildender Unterricht</v>
      </c>
      <c r="N162" t="str">
        <f t="shared" si="10"/>
        <v>2120 Mittelschule</v>
      </c>
      <c r="O162">
        <f t="shared" si="11"/>
        <v>1</v>
      </c>
      <c r="P162" t="str">
        <f t="shared" si="12"/>
        <v>1/2120-58200 Sonstige Dienstgeberbeiträge zur sozialen Sicherheit</v>
      </c>
      <c r="Q162" s="2">
        <f t="shared" si="13"/>
        <v>-20000</v>
      </c>
      <c r="R162" s="2">
        <f t="shared" si="14"/>
        <v>-6.4662140316844487</v>
      </c>
    </row>
    <row r="163" spans="1:18" x14ac:dyDescent="0.25">
      <c r="A163" s="1" t="s">
        <v>506</v>
      </c>
      <c r="B163" s="1" t="s">
        <v>351</v>
      </c>
      <c r="C163" s="1" t="s">
        <v>693</v>
      </c>
      <c r="D163" s="1" t="s">
        <v>351</v>
      </c>
      <c r="E163" s="1" t="s">
        <v>351</v>
      </c>
      <c r="F163" s="1" t="s">
        <v>352</v>
      </c>
      <c r="G163" s="1" t="s">
        <v>353</v>
      </c>
      <c r="H163" s="1" t="s">
        <v>694</v>
      </c>
      <c r="I163" s="1" t="s">
        <v>120</v>
      </c>
      <c r="J163" s="1" t="s">
        <v>695</v>
      </c>
      <c r="K163" s="1" t="s">
        <v>386</v>
      </c>
      <c r="L163" t="str">
        <f>VLOOKUP(LEFT(A163,1),'Ansatz 1'!A$1:B$10,2)</f>
        <v>2 Unterricht, Erziehung, Sport und Wissenschaft</v>
      </c>
      <c r="M163" t="str">
        <f>VLOOKUP(LEFT(A163,2),'Ansatz 2'!A$1:B$51,2)</f>
        <v>21 Allgemeinbildender Unterricht</v>
      </c>
      <c r="N163" t="str">
        <f t="shared" si="10"/>
        <v>2120 Mittelschule</v>
      </c>
      <c r="O163">
        <f t="shared" si="11"/>
        <v>1</v>
      </c>
      <c r="P163" t="str">
        <f t="shared" si="12"/>
        <v>1/2120-59100 Dotierung von Rückstellungen für Abfertigungen</v>
      </c>
      <c r="Q163" s="2">
        <f t="shared" si="13"/>
        <v>-100</v>
      </c>
      <c r="R163" s="2">
        <f t="shared" si="14"/>
        <v>-3.2331070158422244E-2</v>
      </c>
    </row>
    <row r="164" spans="1:18" x14ac:dyDescent="0.25">
      <c r="A164" s="1" t="s">
        <v>506</v>
      </c>
      <c r="B164" s="1" t="s">
        <v>351</v>
      </c>
      <c r="C164" s="1" t="s">
        <v>696</v>
      </c>
      <c r="D164" s="1" t="s">
        <v>351</v>
      </c>
      <c r="E164" s="1" t="s">
        <v>351</v>
      </c>
      <c r="F164" s="1" t="s">
        <v>352</v>
      </c>
      <c r="G164" s="1" t="s">
        <v>353</v>
      </c>
      <c r="H164" s="1" t="s">
        <v>694</v>
      </c>
      <c r="I164" s="1" t="s">
        <v>120</v>
      </c>
      <c r="J164" s="1" t="s">
        <v>697</v>
      </c>
      <c r="K164" s="1" t="s">
        <v>386</v>
      </c>
      <c r="L164" t="str">
        <f>VLOOKUP(LEFT(A164,1),'Ansatz 1'!A$1:B$10,2)</f>
        <v>2 Unterricht, Erziehung, Sport und Wissenschaft</v>
      </c>
      <c r="M164" t="str">
        <f>VLOOKUP(LEFT(A164,2),'Ansatz 2'!A$1:B$51,2)</f>
        <v>21 Allgemeinbildender Unterricht</v>
      </c>
      <c r="N164" t="str">
        <f t="shared" si="10"/>
        <v>2120 Mittelschule</v>
      </c>
      <c r="O164">
        <f t="shared" si="11"/>
        <v>1</v>
      </c>
      <c r="P164" t="str">
        <f t="shared" si="12"/>
        <v>1/2120-59200 Dotierung von Rückstellungen für Jubiläumszuwendungen</v>
      </c>
      <c r="Q164" s="2">
        <f t="shared" si="13"/>
        <v>-100</v>
      </c>
      <c r="R164" s="2">
        <f t="shared" si="14"/>
        <v>-3.2331070158422244E-2</v>
      </c>
    </row>
    <row r="165" spans="1:18" x14ac:dyDescent="0.25">
      <c r="A165" s="1" t="s">
        <v>506</v>
      </c>
      <c r="B165" s="1" t="s">
        <v>351</v>
      </c>
      <c r="C165" s="1" t="s">
        <v>698</v>
      </c>
      <c r="D165" s="1" t="s">
        <v>351</v>
      </c>
      <c r="E165" s="1" t="s">
        <v>351</v>
      </c>
      <c r="F165" s="1" t="s">
        <v>352</v>
      </c>
      <c r="G165" s="1" t="s">
        <v>353</v>
      </c>
      <c r="H165" s="1" t="s">
        <v>694</v>
      </c>
      <c r="I165" s="1" t="s">
        <v>120</v>
      </c>
      <c r="J165" s="1" t="s">
        <v>699</v>
      </c>
      <c r="K165" s="1" t="s">
        <v>386</v>
      </c>
      <c r="L165" t="str">
        <f>VLOOKUP(LEFT(A165,1),'Ansatz 1'!A$1:B$10,2)</f>
        <v>2 Unterricht, Erziehung, Sport und Wissenschaft</v>
      </c>
      <c r="M165" t="str">
        <f>VLOOKUP(LEFT(A165,2),'Ansatz 2'!A$1:B$51,2)</f>
        <v>21 Allgemeinbildender Unterricht</v>
      </c>
      <c r="N165" t="str">
        <f t="shared" si="10"/>
        <v>2120 Mittelschule</v>
      </c>
      <c r="O165">
        <f t="shared" si="11"/>
        <v>1</v>
      </c>
      <c r="P165" t="str">
        <f t="shared" si="12"/>
        <v>1/2120-59300 Dotierung von Rückstellungen für nicht konsumierte Urlaube</v>
      </c>
      <c r="Q165" s="2">
        <f t="shared" si="13"/>
        <v>-100</v>
      </c>
      <c r="R165" s="2">
        <f t="shared" si="14"/>
        <v>-3.2331070158422244E-2</v>
      </c>
    </row>
    <row r="166" spans="1:18" x14ac:dyDescent="0.25">
      <c r="A166" s="1" t="s">
        <v>506</v>
      </c>
      <c r="B166" s="1" t="s">
        <v>351</v>
      </c>
      <c r="C166" s="1" t="s">
        <v>450</v>
      </c>
      <c r="D166" s="1" t="s">
        <v>351</v>
      </c>
      <c r="E166" s="1" t="s">
        <v>351</v>
      </c>
      <c r="F166" s="1" t="s">
        <v>352</v>
      </c>
      <c r="G166" s="1" t="s">
        <v>353</v>
      </c>
      <c r="H166" s="1" t="s">
        <v>701</v>
      </c>
      <c r="I166" s="1" t="s">
        <v>120</v>
      </c>
      <c r="J166" s="1" t="s">
        <v>70</v>
      </c>
      <c r="K166" s="1" t="s">
        <v>512</v>
      </c>
      <c r="L166" t="str">
        <f>VLOOKUP(LEFT(A166,1),'Ansatz 1'!A$1:B$10,2)</f>
        <v>2 Unterricht, Erziehung, Sport und Wissenschaft</v>
      </c>
      <c r="M166" t="str">
        <f>VLOOKUP(LEFT(A166,2),'Ansatz 2'!A$1:B$51,2)</f>
        <v>21 Allgemeinbildender Unterricht</v>
      </c>
      <c r="N166" t="str">
        <f t="shared" si="10"/>
        <v>2120 Mittelschule</v>
      </c>
      <c r="O166">
        <f t="shared" si="11"/>
        <v>1</v>
      </c>
      <c r="P166" t="str">
        <f t="shared" si="12"/>
        <v>1/2120-60000 Energiebezüge</v>
      </c>
      <c r="Q166" s="2">
        <f t="shared" si="13"/>
        <v>-16800</v>
      </c>
      <c r="R166" s="2">
        <f t="shared" si="14"/>
        <v>-5.4316197866149372</v>
      </c>
    </row>
    <row r="167" spans="1:18" x14ac:dyDescent="0.25">
      <c r="A167" s="1" t="s">
        <v>506</v>
      </c>
      <c r="B167" s="1" t="s">
        <v>351</v>
      </c>
      <c r="C167" s="1" t="s">
        <v>450</v>
      </c>
      <c r="D167" s="1" t="s">
        <v>356</v>
      </c>
      <c r="E167" s="1" t="s">
        <v>351</v>
      </c>
      <c r="F167" s="1" t="s">
        <v>352</v>
      </c>
      <c r="G167" s="1" t="s">
        <v>353</v>
      </c>
      <c r="H167" s="1" t="s">
        <v>701</v>
      </c>
      <c r="I167" s="1" t="s">
        <v>120</v>
      </c>
      <c r="J167" s="1" t="s">
        <v>123</v>
      </c>
      <c r="K167" s="1" t="s">
        <v>513</v>
      </c>
      <c r="L167" t="str">
        <f>VLOOKUP(LEFT(A167,1),'Ansatz 1'!A$1:B$10,2)</f>
        <v>2 Unterricht, Erziehung, Sport und Wissenschaft</v>
      </c>
      <c r="M167" t="str">
        <f>VLOOKUP(LEFT(A167,2),'Ansatz 2'!A$1:B$51,2)</f>
        <v>21 Allgemeinbildender Unterricht</v>
      </c>
      <c r="N167" t="str">
        <f t="shared" si="10"/>
        <v>2120 Mittelschule</v>
      </c>
      <c r="O167">
        <f t="shared" si="11"/>
        <v>1</v>
      </c>
      <c r="P167" t="str">
        <f t="shared" si="12"/>
        <v>1/2120-60010 Energiebezüge (Sporthalle)</v>
      </c>
      <c r="Q167" s="2">
        <f t="shared" si="13"/>
        <v>-3700</v>
      </c>
      <c r="R167" s="2">
        <f t="shared" si="14"/>
        <v>-1.196249595861623</v>
      </c>
    </row>
    <row r="168" spans="1:18" x14ac:dyDescent="0.25">
      <c r="A168" s="1" t="s">
        <v>506</v>
      </c>
      <c r="B168" s="1" t="s">
        <v>351</v>
      </c>
      <c r="C168" s="1" t="s">
        <v>451</v>
      </c>
      <c r="D168" s="1" t="s">
        <v>351</v>
      </c>
      <c r="E168" s="1" t="s">
        <v>351</v>
      </c>
      <c r="F168" s="1" t="s">
        <v>352</v>
      </c>
      <c r="G168" s="1" t="s">
        <v>353</v>
      </c>
      <c r="H168" s="1" t="s">
        <v>700</v>
      </c>
      <c r="I168" s="1" t="s">
        <v>120</v>
      </c>
      <c r="J168" s="1" t="s">
        <v>71</v>
      </c>
      <c r="K168" s="1" t="s">
        <v>514</v>
      </c>
      <c r="L168" t="str">
        <f>VLOOKUP(LEFT(A168,1),'Ansatz 1'!A$1:B$10,2)</f>
        <v>2 Unterricht, Erziehung, Sport und Wissenschaft</v>
      </c>
      <c r="M168" t="str">
        <f>VLOOKUP(LEFT(A168,2),'Ansatz 2'!A$1:B$51,2)</f>
        <v>21 Allgemeinbildender Unterricht</v>
      </c>
      <c r="N168" t="str">
        <f t="shared" si="10"/>
        <v>2120 Mittelschule</v>
      </c>
      <c r="O168">
        <f t="shared" si="11"/>
        <v>1</v>
      </c>
      <c r="P168" t="str">
        <f t="shared" si="12"/>
        <v>1/2120-61400 Instandhaltung von Gebäuden und Bauten</v>
      </c>
      <c r="Q168" s="2">
        <f t="shared" si="13"/>
        <v>-72000</v>
      </c>
      <c r="R168" s="2">
        <f t="shared" si="14"/>
        <v>-23.278370514064015</v>
      </c>
    </row>
    <row r="169" spans="1:18" x14ac:dyDescent="0.25">
      <c r="A169" s="1" t="s">
        <v>506</v>
      </c>
      <c r="B169" s="1" t="s">
        <v>351</v>
      </c>
      <c r="C169" s="1" t="s">
        <v>451</v>
      </c>
      <c r="D169" s="1" t="s">
        <v>356</v>
      </c>
      <c r="E169" s="1" t="s">
        <v>351</v>
      </c>
      <c r="F169" s="1" t="s">
        <v>352</v>
      </c>
      <c r="G169" s="1" t="s">
        <v>353</v>
      </c>
      <c r="H169" s="1" t="s">
        <v>700</v>
      </c>
      <c r="I169" s="1" t="s">
        <v>120</v>
      </c>
      <c r="J169" s="1" t="s">
        <v>124</v>
      </c>
      <c r="K169" s="1" t="s">
        <v>515</v>
      </c>
      <c r="L169" t="str">
        <f>VLOOKUP(LEFT(A169,1),'Ansatz 1'!A$1:B$10,2)</f>
        <v>2 Unterricht, Erziehung, Sport und Wissenschaft</v>
      </c>
      <c r="M169" t="str">
        <f>VLOOKUP(LEFT(A169,2),'Ansatz 2'!A$1:B$51,2)</f>
        <v>21 Allgemeinbildender Unterricht</v>
      </c>
      <c r="N169" t="str">
        <f t="shared" si="10"/>
        <v>2120 Mittelschule</v>
      </c>
      <c r="O169">
        <f t="shared" si="11"/>
        <v>1</v>
      </c>
      <c r="P169" t="str">
        <f t="shared" si="12"/>
        <v>1/2120-61410 Instandhaltung von Gebäuden und Bauten (Sporthalle)</v>
      </c>
      <c r="Q169" s="2">
        <f t="shared" si="13"/>
        <v>-9300</v>
      </c>
      <c r="R169" s="2">
        <f t="shared" si="14"/>
        <v>-3.0067895247332688</v>
      </c>
    </row>
    <row r="170" spans="1:18" x14ac:dyDescent="0.25">
      <c r="A170" s="1" t="s">
        <v>506</v>
      </c>
      <c r="B170" s="1" t="s">
        <v>351</v>
      </c>
      <c r="C170" s="1" t="s">
        <v>451</v>
      </c>
      <c r="D170" s="1" t="s">
        <v>359</v>
      </c>
      <c r="E170" s="1" t="s">
        <v>351</v>
      </c>
      <c r="F170" s="1" t="s">
        <v>352</v>
      </c>
      <c r="G170" s="1" t="s">
        <v>353</v>
      </c>
      <c r="H170" s="1" t="s">
        <v>700</v>
      </c>
      <c r="I170" s="1" t="s">
        <v>120</v>
      </c>
      <c r="J170" s="1" t="s">
        <v>71</v>
      </c>
      <c r="K170" s="1" t="s">
        <v>354</v>
      </c>
      <c r="L170" t="str">
        <f>VLOOKUP(LEFT(A170,1),'Ansatz 1'!A$1:B$10,2)</f>
        <v>2 Unterricht, Erziehung, Sport und Wissenschaft</v>
      </c>
      <c r="M170" t="str">
        <f>VLOOKUP(LEFT(A170,2),'Ansatz 2'!A$1:B$51,2)</f>
        <v>21 Allgemeinbildender Unterricht</v>
      </c>
      <c r="N170" t="str">
        <f t="shared" si="10"/>
        <v>2120 Mittelschule</v>
      </c>
      <c r="O170">
        <f t="shared" si="11"/>
        <v>1</v>
      </c>
      <c r="P170" t="str">
        <f t="shared" si="12"/>
        <v>1/2120-61490 Instandhaltung von Gebäuden und Bauten</v>
      </c>
      <c r="Q170" s="2">
        <f t="shared" si="13"/>
        <v>0</v>
      </c>
      <c r="R170" s="2">
        <f t="shared" si="14"/>
        <v>0</v>
      </c>
    </row>
    <row r="171" spans="1:18" x14ac:dyDescent="0.25">
      <c r="A171" s="1" t="s">
        <v>506</v>
      </c>
      <c r="B171" s="1" t="s">
        <v>351</v>
      </c>
      <c r="C171" s="1" t="s">
        <v>398</v>
      </c>
      <c r="D171" s="1" t="s">
        <v>351</v>
      </c>
      <c r="E171" s="1" t="s">
        <v>351</v>
      </c>
      <c r="F171" s="1" t="s">
        <v>352</v>
      </c>
      <c r="G171" s="1" t="s">
        <v>353</v>
      </c>
      <c r="H171" s="1" t="s">
        <v>700</v>
      </c>
      <c r="I171" s="1" t="s">
        <v>120</v>
      </c>
      <c r="J171" s="1" t="s">
        <v>32</v>
      </c>
      <c r="K171" s="1" t="s">
        <v>516</v>
      </c>
      <c r="L171" t="str">
        <f>VLOOKUP(LEFT(A171,1),'Ansatz 1'!A$1:B$10,2)</f>
        <v>2 Unterricht, Erziehung, Sport und Wissenschaft</v>
      </c>
      <c r="M171" t="str">
        <f>VLOOKUP(LEFT(A171,2),'Ansatz 2'!A$1:B$51,2)</f>
        <v>21 Allgemeinbildender Unterricht</v>
      </c>
      <c r="N171" t="str">
        <f t="shared" si="10"/>
        <v>2120 Mittelschule</v>
      </c>
      <c r="O171">
        <f t="shared" si="11"/>
        <v>1</v>
      </c>
      <c r="P171" t="str">
        <f t="shared" si="12"/>
        <v>1/2120-61800 Instandhaltung von sonstigen Anlagen</v>
      </c>
      <c r="Q171" s="2">
        <f t="shared" si="13"/>
        <v>-9500</v>
      </c>
      <c r="R171" s="2">
        <f t="shared" si="14"/>
        <v>-3.0714516650501134</v>
      </c>
    </row>
    <row r="172" spans="1:18" x14ac:dyDescent="0.25">
      <c r="A172" s="1" t="s">
        <v>506</v>
      </c>
      <c r="B172" s="1" t="s">
        <v>351</v>
      </c>
      <c r="C172" s="1" t="s">
        <v>398</v>
      </c>
      <c r="D172" s="1" t="s">
        <v>356</v>
      </c>
      <c r="E172" s="1" t="s">
        <v>351</v>
      </c>
      <c r="F172" s="1" t="s">
        <v>352</v>
      </c>
      <c r="G172" s="1" t="s">
        <v>353</v>
      </c>
      <c r="H172" s="1" t="s">
        <v>700</v>
      </c>
      <c r="I172" s="1" t="s">
        <v>120</v>
      </c>
      <c r="J172" s="1" t="s">
        <v>125</v>
      </c>
      <c r="K172" s="1" t="s">
        <v>368</v>
      </c>
      <c r="L172" t="str">
        <f>VLOOKUP(LEFT(A172,1),'Ansatz 1'!A$1:B$10,2)</f>
        <v>2 Unterricht, Erziehung, Sport und Wissenschaft</v>
      </c>
      <c r="M172" t="str">
        <f>VLOOKUP(LEFT(A172,2),'Ansatz 2'!A$1:B$51,2)</f>
        <v>21 Allgemeinbildender Unterricht</v>
      </c>
      <c r="N172" t="str">
        <f t="shared" si="10"/>
        <v>2120 Mittelschule</v>
      </c>
      <c r="O172">
        <f t="shared" si="11"/>
        <v>1</v>
      </c>
      <c r="P172" t="str">
        <f t="shared" si="12"/>
        <v>1/2120-61810 Instandhaltung von sonstigen Anlagen (Sporthalle)</v>
      </c>
      <c r="Q172" s="2">
        <f t="shared" si="13"/>
        <v>-500</v>
      </c>
      <c r="R172" s="2">
        <f t="shared" si="14"/>
        <v>-0.16165535079211121</v>
      </c>
    </row>
    <row r="173" spans="1:18" x14ac:dyDescent="0.25">
      <c r="A173" s="1" t="s">
        <v>506</v>
      </c>
      <c r="B173" s="1" t="s">
        <v>351</v>
      </c>
      <c r="C173" s="1" t="s">
        <v>400</v>
      </c>
      <c r="D173" s="1" t="s">
        <v>351</v>
      </c>
      <c r="E173" s="1" t="s">
        <v>351</v>
      </c>
      <c r="F173" s="1" t="s">
        <v>352</v>
      </c>
      <c r="G173" s="1" t="s">
        <v>353</v>
      </c>
      <c r="H173" s="1" t="s">
        <v>701</v>
      </c>
      <c r="I173" s="1" t="s">
        <v>120</v>
      </c>
      <c r="J173" s="1" t="s">
        <v>33</v>
      </c>
      <c r="K173" s="1" t="s">
        <v>368</v>
      </c>
      <c r="L173" t="str">
        <f>VLOOKUP(LEFT(A173,1),'Ansatz 1'!A$1:B$10,2)</f>
        <v>2 Unterricht, Erziehung, Sport und Wissenschaft</v>
      </c>
      <c r="M173" t="str">
        <f>VLOOKUP(LEFT(A173,2),'Ansatz 2'!A$1:B$51,2)</f>
        <v>21 Allgemeinbildender Unterricht</v>
      </c>
      <c r="N173" t="str">
        <f t="shared" si="10"/>
        <v>2120 Mittelschule</v>
      </c>
      <c r="O173">
        <f t="shared" si="11"/>
        <v>1</v>
      </c>
      <c r="P173" t="str">
        <f t="shared" si="12"/>
        <v>1/2120-63000 Postdienste</v>
      </c>
      <c r="Q173" s="2">
        <f t="shared" si="13"/>
        <v>-500</v>
      </c>
      <c r="R173" s="2">
        <f t="shared" si="14"/>
        <v>-0.16165535079211121</v>
      </c>
    </row>
    <row r="174" spans="1:18" x14ac:dyDescent="0.25">
      <c r="A174" s="1" t="s">
        <v>506</v>
      </c>
      <c r="B174" s="1" t="s">
        <v>351</v>
      </c>
      <c r="C174" s="1" t="s">
        <v>402</v>
      </c>
      <c r="D174" s="1" t="s">
        <v>351</v>
      </c>
      <c r="E174" s="1" t="s">
        <v>351</v>
      </c>
      <c r="F174" s="1" t="s">
        <v>352</v>
      </c>
      <c r="G174" s="1" t="s">
        <v>353</v>
      </c>
      <c r="H174" s="1" t="s">
        <v>701</v>
      </c>
      <c r="I174" s="1" t="s">
        <v>120</v>
      </c>
      <c r="J174" s="1" t="s">
        <v>34</v>
      </c>
      <c r="K174" s="1" t="s">
        <v>493</v>
      </c>
      <c r="L174" t="str">
        <f>VLOOKUP(LEFT(A174,1),'Ansatz 1'!A$1:B$10,2)</f>
        <v>2 Unterricht, Erziehung, Sport und Wissenschaft</v>
      </c>
      <c r="M174" t="str">
        <f>VLOOKUP(LEFT(A174,2),'Ansatz 2'!A$1:B$51,2)</f>
        <v>21 Allgemeinbildender Unterricht</v>
      </c>
      <c r="N174" t="str">
        <f t="shared" si="10"/>
        <v>2120 Mittelschule</v>
      </c>
      <c r="O174">
        <f t="shared" si="11"/>
        <v>1</v>
      </c>
      <c r="P174" t="str">
        <f t="shared" si="12"/>
        <v>1/2120-63100 Telekommunikationsdienste</v>
      </c>
      <c r="Q174" s="2">
        <f t="shared" si="13"/>
        <v>-5000</v>
      </c>
      <c r="R174" s="2">
        <f t="shared" si="14"/>
        <v>-1.6165535079211122</v>
      </c>
    </row>
    <row r="175" spans="1:18" x14ac:dyDescent="0.25">
      <c r="A175" s="1" t="s">
        <v>506</v>
      </c>
      <c r="B175" s="1" t="s">
        <v>351</v>
      </c>
      <c r="C175" s="1" t="s">
        <v>405</v>
      </c>
      <c r="D175" s="1" t="s">
        <v>351</v>
      </c>
      <c r="E175" s="1" t="s">
        <v>351</v>
      </c>
      <c r="F175" s="1" t="s">
        <v>352</v>
      </c>
      <c r="G175" s="1" t="s">
        <v>353</v>
      </c>
      <c r="H175" s="1" t="s">
        <v>701</v>
      </c>
      <c r="I175" s="1" t="s">
        <v>120</v>
      </c>
      <c r="J175" s="1" t="s">
        <v>36</v>
      </c>
      <c r="K175" s="1" t="s">
        <v>453</v>
      </c>
      <c r="L175" t="str">
        <f>VLOOKUP(LEFT(A175,1),'Ansatz 1'!A$1:B$10,2)</f>
        <v>2 Unterricht, Erziehung, Sport und Wissenschaft</v>
      </c>
      <c r="M175" t="str">
        <f>VLOOKUP(LEFT(A175,2),'Ansatz 2'!A$1:B$51,2)</f>
        <v>21 Allgemeinbildender Unterricht</v>
      </c>
      <c r="N175" t="str">
        <f t="shared" si="10"/>
        <v>2120 Mittelschule</v>
      </c>
      <c r="O175">
        <f t="shared" si="11"/>
        <v>1</v>
      </c>
      <c r="P175" t="str">
        <f t="shared" si="12"/>
        <v>1/2120-67000 Versicherungen</v>
      </c>
      <c r="Q175" s="2">
        <f t="shared" si="13"/>
        <v>-4500</v>
      </c>
      <c r="R175" s="2">
        <f t="shared" si="14"/>
        <v>-1.4548981571290009</v>
      </c>
    </row>
    <row r="176" spans="1:18" x14ac:dyDescent="0.25">
      <c r="A176" s="1" t="s">
        <v>506</v>
      </c>
      <c r="B176" s="1" t="s">
        <v>351</v>
      </c>
      <c r="C176" s="1" t="s">
        <v>405</v>
      </c>
      <c r="D176" s="1" t="s">
        <v>356</v>
      </c>
      <c r="E176" s="1" t="s">
        <v>351</v>
      </c>
      <c r="F176" s="1" t="s">
        <v>352</v>
      </c>
      <c r="G176" s="1" t="s">
        <v>353</v>
      </c>
      <c r="H176" s="1" t="s">
        <v>701</v>
      </c>
      <c r="I176" s="1" t="s">
        <v>120</v>
      </c>
      <c r="J176" s="1" t="s">
        <v>126</v>
      </c>
      <c r="K176" s="1" t="s">
        <v>505</v>
      </c>
      <c r="L176" t="str">
        <f>VLOOKUP(LEFT(A176,1),'Ansatz 1'!A$1:B$10,2)</f>
        <v>2 Unterricht, Erziehung, Sport und Wissenschaft</v>
      </c>
      <c r="M176" t="str">
        <f>VLOOKUP(LEFT(A176,2),'Ansatz 2'!A$1:B$51,2)</f>
        <v>21 Allgemeinbildender Unterricht</v>
      </c>
      <c r="N176" t="str">
        <f t="shared" si="10"/>
        <v>2120 Mittelschule</v>
      </c>
      <c r="O176">
        <f t="shared" si="11"/>
        <v>1</v>
      </c>
      <c r="P176" t="str">
        <f t="shared" si="12"/>
        <v>1/2120-67010 Versicherungen (Sporthalle)</v>
      </c>
      <c r="Q176" s="2">
        <f t="shared" si="13"/>
        <v>-600</v>
      </c>
      <c r="R176" s="2">
        <f t="shared" si="14"/>
        <v>-0.19398642095053345</v>
      </c>
    </row>
    <row r="177" spans="1:18" x14ac:dyDescent="0.25">
      <c r="A177" s="1" t="s">
        <v>506</v>
      </c>
      <c r="B177" s="1" t="s">
        <v>351</v>
      </c>
      <c r="C177" s="1" t="s">
        <v>702</v>
      </c>
      <c r="D177" s="1" t="s">
        <v>351</v>
      </c>
      <c r="E177" s="1" t="s">
        <v>351</v>
      </c>
      <c r="F177" s="1" t="s">
        <v>352</v>
      </c>
      <c r="G177" s="1" t="s">
        <v>353</v>
      </c>
      <c r="H177" s="1" t="s">
        <v>703</v>
      </c>
      <c r="I177" s="1" t="s">
        <v>120</v>
      </c>
      <c r="J177" s="1" t="s">
        <v>704</v>
      </c>
      <c r="K177" s="1" t="s">
        <v>720</v>
      </c>
      <c r="L177" t="str">
        <f>VLOOKUP(LEFT(A177,1),'Ansatz 1'!A$1:B$10,2)</f>
        <v>2 Unterricht, Erziehung, Sport und Wissenschaft</v>
      </c>
      <c r="M177" t="str">
        <f>VLOOKUP(LEFT(A177,2),'Ansatz 2'!A$1:B$51,2)</f>
        <v>21 Allgemeinbildender Unterricht</v>
      </c>
      <c r="N177" t="str">
        <f t="shared" si="10"/>
        <v>2120 Mittelschule</v>
      </c>
      <c r="O177">
        <f t="shared" si="11"/>
        <v>1</v>
      </c>
      <c r="P177" t="str">
        <f t="shared" si="12"/>
        <v>1/2120-68000 Planmäßige Abschreibung</v>
      </c>
      <c r="Q177" s="2">
        <f t="shared" si="13"/>
        <v>-424500</v>
      </c>
      <c r="R177" s="2">
        <f t="shared" si="14"/>
        <v>-137.24539282250242</v>
      </c>
    </row>
    <row r="178" spans="1:18" x14ac:dyDescent="0.25">
      <c r="A178" s="1" t="s">
        <v>506</v>
      </c>
      <c r="B178" s="1" t="s">
        <v>351</v>
      </c>
      <c r="C178" s="1" t="s">
        <v>407</v>
      </c>
      <c r="D178" s="1" t="s">
        <v>351</v>
      </c>
      <c r="E178" s="1" t="s">
        <v>351</v>
      </c>
      <c r="F178" s="1" t="s">
        <v>352</v>
      </c>
      <c r="G178" s="1" t="s">
        <v>353</v>
      </c>
      <c r="H178" s="1" t="s">
        <v>706</v>
      </c>
      <c r="I178" s="1" t="s">
        <v>120</v>
      </c>
      <c r="J178" s="1" t="s">
        <v>37</v>
      </c>
      <c r="K178" s="1" t="s">
        <v>498</v>
      </c>
      <c r="L178" t="str">
        <f>VLOOKUP(LEFT(A178,1),'Ansatz 1'!A$1:B$10,2)</f>
        <v>2 Unterricht, Erziehung, Sport und Wissenschaft</v>
      </c>
      <c r="M178" t="str">
        <f>VLOOKUP(LEFT(A178,2),'Ansatz 2'!A$1:B$51,2)</f>
        <v>21 Allgemeinbildender Unterricht</v>
      </c>
      <c r="N178" t="str">
        <f t="shared" si="10"/>
        <v>2120 Mittelschule</v>
      </c>
      <c r="O178">
        <f t="shared" si="11"/>
        <v>1</v>
      </c>
      <c r="P178" t="str">
        <f t="shared" si="12"/>
        <v>1/2120-70000 Miet- und Pachtaufwand</v>
      </c>
      <c r="Q178" s="2">
        <f t="shared" si="13"/>
        <v>-2200</v>
      </c>
      <c r="R178" s="2">
        <f t="shared" si="14"/>
        <v>-0.71128354348528933</v>
      </c>
    </row>
    <row r="179" spans="1:18" x14ac:dyDescent="0.25">
      <c r="A179" s="1" t="s">
        <v>506</v>
      </c>
      <c r="B179" s="1" t="s">
        <v>351</v>
      </c>
      <c r="C179" s="1" t="s">
        <v>502</v>
      </c>
      <c r="D179" s="1" t="s">
        <v>351</v>
      </c>
      <c r="E179" s="1" t="s">
        <v>351</v>
      </c>
      <c r="F179" s="1" t="s">
        <v>352</v>
      </c>
      <c r="G179" s="1" t="s">
        <v>353</v>
      </c>
      <c r="H179" s="1" t="s">
        <v>686</v>
      </c>
      <c r="I179" s="1" t="s">
        <v>120</v>
      </c>
      <c r="J179" s="1" t="s">
        <v>116</v>
      </c>
      <c r="K179" s="1" t="s">
        <v>517</v>
      </c>
      <c r="L179" t="str">
        <f>VLOOKUP(LEFT(A179,1),'Ansatz 1'!A$1:B$10,2)</f>
        <v>2 Unterricht, Erziehung, Sport und Wissenschaft</v>
      </c>
      <c r="M179" t="str">
        <f>VLOOKUP(LEFT(A179,2),'Ansatz 2'!A$1:B$51,2)</f>
        <v>21 Allgemeinbildender Unterricht</v>
      </c>
      <c r="N179" t="str">
        <f t="shared" si="10"/>
        <v>2120 Mittelschule</v>
      </c>
      <c r="O179">
        <f t="shared" si="11"/>
        <v>1</v>
      </c>
      <c r="P179" t="str">
        <f t="shared" si="12"/>
        <v>1/2120-71000 Öffentliche Abgaben, ohne Gebühren gemäß FAG</v>
      </c>
      <c r="Q179" s="2">
        <f t="shared" si="13"/>
        <v>-5100</v>
      </c>
      <c r="R179" s="2">
        <f t="shared" si="14"/>
        <v>-1.6488845780795345</v>
      </c>
    </row>
    <row r="180" spans="1:18" x14ac:dyDescent="0.25">
      <c r="A180" s="1" t="s">
        <v>506</v>
      </c>
      <c r="B180" s="1" t="s">
        <v>351</v>
      </c>
      <c r="C180" s="1" t="s">
        <v>411</v>
      </c>
      <c r="D180" s="1" t="s">
        <v>355</v>
      </c>
      <c r="E180" s="1" t="s">
        <v>351</v>
      </c>
      <c r="F180" s="1" t="s">
        <v>352</v>
      </c>
      <c r="G180" s="1" t="s">
        <v>353</v>
      </c>
      <c r="H180" s="1" t="s">
        <v>686</v>
      </c>
      <c r="I180" s="1" t="s">
        <v>120</v>
      </c>
      <c r="J180" s="1" t="s">
        <v>117</v>
      </c>
      <c r="K180" s="1" t="s">
        <v>518</v>
      </c>
      <c r="L180" t="str">
        <f>VLOOKUP(LEFT(A180,1),'Ansatz 1'!A$1:B$10,2)</f>
        <v>2 Unterricht, Erziehung, Sport und Wissenschaft</v>
      </c>
      <c r="M180" t="str">
        <f>VLOOKUP(LEFT(A180,2),'Ansatz 2'!A$1:B$51,2)</f>
        <v>21 Allgemeinbildender Unterricht</v>
      </c>
      <c r="N180" t="str">
        <f t="shared" si="10"/>
        <v>2120 Mittelschule</v>
      </c>
      <c r="O180">
        <f t="shared" si="11"/>
        <v>1</v>
      </c>
      <c r="P180" t="str">
        <f t="shared" si="12"/>
        <v>1/2120-72020 Kostenbeiträge (Kostenersätze) für Leistungen (Schulerhaltungsbeiträge)</v>
      </c>
      <c r="Q180" s="2">
        <f t="shared" si="13"/>
        <v>-37300</v>
      </c>
      <c r="R180" s="2">
        <f t="shared" si="14"/>
        <v>-12.059489169091497</v>
      </c>
    </row>
    <row r="181" spans="1:18" x14ac:dyDescent="0.25">
      <c r="A181" s="1" t="s">
        <v>506</v>
      </c>
      <c r="B181" s="1" t="s">
        <v>351</v>
      </c>
      <c r="C181" s="1" t="s">
        <v>411</v>
      </c>
      <c r="D181" s="1" t="s">
        <v>392</v>
      </c>
      <c r="E181" s="1" t="s">
        <v>351</v>
      </c>
      <c r="F181" s="1" t="s">
        <v>428</v>
      </c>
      <c r="G181" s="1" t="s">
        <v>353</v>
      </c>
      <c r="H181" s="1" t="s">
        <v>686</v>
      </c>
      <c r="I181" s="1" t="s">
        <v>120</v>
      </c>
      <c r="J181" s="1" t="s">
        <v>73</v>
      </c>
      <c r="K181" s="1" t="s">
        <v>463</v>
      </c>
      <c r="L181" t="str">
        <f>VLOOKUP(LEFT(A181,1),'Ansatz 1'!A$1:B$10,2)</f>
        <v>2 Unterricht, Erziehung, Sport und Wissenschaft</v>
      </c>
      <c r="M181" t="str">
        <f>VLOOKUP(LEFT(A181,2),'Ansatz 2'!A$1:B$51,2)</f>
        <v>21 Allgemeinbildender Unterricht</v>
      </c>
      <c r="N181" t="str">
        <f t="shared" si="10"/>
        <v>2120 Mittelschule</v>
      </c>
      <c r="O181">
        <f t="shared" si="11"/>
        <v>1</v>
      </c>
      <c r="P181" t="str">
        <f t="shared" si="12"/>
        <v>1/2120-72050 Interne Leistungsverrechnung</v>
      </c>
      <c r="Q181" s="2">
        <f t="shared" si="13"/>
        <v>-18000</v>
      </c>
      <c r="R181" s="2">
        <f t="shared" si="14"/>
        <v>-5.8195926285160038</v>
      </c>
    </row>
    <row r="182" spans="1:18" x14ac:dyDescent="0.25">
      <c r="A182" s="1" t="s">
        <v>506</v>
      </c>
      <c r="B182" s="1" t="s">
        <v>351</v>
      </c>
      <c r="C182" s="1" t="s">
        <v>367</v>
      </c>
      <c r="D182" s="1" t="s">
        <v>351</v>
      </c>
      <c r="E182" s="1" t="s">
        <v>351</v>
      </c>
      <c r="F182" s="1" t="s">
        <v>352</v>
      </c>
      <c r="G182" s="1" t="s">
        <v>353</v>
      </c>
      <c r="H182" s="1" t="s">
        <v>686</v>
      </c>
      <c r="I182" s="1" t="s">
        <v>120</v>
      </c>
      <c r="J182" s="1" t="s">
        <v>44</v>
      </c>
      <c r="K182" s="1" t="s">
        <v>368</v>
      </c>
      <c r="L182" t="str">
        <f>VLOOKUP(LEFT(A182,1),'Ansatz 1'!A$1:B$10,2)</f>
        <v>2 Unterricht, Erziehung, Sport und Wissenschaft</v>
      </c>
      <c r="M182" t="str">
        <f>VLOOKUP(LEFT(A182,2),'Ansatz 2'!A$1:B$51,2)</f>
        <v>21 Allgemeinbildender Unterricht</v>
      </c>
      <c r="N182" t="str">
        <f t="shared" si="10"/>
        <v>2120 Mittelschule</v>
      </c>
      <c r="O182">
        <f t="shared" si="11"/>
        <v>1</v>
      </c>
      <c r="P182" t="str">
        <f t="shared" si="12"/>
        <v>1/2120-72400 Reisegebühren</v>
      </c>
      <c r="Q182" s="2">
        <f t="shared" si="13"/>
        <v>-500</v>
      </c>
      <c r="R182" s="2">
        <f t="shared" si="14"/>
        <v>-0.16165535079211121</v>
      </c>
    </row>
    <row r="183" spans="1:18" x14ac:dyDescent="0.25">
      <c r="A183" s="1" t="s">
        <v>506</v>
      </c>
      <c r="B183" s="1" t="s">
        <v>351</v>
      </c>
      <c r="C183" s="1" t="s">
        <v>419</v>
      </c>
      <c r="D183" s="1" t="s">
        <v>351</v>
      </c>
      <c r="E183" s="1" t="s">
        <v>351</v>
      </c>
      <c r="F183" s="1" t="s">
        <v>352</v>
      </c>
      <c r="G183" s="1" t="s">
        <v>353</v>
      </c>
      <c r="H183" s="1" t="s">
        <v>686</v>
      </c>
      <c r="I183" s="1" t="s">
        <v>120</v>
      </c>
      <c r="J183" s="1" t="s">
        <v>118</v>
      </c>
      <c r="K183" s="1" t="s">
        <v>519</v>
      </c>
      <c r="L183" t="str">
        <f>VLOOKUP(LEFT(A183,1),'Ansatz 1'!A$1:B$10,2)</f>
        <v>2 Unterricht, Erziehung, Sport und Wissenschaft</v>
      </c>
      <c r="M183" t="str">
        <f>VLOOKUP(LEFT(A183,2),'Ansatz 2'!A$1:B$51,2)</f>
        <v>21 Allgemeinbildender Unterricht</v>
      </c>
      <c r="N183" t="str">
        <f t="shared" si="10"/>
        <v>2120 Mittelschule</v>
      </c>
      <c r="O183">
        <f t="shared" si="11"/>
        <v>1</v>
      </c>
      <c r="P183" t="str">
        <f t="shared" si="12"/>
        <v>1/2120-72800 Entgelte für sonstige Leistungen (Reinigung durch Unternehmen)</v>
      </c>
      <c r="Q183" s="2">
        <f t="shared" si="13"/>
        <v>-19100</v>
      </c>
      <c r="R183" s="2">
        <f t="shared" si="14"/>
        <v>-6.175234400258649</v>
      </c>
    </row>
    <row r="184" spans="1:18" x14ac:dyDescent="0.25">
      <c r="A184" s="1" t="s">
        <v>506</v>
      </c>
      <c r="B184" s="1" t="s">
        <v>351</v>
      </c>
      <c r="C184" s="1" t="s">
        <v>419</v>
      </c>
      <c r="D184" s="1" t="s">
        <v>356</v>
      </c>
      <c r="E184" s="1" t="s">
        <v>351</v>
      </c>
      <c r="F184" s="1" t="s">
        <v>352</v>
      </c>
      <c r="G184" s="1" t="s">
        <v>353</v>
      </c>
      <c r="H184" s="1" t="s">
        <v>686</v>
      </c>
      <c r="I184" s="1" t="s">
        <v>120</v>
      </c>
      <c r="J184" s="1" t="s">
        <v>127</v>
      </c>
      <c r="K184" s="1" t="s">
        <v>520</v>
      </c>
      <c r="L184" t="str">
        <f>VLOOKUP(LEFT(A184,1),'Ansatz 1'!A$1:B$10,2)</f>
        <v>2 Unterricht, Erziehung, Sport und Wissenschaft</v>
      </c>
      <c r="M184" t="str">
        <f>VLOOKUP(LEFT(A184,2),'Ansatz 2'!A$1:B$51,2)</f>
        <v>21 Allgemeinbildender Unterricht</v>
      </c>
      <c r="N184" t="str">
        <f t="shared" si="10"/>
        <v>2120 Mittelschule</v>
      </c>
      <c r="O184">
        <f t="shared" si="11"/>
        <v>1</v>
      </c>
      <c r="P184" t="str">
        <f t="shared" si="12"/>
        <v>1/2120-72810 Entgelte für sonstige Leistungen (Sporthalle Reinigung durch Unternehmen)</v>
      </c>
      <c r="Q184" s="2">
        <f t="shared" si="13"/>
        <v>-14500</v>
      </c>
      <c r="R184" s="2">
        <f t="shared" si="14"/>
        <v>-4.6880051729712253</v>
      </c>
    </row>
    <row r="185" spans="1:18" x14ac:dyDescent="0.25">
      <c r="A185" s="1" t="s">
        <v>506</v>
      </c>
      <c r="B185" s="1" t="s">
        <v>351</v>
      </c>
      <c r="C185" s="1" t="s">
        <v>421</v>
      </c>
      <c r="D185" s="1" t="s">
        <v>351</v>
      </c>
      <c r="E185" s="1" t="s">
        <v>351</v>
      </c>
      <c r="F185" s="1" t="s">
        <v>352</v>
      </c>
      <c r="G185" s="1" t="s">
        <v>353</v>
      </c>
      <c r="H185" s="1" t="s">
        <v>686</v>
      </c>
      <c r="I185" s="1" t="s">
        <v>120</v>
      </c>
      <c r="J185" s="1" t="s">
        <v>47</v>
      </c>
      <c r="K185" s="1" t="s">
        <v>366</v>
      </c>
      <c r="L185" t="str">
        <f>VLOOKUP(LEFT(A185,1),'Ansatz 1'!A$1:B$10,2)</f>
        <v>2 Unterricht, Erziehung, Sport und Wissenschaft</v>
      </c>
      <c r="M185" t="str">
        <f>VLOOKUP(LEFT(A185,2),'Ansatz 2'!A$1:B$51,2)</f>
        <v>21 Allgemeinbildender Unterricht</v>
      </c>
      <c r="N185" t="str">
        <f t="shared" si="10"/>
        <v>2120 Mittelschule</v>
      </c>
      <c r="O185">
        <f t="shared" si="11"/>
        <v>1</v>
      </c>
      <c r="P185" t="str">
        <f t="shared" si="12"/>
        <v>1/2120-72900 Sonstige Aufwendungen</v>
      </c>
      <c r="Q185" s="2">
        <f t="shared" si="13"/>
        <v>-1500</v>
      </c>
      <c r="R185" s="2">
        <f t="shared" si="14"/>
        <v>-0.48496605237633367</v>
      </c>
    </row>
    <row r="186" spans="1:18" x14ac:dyDescent="0.25">
      <c r="A186" s="1" t="s">
        <v>506</v>
      </c>
      <c r="B186" s="1" t="s">
        <v>351</v>
      </c>
      <c r="C186" s="1" t="s">
        <v>421</v>
      </c>
      <c r="D186" s="1" t="s">
        <v>356</v>
      </c>
      <c r="E186" s="1" t="s">
        <v>351</v>
      </c>
      <c r="F186" s="1" t="s">
        <v>352</v>
      </c>
      <c r="G186" s="1" t="s">
        <v>353</v>
      </c>
      <c r="H186" s="1" t="s">
        <v>686</v>
      </c>
      <c r="I186" s="1" t="s">
        <v>120</v>
      </c>
      <c r="J186" s="1" t="s">
        <v>128</v>
      </c>
      <c r="K186" s="1" t="s">
        <v>397</v>
      </c>
      <c r="L186" t="str">
        <f>VLOOKUP(LEFT(A186,1),'Ansatz 1'!A$1:B$10,2)</f>
        <v>2 Unterricht, Erziehung, Sport und Wissenschaft</v>
      </c>
      <c r="M186" t="str">
        <f>VLOOKUP(LEFT(A186,2),'Ansatz 2'!A$1:B$51,2)</f>
        <v>21 Allgemeinbildender Unterricht</v>
      </c>
      <c r="N186" t="str">
        <f t="shared" si="10"/>
        <v>2120 Mittelschule</v>
      </c>
      <c r="O186">
        <f t="shared" si="11"/>
        <v>1</v>
      </c>
      <c r="P186" t="str">
        <f t="shared" si="12"/>
        <v>1/2120-72910 Sonstige Aufwendungen (Sporthalle)</v>
      </c>
      <c r="Q186" s="2">
        <f t="shared" si="13"/>
        <v>-1000</v>
      </c>
      <c r="R186" s="2">
        <f t="shared" si="14"/>
        <v>-0.32331070158422243</v>
      </c>
    </row>
    <row r="187" spans="1:18" x14ac:dyDescent="0.25">
      <c r="A187" s="1" t="s">
        <v>506</v>
      </c>
      <c r="B187" s="1" t="s">
        <v>351</v>
      </c>
      <c r="C187" s="1" t="s">
        <v>504</v>
      </c>
      <c r="D187" s="1" t="s">
        <v>351</v>
      </c>
      <c r="E187" s="1" t="s">
        <v>351</v>
      </c>
      <c r="F187" s="1" t="s">
        <v>352</v>
      </c>
      <c r="G187" s="1" t="s">
        <v>353</v>
      </c>
      <c r="H187" s="1" t="s">
        <v>687</v>
      </c>
      <c r="I187" s="1" t="s">
        <v>120</v>
      </c>
      <c r="J187" s="1" t="s">
        <v>119</v>
      </c>
      <c r="K187" s="1" t="s">
        <v>495</v>
      </c>
      <c r="L187" t="str">
        <f>VLOOKUP(LEFT(A187,1),'Ansatz 1'!A$1:B$10,2)</f>
        <v>2 Unterricht, Erziehung, Sport und Wissenschaft</v>
      </c>
      <c r="M187" t="str">
        <f>VLOOKUP(LEFT(A187,2),'Ansatz 2'!A$1:B$51,2)</f>
        <v>21 Allgemeinbildender Unterricht</v>
      </c>
      <c r="N187" t="str">
        <f t="shared" si="10"/>
        <v>2120 Mittelschule</v>
      </c>
      <c r="O187">
        <f t="shared" si="11"/>
        <v>1</v>
      </c>
      <c r="P187" t="str">
        <f t="shared" si="12"/>
        <v>1/2120-75100 Transfers an Länder, Landesfonds und Landeskammern (Schulfilmbeiträge)</v>
      </c>
      <c r="Q187" s="2">
        <f t="shared" si="13"/>
        <v>-800</v>
      </c>
      <c r="R187" s="2">
        <f t="shared" si="14"/>
        <v>-0.25864856126737795</v>
      </c>
    </row>
    <row r="188" spans="1:18" x14ac:dyDescent="0.25">
      <c r="A188" s="1" t="s">
        <v>506</v>
      </c>
      <c r="B188" s="1" t="s">
        <v>351</v>
      </c>
      <c r="C188" s="1" t="s">
        <v>424</v>
      </c>
      <c r="D188" s="1" t="s">
        <v>351</v>
      </c>
      <c r="E188" s="1" t="s">
        <v>351</v>
      </c>
      <c r="F188" s="1" t="s">
        <v>352</v>
      </c>
      <c r="G188" s="1" t="s">
        <v>353</v>
      </c>
      <c r="H188" s="1" t="s">
        <v>708</v>
      </c>
      <c r="I188" s="1" t="s">
        <v>120</v>
      </c>
      <c r="J188" s="1" t="s">
        <v>129</v>
      </c>
      <c r="K188" s="1" t="s">
        <v>368</v>
      </c>
      <c r="L188" t="str">
        <f>VLOOKUP(LEFT(A188,1),'Ansatz 1'!A$1:B$10,2)</f>
        <v>2 Unterricht, Erziehung, Sport und Wissenschaft</v>
      </c>
      <c r="M188" t="str">
        <f>VLOOKUP(LEFT(A188,2),'Ansatz 2'!A$1:B$51,2)</f>
        <v>21 Allgemeinbildender Unterricht</v>
      </c>
      <c r="N188" t="str">
        <f t="shared" si="10"/>
        <v>2120 Mittelschule</v>
      </c>
      <c r="O188">
        <f t="shared" si="11"/>
        <v>2</v>
      </c>
      <c r="P188" t="str">
        <f t="shared" si="12"/>
        <v>2/2120+81100 Miete- und Pachtertrag</v>
      </c>
      <c r="Q188" s="2">
        <f t="shared" si="13"/>
        <v>500</v>
      </c>
      <c r="R188" s="2">
        <f t="shared" si="14"/>
        <v>0.16165535079211121</v>
      </c>
    </row>
    <row r="189" spans="1:18" x14ac:dyDescent="0.25">
      <c r="A189" s="1" t="s">
        <v>506</v>
      </c>
      <c r="B189" s="1" t="s">
        <v>351</v>
      </c>
      <c r="C189" s="1" t="s">
        <v>716</v>
      </c>
      <c r="D189" s="1" t="s">
        <v>351</v>
      </c>
      <c r="E189" s="1" t="s">
        <v>351</v>
      </c>
      <c r="F189" s="1" t="s">
        <v>352</v>
      </c>
      <c r="G189" s="1" t="s">
        <v>353</v>
      </c>
      <c r="H189" s="1" t="s">
        <v>717</v>
      </c>
      <c r="I189" s="1" t="s">
        <v>120</v>
      </c>
      <c r="J189" s="1" t="s">
        <v>718</v>
      </c>
      <c r="K189" s="1" t="s">
        <v>721</v>
      </c>
      <c r="L189" t="str">
        <f>VLOOKUP(LEFT(A189,1),'Ansatz 1'!A$1:B$10,2)</f>
        <v>2 Unterricht, Erziehung, Sport und Wissenschaft</v>
      </c>
      <c r="M189" t="str">
        <f>VLOOKUP(LEFT(A189,2),'Ansatz 2'!A$1:B$51,2)</f>
        <v>21 Allgemeinbildender Unterricht</v>
      </c>
      <c r="N189" t="str">
        <f t="shared" si="10"/>
        <v>2120 Mittelschule</v>
      </c>
      <c r="O189">
        <f t="shared" si="11"/>
        <v>2</v>
      </c>
      <c r="P189" t="str">
        <f t="shared" si="12"/>
        <v>2/2120+81300 Erträge aus der Auflösung von Investitionszuschüssen (Kapitaltransfers)</v>
      </c>
      <c r="Q189" s="2">
        <f t="shared" si="13"/>
        <v>65700</v>
      </c>
      <c r="R189" s="2">
        <f t="shared" si="14"/>
        <v>21.241513094083412</v>
      </c>
    </row>
    <row r="190" spans="1:18" x14ac:dyDescent="0.25">
      <c r="A190" s="1" t="s">
        <v>506</v>
      </c>
      <c r="B190" s="1" t="s">
        <v>351</v>
      </c>
      <c r="C190" s="1" t="s">
        <v>427</v>
      </c>
      <c r="D190" s="1" t="s">
        <v>357</v>
      </c>
      <c r="E190" s="1" t="s">
        <v>351</v>
      </c>
      <c r="F190" s="1" t="s">
        <v>352</v>
      </c>
      <c r="G190" s="1" t="s">
        <v>353</v>
      </c>
      <c r="H190" s="1" t="s">
        <v>709</v>
      </c>
      <c r="I190" s="1" t="s">
        <v>120</v>
      </c>
      <c r="J190" s="1" t="s">
        <v>130</v>
      </c>
      <c r="K190" s="1" t="s">
        <v>521</v>
      </c>
      <c r="L190" t="str">
        <f>VLOOKUP(LEFT(A190,1),'Ansatz 1'!A$1:B$10,2)</f>
        <v>2 Unterricht, Erziehung, Sport und Wissenschaft</v>
      </c>
      <c r="M190" t="str">
        <f>VLOOKUP(LEFT(A190,2),'Ansatz 2'!A$1:B$51,2)</f>
        <v>21 Allgemeinbildender Unterricht</v>
      </c>
      <c r="N190" t="str">
        <f t="shared" si="10"/>
        <v>2120 Mittelschule</v>
      </c>
      <c r="O190">
        <f t="shared" si="11"/>
        <v>2</v>
      </c>
      <c r="P190" t="str">
        <f t="shared" si="12"/>
        <v>2/2120+81630 Kostenbeiträge (Kostenersätze) für sonstige Leistungen (Schulerhaltungsbeiträge)</v>
      </c>
      <c r="Q190" s="2">
        <f t="shared" si="13"/>
        <v>240000</v>
      </c>
      <c r="R190" s="2">
        <f t="shared" si="14"/>
        <v>77.594568380213389</v>
      </c>
    </row>
    <row r="191" spans="1:18" x14ac:dyDescent="0.25">
      <c r="A191" s="1" t="s">
        <v>506</v>
      </c>
      <c r="B191" s="1" t="s">
        <v>351</v>
      </c>
      <c r="C191" s="1" t="s">
        <v>634</v>
      </c>
      <c r="D191" s="1" t="s">
        <v>351</v>
      </c>
      <c r="E191" s="1" t="s">
        <v>351</v>
      </c>
      <c r="F191" s="1" t="s">
        <v>352</v>
      </c>
      <c r="G191" s="1" t="s">
        <v>353</v>
      </c>
      <c r="H191" s="1" t="s">
        <v>710</v>
      </c>
      <c r="I191" s="1" t="s">
        <v>120</v>
      </c>
      <c r="J191" s="1" t="s">
        <v>711</v>
      </c>
      <c r="K191" s="1" t="s">
        <v>386</v>
      </c>
      <c r="L191" t="str">
        <f>VLOOKUP(LEFT(A191,1),'Ansatz 1'!A$1:B$10,2)</f>
        <v>2 Unterricht, Erziehung, Sport und Wissenschaft</v>
      </c>
      <c r="M191" t="str">
        <f>VLOOKUP(LEFT(A191,2),'Ansatz 2'!A$1:B$51,2)</f>
        <v>21 Allgemeinbildender Unterricht</v>
      </c>
      <c r="N191" t="str">
        <f t="shared" si="10"/>
        <v>2120 Mittelschule</v>
      </c>
      <c r="O191">
        <f t="shared" si="11"/>
        <v>2</v>
      </c>
      <c r="P191" t="str">
        <f t="shared" si="12"/>
        <v>2/2120+81700 Erträge aus der Auflösung von sonstigen Rückstellungen</v>
      </c>
      <c r="Q191" s="2">
        <f t="shared" si="13"/>
        <v>100</v>
      </c>
      <c r="R191" s="2">
        <f t="shared" si="14"/>
        <v>3.2331070158422244E-2</v>
      </c>
    </row>
    <row r="192" spans="1:18" x14ac:dyDescent="0.25">
      <c r="A192" s="1" t="s">
        <v>506</v>
      </c>
      <c r="B192" s="1" t="s">
        <v>351</v>
      </c>
      <c r="C192" s="1" t="s">
        <v>430</v>
      </c>
      <c r="D192" s="1" t="s">
        <v>351</v>
      </c>
      <c r="E192" s="1" t="s">
        <v>351</v>
      </c>
      <c r="F192" s="1" t="s">
        <v>352</v>
      </c>
      <c r="G192" s="1" t="s">
        <v>353</v>
      </c>
      <c r="H192" s="1" t="s">
        <v>707</v>
      </c>
      <c r="I192" s="1" t="s">
        <v>120</v>
      </c>
      <c r="J192" s="1" t="s">
        <v>54</v>
      </c>
      <c r="K192" s="1" t="s">
        <v>386</v>
      </c>
      <c r="L192" t="str">
        <f>VLOOKUP(LEFT(A192,1),'Ansatz 1'!A$1:B$10,2)</f>
        <v>2 Unterricht, Erziehung, Sport und Wissenschaft</v>
      </c>
      <c r="M192" t="str">
        <f>VLOOKUP(LEFT(A192,2),'Ansatz 2'!A$1:B$51,2)</f>
        <v>21 Allgemeinbildender Unterricht</v>
      </c>
      <c r="N192" t="str">
        <f t="shared" si="10"/>
        <v>2120 Mittelschule</v>
      </c>
      <c r="O192">
        <f t="shared" si="11"/>
        <v>2</v>
      </c>
      <c r="P192" t="str">
        <f t="shared" si="12"/>
        <v>2/2120+82900 Sonstige Erträge</v>
      </c>
      <c r="Q192" s="2">
        <f t="shared" si="13"/>
        <v>100</v>
      </c>
      <c r="R192" s="2">
        <f t="shared" si="14"/>
        <v>3.2331070158422244E-2</v>
      </c>
    </row>
    <row r="193" spans="1:18" x14ac:dyDescent="0.25">
      <c r="A193" s="1" t="s">
        <v>522</v>
      </c>
      <c r="B193" s="1" t="s">
        <v>351</v>
      </c>
      <c r="C193" s="1" t="s">
        <v>411</v>
      </c>
      <c r="D193" s="1" t="s">
        <v>355</v>
      </c>
      <c r="E193" s="1" t="s">
        <v>351</v>
      </c>
      <c r="F193" s="1" t="s">
        <v>352</v>
      </c>
      <c r="G193" s="1" t="s">
        <v>353</v>
      </c>
      <c r="H193" s="1" t="s">
        <v>686</v>
      </c>
      <c r="I193" s="1" t="s">
        <v>131</v>
      </c>
      <c r="J193" s="1" t="s">
        <v>117</v>
      </c>
      <c r="K193" s="1" t="s">
        <v>523</v>
      </c>
      <c r="L193" t="str">
        <f>VLOOKUP(LEFT(A193,1),'Ansatz 1'!A$1:B$10,2)</f>
        <v>2 Unterricht, Erziehung, Sport und Wissenschaft</v>
      </c>
      <c r="M193" t="str">
        <f>VLOOKUP(LEFT(A193,2),'Ansatz 2'!A$1:B$51,2)</f>
        <v>21 Allgemeinbildender Unterricht</v>
      </c>
      <c r="N193" t="str">
        <f t="shared" si="10"/>
        <v>2130 Sonderschulen</v>
      </c>
      <c r="O193">
        <f t="shared" si="11"/>
        <v>1</v>
      </c>
      <c r="P193" t="str">
        <f t="shared" si="12"/>
        <v>1/2130-72020 Kostenbeiträge (Kostenersätze) für Leistungen (Schulerhaltungsbeiträge)</v>
      </c>
      <c r="Q193" s="2">
        <f t="shared" si="13"/>
        <v>-21500</v>
      </c>
      <c r="R193" s="2">
        <f t="shared" si="14"/>
        <v>-6.9511800840607822</v>
      </c>
    </row>
    <row r="194" spans="1:18" x14ac:dyDescent="0.25">
      <c r="A194" s="1" t="s">
        <v>524</v>
      </c>
      <c r="B194" s="1" t="s">
        <v>351</v>
      </c>
      <c r="C194" s="1" t="s">
        <v>411</v>
      </c>
      <c r="D194" s="1" t="s">
        <v>355</v>
      </c>
      <c r="E194" s="1" t="s">
        <v>351</v>
      </c>
      <c r="F194" s="1" t="s">
        <v>352</v>
      </c>
      <c r="G194" s="1" t="s">
        <v>353</v>
      </c>
      <c r="H194" s="1" t="s">
        <v>686</v>
      </c>
      <c r="I194" s="1" t="s">
        <v>132</v>
      </c>
      <c r="J194" s="1" t="s">
        <v>117</v>
      </c>
      <c r="K194" s="1" t="s">
        <v>364</v>
      </c>
      <c r="L194" t="str">
        <f>VLOOKUP(LEFT(A194,1),'Ansatz 1'!A$1:B$10,2)</f>
        <v>2 Unterricht, Erziehung, Sport und Wissenschaft</v>
      </c>
      <c r="M194" t="str">
        <f>VLOOKUP(LEFT(A194,2),'Ansatz 2'!A$1:B$51,2)</f>
        <v>21 Allgemeinbildender Unterricht</v>
      </c>
      <c r="N194" t="str">
        <f t="shared" si="10"/>
        <v>2140 Polytechnische Schulen</v>
      </c>
      <c r="O194">
        <f t="shared" si="11"/>
        <v>1</v>
      </c>
      <c r="P194" t="str">
        <f t="shared" si="12"/>
        <v>1/2140-72020 Kostenbeiträge (Kostenersätze) für Leistungen (Schulerhaltungsbeiträge)</v>
      </c>
      <c r="Q194" s="2">
        <f t="shared" si="13"/>
        <v>-11000</v>
      </c>
      <c r="R194" s="2">
        <f t="shared" si="14"/>
        <v>-3.5564177174264469</v>
      </c>
    </row>
    <row r="195" spans="1:18" x14ac:dyDescent="0.25">
      <c r="A195" s="1" t="s">
        <v>525</v>
      </c>
      <c r="B195" s="1" t="s">
        <v>351</v>
      </c>
      <c r="C195" s="1" t="s">
        <v>468</v>
      </c>
      <c r="D195" s="1" t="s">
        <v>351</v>
      </c>
      <c r="E195" s="1" t="s">
        <v>351</v>
      </c>
      <c r="F195" s="1" t="s">
        <v>352</v>
      </c>
      <c r="G195" s="1" t="s">
        <v>353</v>
      </c>
      <c r="H195" s="1" t="s">
        <v>714</v>
      </c>
      <c r="I195" s="1" t="s">
        <v>133</v>
      </c>
      <c r="J195" s="1" t="s">
        <v>134</v>
      </c>
      <c r="K195" s="1" t="s">
        <v>397</v>
      </c>
      <c r="L195" t="str">
        <f>VLOOKUP(LEFT(A195,1),'Ansatz 1'!A$1:B$10,2)</f>
        <v>2 Unterricht, Erziehung, Sport und Wissenschaft</v>
      </c>
      <c r="M195" t="str">
        <f>VLOOKUP(LEFT(A195,2),'Ansatz 2'!A$1:B$51,2)</f>
        <v>22 Berufsbildender Unterricht</v>
      </c>
      <c r="N195" t="str">
        <f t="shared" ref="N195:N258" si="15">_xlfn.CONCAT(A195,LEFT(B195,1)," ", I195)</f>
        <v>2210 Berufsbildende mittlere Schulen</v>
      </c>
      <c r="O195">
        <f t="shared" ref="O195:O258" si="16">IF(OR(MID(H195,2,1)="2",MID(H195,2,1)="4"),1,2)</f>
        <v>1</v>
      </c>
      <c r="P195" t="str">
        <f t="shared" ref="P195:P258" si="17">_xlfn.CONCAT(O195,"/",A195,LEFT(B195,1),IF(O195=1,"-","+"),C195,LEFT(D195,2)," ",J195)</f>
        <v>1/2210-75700 Lfd. Transferzahlungen an private Organisationen ohne Erwerbszweck</v>
      </c>
      <c r="Q195" s="2">
        <f t="shared" ref="Q195:Q258" si="18">IF(O195=2,K195+0,-(K195+0))</f>
        <v>-1000</v>
      </c>
      <c r="R195" s="2">
        <f t="shared" ref="R195:R258" si="19">Q195/S$1</f>
        <v>-0.32331070158422243</v>
      </c>
    </row>
    <row r="196" spans="1:18" x14ac:dyDescent="0.25">
      <c r="A196" s="1" t="s">
        <v>526</v>
      </c>
      <c r="B196" s="1" t="s">
        <v>356</v>
      </c>
      <c r="C196" s="1" t="s">
        <v>378</v>
      </c>
      <c r="D196" s="1" t="s">
        <v>351</v>
      </c>
      <c r="E196" s="1" t="s">
        <v>351</v>
      </c>
      <c r="F196" s="1" t="s">
        <v>352</v>
      </c>
      <c r="G196" s="1" t="s">
        <v>353</v>
      </c>
      <c r="H196" s="1" t="s">
        <v>690</v>
      </c>
      <c r="I196" s="1" t="s">
        <v>135</v>
      </c>
      <c r="J196" s="1" t="s">
        <v>21</v>
      </c>
      <c r="K196" s="1" t="s">
        <v>397</v>
      </c>
      <c r="L196" t="str">
        <f>VLOOKUP(LEFT(A196,1),'Ansatz 1'!A$1:B$10,2)</f>
        <v>2 Unterricht, Erziehung, Sport und Wissenschaft</v>
      </c>
      <c r="M196" t="str">
        <f>VLOOKUP(LEFT(A196,2),'Ansatz 2'!A$1:B$51,2)</f>
        <v>23 Förderung des Unterrichts</v>
      </c>
      <c r="N196" t="str">
        <f t="shared" si="15"/>
        <v>2321 VS Schülerbetreuung</v>
      </c>
      <c r="O196">
        <f t="shared" si="16"/>
        <v>1</v>
      </c>
      <c r="P196" t="str">
        <f t="shared" si="17"/>
        <v>1/2321-40000 Geringwertige Wirtschaftsgüter (GWG)</v>
      </c>
      <c r="Q196" s="2">
        <f t="shared" si="18"/>
        <v>-1000</v>
      </c>
      <c r="R196" s="2">
        <f t="shared" si="19"/>
        <v>-0.32331070158422243</v>
      </c>
    </row>
    <row r="197" spans="1:18" x14ac:dyDescent="0.25">
      <c r="A197" s="1" t="s">
        <v>526</v>
      </c>
      <c r="B197" s="1" t="s">
        <v>356</v>
      </c>
      <c r="C197" s="1" t="s">
        <v>527</v>
      </c>
      <c r="D197" s="1" t="s">
        <v>351</v>
      </c>
      <c r="E197" s="1" t="s">
        <v>351</v>
      </c>
      <c r="F197" s="1" t="s">
        <v>352</v>
      </c>
      <c r="G197" s="1" t="s">
        <v>353</v>
      </c>
      <c r="H197" s="1" t="s">
        <v>690</v>
      </c>
      <c r="I197" s="1" t="s">
        <v>135</v>
      </c>
      <c r="J197" s="1" t="s">
        <v>136</v>
      </c>
      <c r="K197" s="1" t="s">
        <v>528</v>
      </c>
      <c r="L197" t="str">
        <f>VLOOKUP(LEFT(A197,1),'Ansatz 1'!A$1:B$10,2)</f>
        <v>2 Unterricht, Erziehung, Sport und Wissenschaft</v>
      </c>
      <c r="M197" t="str">
        <f>VLOOKUP(LEFT(A197,2),'Ansatz 2'!A$1:B$51,2)</f>
        <v>23 Förderung des Unterrichts</v>
      </c>
      <c r="N197" t="str">
        <f t="shared" si="15"/>
        <v>2321 VS Schülerbetreuung</v>
      </c>
      <c r="O197">
        <f t="shared" si="16"/>
        <v>1</v>
      </c>
      <c r="P197" t="str">
        <f t="shared" si="17"/>
        <v>1/2321-43000 Lebensmittel (Mittagstisch)</v>
      </c>
      <c r="Q197" s="2">
        <f t="shared" si="18"/>
        <v>-16500</v>
      </c>
      <c r="R197" s="2">
        <f t="shared" si="19"/>
        <v>-5.3346265761396703</v>
      </c>
    </row>
    <row r="198" spans="1:18" x14ac:dyDescent="0.25">
      <c r="A198" s="1" t="s">
        <v>526</v>
      </c>
      <c r="B198" s="1" t="s">
        <v>356</v>
      </c>
      <c r="C198" s="1" t="s">
        <v>447</v>
      </c>
      <c r="D198" s="1" t="s">
        <v>351</v>
      </c>
      <c r="E198" s="1" t="s">
        <v>351</v>
      </c>
      <c r="F198" s="1" t="s">
        <v>352</v>
      </c>
      <c r="G198" s="1" t="s">
        <v>353</v>
      </c>
      <c r="H198" s="1" t="s">
        <v>690</v>
      </c>
      <c r="I198" s="1" t="s">
        <v>135</v>
      </c>
      <c r="J198" s="1" t="s">
        <v>68</v>
      </c>
      <c r="K198" s="1" t="s">
        <v>491</v>
      </c>
      <c r="L198" t="str">
        <f>VLOOKUP(LEFT(A198,1),'Ansatz 1'!A$1:B$10,2)</f>
        <v>2 Unterricht, Erziehung, Sport und Wissenschaft</v>
      </c>
      <c r="M198" t="str">
        <f>VLOOKUP(LEFT(A198,2),'Ansatz 2'!A$1:B$51,2)</f>
        <v>23 Förderung des Unterrichts</v>
      </c>
      <c r="N198" t="str">
        <f t="shared" si="15"/>
        <v>2321 VS Schülerbetreuung</v>
      </c>
      <c r="O198">
        <f t="shared" si="16"/>
        <v>1</v>
      </c>
      <c r="P198" t="str">
        <f t="shared" si="17"/>
        <v>1/2321-45100 Brennstoffe</v>
      </c>
      <c r="Q198" s="2">
        <f t="shared" si="18"/>
        <v>-400</v>
      </c>
      <c r="R198" s="2">
        <f t="shared" si="19"/>
        <v>-0.12932428063368898</v>
      </c>
    </row>
    <row r="199" spans="1:18" x14ac:dyDescent="0.25">
      <c r="A199" s="1" t="s">
        <v>526</v>
      </c>
      <c r="B199" s="1" t="s">
        <v>356</v>
      </c>
      <c r="C199" s="1" t="s">
        <v>448</v>
      </c>
      <c r="D199" s="1" t="s">
        <v>351</v>
      </c>
      <c r="E199" s="1" t="s">
        <v>351</v>
      </c>
      <c r="F199" s="1" t="s">
        <v>352</v>
      </c>
      <c r="G199" s="1" t="s">
        <v>353</v>
      </c>
      <c r="H199" s="1" t="s">
        <v>690</v>
      </c>
      <c r="I199" s="1" t="s">
        <v>135</v>
      </c>
      <c r="J199" s="1" t="s">
        <v>69</v>
      </c>
      <c r="K199" s="1" t="s">
        <v>505</v>
      </c>
      <c r="L199" t="str">
        <f>VLOOKUP(LEFT(A199,1),'Ansatz 1'!A$1:B$10,2)</f>
        <v>2 Unterricht, Erziehung, Sport und Wissenschaft</v>
      </c>
      <c r="M199" t="str">
        <f>VLOOKUP(LEFT(A199,2),'Ansatz 2'!A$1:B$51,2)</f>
        <v>23 Förderung des Unterrichts</v>
      </c>
      <c r="N199" t="str">
        <f t="shared" si="15"/>
        <v>2321 VS Schülerbetreuung</v>
      </c>
      <c r="O199">
        <f t="shared" si="16"/>
        <v>1</v>
      </c>
      <c r="P199" t="str">
        <f t="shared" si="17"/>
        <v>1/2321-45400 Reinigungsmittel</v>
      </c>
      <c r="Q199" s="2">
        <f t="shared" si="18"/>
        <v>-600</v>
      </c>
      <c r="R199" s="2">
        <f t="shared" si="19"/>
        <v>-0.19398642095053345</v>
      </c>
    </row>
    <row r="200" spans="1:18" x14ac:dyDescent="0.25">
      <c r="A200" s="1" t="s">
        <v>526</v>
      </c>
      <c r="B200" s="1" t="s">
        <v>356</v>
      </c>
      <c r="C200" s="1" t="s">
        <v>383</v>
      </c>
      <c r="D200" s="1" t="s">
        <v>351</v>
      </c>
      <c r="E200" s="1" t="s">
        <v>351</v>
      </c>
      <c r="F200" s="1" t="s">
        <v>352</v>
      </c>
      <c r="G200" s="1" t="s">
        <v>353</v>
      </c>
      <c r="H200" s="1" t="s">
        <v>691</v>
      </c>
      <c r="I200" s="1" t="s">
        <v>135</v>
      </c>
      <c r="J200" s="1" t="s">
        <v>24</v>
      </c>
      <c r="K200" s="1" t="s">
        <v>463</v>
      </c>
      <c r="L200" t="str">
        <f>VLOOKUP(LEFT(A200,1),'Ansatz 1'!A$1:B$10,2)</f>
        <v>2 Unterricht, Erziehung, Sport und Wissenschaft</v>
      </c>
      <c r="M200" t="str">
        <f>VLOOKUP(LEFT(A200,2),'Ansatz 2'!A$1:B$51,2)</f>
        <v>23 Förderung des Unterrichts</v>
      </c>
      <c r="N200" t="str">
        <f t="shared" si="15"/>
        <v>2321 VS Schülerbetreuung</v>
      </c>
      <c r="O200">
        <f t="shared" si="16"/>
        <v>1</v>
      </c>
      <c r="P200" t="str">
        <f t="shared" si="17"/>
        <v>1/2321-51000 Geldbezüge der Vertragsbediensteten der Verwaltung</v>
      </c>
      <c r="Q200" s="2">
        <f t="shared" si="18"/>
        <v>-18000</v>
      </c>
      <c r="R200" s="2">
        <f t="shared" si="19"/>
        <v>-5.8195926285160038</v>
      </c>
    </row>
    <row r="201" spans="1:18" x14ac:dyDescent="0.25">
      <c r="A201" s="1" t="s">
        <v>526</v>
      </c>
      <c r="B201" s="1" t="s">
        <v>356</v>
      </c>
      <c r="C201" s="1" t="s">
        <v>497</v>
      </c>
      <c r="D201" s="1" t="s">
        <v>351</v>
      </c>
      <c r="E201" s="1" t="s">
        <v>351</v>
      </c>
      <c r="F201" s="1" t="s">
        <v>352</v>
      </c>
      <c r="G201" s="1" t="s">
        <v>353</v>
      </c>
      <c r="H201" s="1" t="s">
        <v>691</v>
      </c>
      <c r="I201" s="1" t="s">
        <v>135</v>
      </c>
      <c r="J201" s="1" t="s">
        <v>114</v>
      </c>
      <c r="K201" s="1" t="s">
        <v>386</v>
      </c>
      <c r="L201" t="str">
        <f>VLOOKUP(LEFT(A201,1),'Ansatz 1'!A$1:B$10,2)</f>
        <v>2 Unterricht, Erziehung, Sport und Wissenschaft</v>
      </c>
      <c r="M201" t="str">
        <f>VLOOKUP(LEFT(A201,2),'Ansatz 2'!A$1:B$51,2)</f>
        <v>23 Förderung des Unterrichts</v>
      </c>
      <c r="N201" t="str">
        <f t="shared" si="15"/>
        <v>2321 VS Schülerbetreuung</v>
      </c>
      <c r="O201">
        <f t="shared" si="16"/>
        <v>1</v>
      </c>
      <c r="P201" t="str">
        <f t="shared" si="17"/>
        <v>1/2321-51100 Geldbezüge der Vertragsbediensteten in handwerklicher Verwendung</v>
      </c>
      <c r="Q201" s="2">
        <f t="shared" si="18"/>
        <v>-100</v>
      </c>
      <c r="R201" s="2">
        <f t="shared" si="19"/>
        <v>-3.2331070158422244E-2</v>
      </c>
    </row>
    <row r="202" spans="1:18" x14ac:dyDescent="0.25">
      <c r="A202" s="1" t="s">
        <v>526</v>
      </c>
      <c r="B202" s="1" t="s">
        <v>356</v>
      </c>
      <c r="C202" s="1" t="s">
        <v>389</v>
      </c>
      <c r="D202" s="1" t="s">
        <v>351</v>
      </c>
      <c r="E202" s="1" t="s">
        <v>351</v>
      </c>
      <c r="F202" s="1" t="s">
        <v>352</v>
      </c>
      <c r="G202" s="1" t="s">
        <v>353</v>
      </c>
      <c r="H202" s="1" t="s">
        <v>692</v>
      </c>
      <c r="I202" s="1" t="s">
        <v>135</v>
      </c>
      <c r="J202" s="1" t="s">
        <v>27</v>
      </c>
      <c r="K202" s="1" t="s">
        <v>495</v>
      </c>
      <c r="L202" t="str">
        <f>VLOOKUP(LEFT(A202,1),'Ansatz 1'!A$1:B$10,2)</f>
        <v>2 Unterricht, Erziehung, Sport und Wissenschaft</v>
      </c>
      <c r="M202" t="str">
        <f>VLOOKUP(LEFT(A202,2),'Ansatz 2'!A$1:B$51,2)</f>
        <v>23 Förderung des Unterrichts</v>
      </c>
      <c r="N202" t="str">
        <f t="shared" si="15"/>
        <v>2321 VS Schülerbetreuung</v>
      </c>
      <c r="O202">
        <f t="shared" si="16"/>
        <v>1</v>
      </c>
      <c r="P202" t="str">
        <f t="shared" si="17"/>
        <v>1/2321-58000 Dienstgeberbeiträge zum Ausgleichsfonds für Familienbeihilfen</v>
      </c>
      <c r="Q202" s="2">
        <f t="shared" si="18"/>
        <v>-800</v>
      </c>
      <c r="R202" s="2">
        <f t="shared" si="19"/>
        <v>-0.25864856126737795</v>
      </c>
    </row>
    <row r="203" spans="1:18" x14ac:dyDescent="0.25">
      <c r="A203" s="1" t="s">
        <v>526</v>
      </c>
      <c r="B203" s="1" t="s">
        <v>356</v>
      </c>
      <c r="C203" s="1" t="s">
        <v>391</v>
      </c>
      <c r="D203" s="1" t="s">
        <v>392</v>
      </c>
      <c r="E203" s="1" t="s">
        <v>351</v>
      </c>
      <c r="F203" s="1" t="s">
        <v>352</v>
      </c>
      <c r="G203" s="1" t="s">
        <v>353</v>
      </c>
      <c r="H203" s="1" t="s">
        <v>692</v>
      </c>
      <c r="I203" s="1" t="s">
        <v>135</v>
      </c>
      <c r="J203" s="1" t="s">
        <v>76</v>
      </c>
      <c r="K203" s="1" t="s">
        <v>386</v>
      </c>
      <c r="L203" t="str">
        <f>VLOOKUP(LEFT(A203,1),'Ansatz 1'!A$1:B$10,2)</f>
        <v>2 Unterricht, Erziehung, Sport und Wissenschaft</v>
      </c>
      <c r="M203" t="str">
        <f>VLOOKUP(LEFT(A203,2),'Ansatz 2'!A$1:B$51,2)</f>
        <v>23 Förderung des Unterrichts</v>
      </c>
      <c r="N203" t="str">
        <f t="shared" si="15"/>
        <v>2321 VS Schülerbetreuung</v>
      </c>
      <c r="O203">
        <f t="shared" si="16"/>
        <v>1</v>
      </c>
      <c r="P203" t="str">
        <f t="shared" si="17"/>
        <v>1/2321-58150 Sonstige Dienstgeberbeiträge zur sozialen Sicherheit (Pensionskassenbeiträge)</v>
      </c>
      <c r="Q203" s="2">
        <f t="shared" si="18"/>
        <v>-100</v>
      </c>
      <c r="R203" s="2">
        <f t="shared" si="19"/>
        <v>-3.2331070158422244E-2</v>
      </c>
    </row>
    <row r="204" spans="1:18" x14ac:dyDescent="0.25">
      <c r="A204" s="1" t="s">
        <v>526</v>
      </c>
      <c r="B204" s="1" t="s">
        <v>356</v>
      </c>
      <c r="C204" s="1" t="s">
        <v>391</v>
      </c>
      <c r="D204" s="1" t="s">
        <v>383</v>
      </c>
      <c r="E204" s="1" t="s">
        <v>351</v>
      </c>
      <c r="F204" s="1" t="s">
        <v>352</v>
      </c>
      <c r="G204" s="1" t="s">
        <v>353</v>
      </c>
      <c r="H204" s="1" t="s">
        <v>692</v>
      </c>
      <c r="I204" s="1" t="s">
        <v>135</v>
      </c>
      <c r="J204" s="1" t="s">
        <v>115</v>
      </c>
      <c r="K204" s="1" t="s">
        <v>457</v>
      </c>
      <c r="L204" t="str">
        <f>VLOOKUP(LEFT(A204,1),'Ansatz 1'!A$1:B$10,2)</f>
        <v>2 Unterricht, Erziehung, Sport und Wissenschaft</v>
      </c>
      <c r="M204" t="str">
        <f>VLOOKUP(LEFT(A204,2),'Ansatz 2'!A$1:B$51,2)</f>
        <v>23 Förderung des Unterrichts</v>
      </c>
      <c r="N204" t="str">
        <f t="shared" si="15"/>
        <v>2321 VS Schülerbetreuung</v>
      </c>
      <c r="O204">
        <f t="shared" si="16"/>
        <v>1</v>
      </c>
      <c r="P204" t="str">
        <f t="shared" si="17"/>
        <v>1/2321-58151 Sonstige Dienstgeberbeiträge zur sozialen Sicherheit (Mitarbeitervorsorge - Abfertigung neu)</v>
      </c>
      <c r="Q204" s="2">
        <f t="shared" si="18"/>
        <v>-200</v>
      </c>
      <c r="R204" s="2">
        <f t="shared" si="19"/>
        <v>-6.4662140316844488E-2</v>
      </c>
    </row>
    <row r="205" spans="1:18" x14ac:dyDescent="0.25">
      <c r="A205" s="1" t="s">
        <v>526</v>
      </c>
      <c r="B205" s="1" t="s">
        <v>356</v>
      </c>
      <c r="C205" s="1" t="s">
        <v>394</v>
      </c>
      <c r="D205" s="1" t="s">
        <v>351</v>
      </c>
      <c r="E205" s="1" t="s">
        <v>351</v>
      </c>
      <c r="F205" s="1" t="s">
        <v>352</v>
      </c>
      <c r="G205" s="1" t="s">
        <v>353</v>
      </c>
      <c r="H205" s="1" t="s">
        <v>692</v>
      </c>
      <c r="I205" s="1" t="s">
        <v>135</v>
      </c>
      <c r="J205" s="1" t="s">
        <v>30</v>
      </c>
      <c r="K205" s="1" t="s">
        <v>377</v>
      </c>
      <c r="L205" t="str">
        <f>VLOOKUP(LEFT(A205,1),'Ansatz 1'!A$1:B$10,2)</f>
        <v>2 Unterricht, Erziehung, Sport und Wissenschaft</v>
      </c>
      <c r="M205" t="str">
        <f>VLOOKUP(LEFT(A205,2),'Ansatz 2'!A$1:B$51,2)</f>
        <v>23 Förderung des Unterrichts</v>
      </c>
      <c r="N205" t="str">
        <f t="shared" si="15"/>
        <v>2321 VS Schülerbetreuung</v>
      </c>
      <c r="O205">
        <f t="shared" si="16"/>
        <v>1</v>
      </c>
      <c r="P205" t="str">
        <f t="shared" si="17"/>
        <v>1/2321-58200 Sonstige Dienstgeberbeiträge zur sozialen Sicherheit</v>
      </c>
      <c r="Q205" s="2">
        <f t="shared" si="18"/>
        <v>-4000</v>
      </c>
      <c r="R205" s="2">
        <f t="shared" si="19"/>
        <v>-1.2932428063368897</v>
      </c>
    </row>
    <row r="206" spans="1:18" x14ac:dyDescent="0.25">
      <c r="A206" s="1" t="s">
        <v>526</v>
      </c>
      <c r="B206" s="1" t="s">
        <v>356</v>
      </c>
      <c r="C206" s="1" t="s">
        <v>693</v>
      </c>
      <c r="D206" s="1" t="s">
        <v>351</v>
      </c>
      <c r="E206" s="1" t="s">
        <v>351</v>
      </c>
      <c r="F206" s="1" t="s">
        <v>352</v>
      </c>
      <c r="G206" s="1" t="s">
        <v>353</v>
      </c>
      <c r="H206" s="1" t="s">
        <v>694</v>
      </c>
      <c r="I206" s="1" t="s">
        <v>135</v>
      </c>
      <c r="J206" s="1" t="s">
        <v>695</v>
      </c>
      <c r="K206" s="1" t="s">
        <v>386</v>
      </c>
      <c r="L206" t="str">
        <f>VLOOKUP(LEFT(A206,1),'Ansatz 1'!A$1:B$10,2)</f>
        <v>2 Unterricht, Erziehung, Sport und Wissenschaft</v>
      </c>
      <c r="M206" t="str">
        <f>VLOOKUP(LEFT(A206,2),'Ansatz 2'!A$1:B$51,2)</f>
        <v>23 Förderung des Unterrichts</v>
      </c>
      <c r="N206" t="str">
        <f t="shared" si="15"/>
        <v>2321 VS Schülerbetreuung</v>
      </c>
      <c r="O206">
        <f t="shared" si="16"/>
        <v>1</v>
      </c>
      <c r="P206" t="str">
        <f t="shared" si="17"/>
        <v>1/2321-59100 Dotierung von Rückstellungen für Abfertigungen</v>
      </c>
      <c r="Q206" s="2">
        <f t="shared" si="18"/>
        <v>-100</v>
      </c>
      <c r="R206" s="2">
        <f t="shared" si="19"/>
        <v>-3.2331070158422244E-2</v>
      </c>
    </row>
    <row r="207" spans="1:18" x14ac:dyDescent="0.25">
      <c r="A207" s="1" t="s">
        <v>526</v>
      </c>
      <c r="B207" s="1" t="s">
        <v>356</v>
      </c>
      <c r="C207" s="1" t="s">
        <v>696</v>
      </c>
      <c r="D207" s="1" t="s">
        <v>351</v>
      </c>
      <c r="E207" s="1" t="s">
        <v>351</v>
      </c>
      <c r="F207" s="1" t="s">
        <v>352</v>
      </c>
      <c r="G207" s="1" t="s">
        <v>353</v>
      </c>
      <c r="H207" s="1" t="s">
        <v>694</v>
      </c>
      <c r="I207" s="1" t="s">
        <v>135</v>
      </c>
      <c r="J207" s="1" t="s">
        <v>697</v>
      </c>
      <c r="K207" s="1" t="s">
        <v>386</v>
      </c>
      <c r="L207" t="str">
        <f>VLOOKUP(LEFT(A207,1),'Ansatz 1'!A$1:B$10,2)</f>
        <v>2 Unterricht, Erziehung, Sport und Wissenschaft</v>
      </c>
      <c r="M207" t="str">
        <f>VLOOKUP(LEFT(A207,2),'Ansatz 2'!A$1:B$51,2)</f>
        <v>23 Förderung des Unterrichts</v>
      </c>
      <c r="N207" t="str">
        <f t="shared" si="15"/>
        <v>2321 VS Schülerbetreuung</v>
      </c>
      <c r="O207">
        <f t="shared" si="16"/>
        <v>1</v>
      </c>
      <c r="P207" t="str">
        <f t="shared" si="17"/>
        <v>1/2321-59200 Dotierung von Rückstellungen für Jubiläumszuwendungen</v>
      </c>
      <c r="Q207" s="2">
        <f t="shared" si="18"/>
        <v>-100</v>
      </c>
      <c r="R207" s="2">
        <f t="shared" si="19"/>
        <v>-3.2331070158422244E-2</v>
      </c>
    </row>
    <row r="208" spans="1:18" x14ac:dyDescent="0.25">
      <c r="A208" s="1" t="s">
        <v>526</v>
      </c>
      <c r="B208" s="1" t="s">
        <v>356</v>
      </c>
      <c r="C208" s="1" t="s">
        <v>698</v>
      </c>
      <c r="D208" s="1" t="s">
        <v>351</v>
      </c>
      <c r="E208" s="1" t="s">
        <v>351</v>
      </c>
      <c r="F208" s="1" t="s">
        <v>352</v>
      </c>
      <c r="G208" s="1" t="s">
        <v>353</v>
      </c>
      <c r="H208" s="1" t="s">
        <v>694</v>
      </c>
      <c r="I208" s="1" t="s">
        <v>135</v>
      </c>
      <c r="J208" s="1" t="s">
        <v>699</v>
      </c>
      <c r="K208" s="1" t="s">
        <v>386</v>
      </c>
      <c r="L208" t="str">
        <f>VLOOKUP(LEFT(A208,1),'Ansatz 1'!A$1:B$10,2)</f>
        <v>2 Unterricht, Erziehung, Sport und Wissenschaft</v>
      </c>
      <c r="M208" t="str">
        <f>VLOOKUP(LEFT(A208,2),'Ansatz 2'!A$1:B$51,2)</f>
        <v>23 Förderung des Unterrichts</v>
      </c>
      <c r="N208" t="str">
        <f t="shared" si="15"/>
        <v>2321 VS Schülerbetreuung</v>
      </c>
      <c r="O208">
        <f t="shared" si="16"/>
        <v>1</v>
      </c>
      <c r="P208" t="str">
        <f t="shared" si="17"/>
        <v>1/2321-59300 Dotierung von Rückstellungen für nicht konsumierte Urlaube</v>
      </c>
      <c r="Q208" s="2">
        <f t="shared" si="18"/>
        <v>-100</v>
      </c>
      <c r="R208" s="2">
        <f t="shared" si="19"/>
        <v>-3.2331070158422244E-2</v>
      </c>
    </row>
    <row r="209" spans="1:18" x14ac:dyDescent="0.25">
      <c r="A209" s="1" t="s">
        <v>526</v>
      </c>
      <c r="B209" s="1" t="s">
        <v>356</v>
      </c>
      <c r="C209" s="1" t="s">
        <v>450</v>
      </c>
      <c r="D209" s="1" t="s">
        <v>351</v>
      </c>
      <c r="E209" s="1" t="s">
        <v>351</v>
      </c>
      <c r="F209" s="1" t="s">
        <v>352</v>
      </c>
      <c r="G209" s="1" t="s">
        <v>353</v>
      </c>
      <c r="H209" s="1" t="s">
        <v>701</v>
      </c>
      <c r="I209" s="1" t="s">
        <v>135</v>
      </c>
      <c r="J209" s="1" t="s">
        <v>70</v>
      </c>
      <c r="K209" s="1" t="s">
        <v>425</v>
      </c>
      <c r="L209" t="str">
        <f>VLOOKUP(LEFT(A209,1),'Ansatz 1'!A$1:B$10,2)</f>
        <v>2 Unterricht, Erziehung, Sport und Wissenschaft</v>
      </c>
      <c r="M209" t="str">
        <f>VLOOKUP(LEFT(A209,2),'Ansatz 2'!A$1:B$51,2)</f>
        <v>23 Förderung des Unterrichts</v>
      </c>
      <c r="N209" t="str">
        <f t="shared" si="15"/>
        <v>2321 VS Schülerbetreuung</v>
      </c>
      <c r="O209">
        <f t="shared" si="16"/>
        <v>1</v>
      </c>
      <c r="P209" t="str">
        <f t="shared" si="17"/>
        <v>1/2321-60000 Energiebezüge</v>
      </c>
      <c r="Q209" s="2">
        <f t="shared" si="18"/>
        <v>-300</v>
      </c>
      <c r="R209" s="2">
        <f t="shared" si="19"/>
        <v>-9.6993210475266725E-2</v>
      </c>
    </row>
    <row r="210" spans="1:18" x14ac:dyDescent="0.25">
      <c r="A210" s="1" t="s">
        <v>526</v>
      </c>
      <c r="B210" s="1" t="s">
        <v>356</v>
      </c>
      <c r="C210" s="1" t="s">
        <v>451</v>
      </c>
      <c r="D210" s="1" t="s">
        <v>351</v>
      </c>
      <c r="E210" s="1" t="s">
        <v>351</v>
      </c>
      <c r="F210" s="1" t="s">
        <v>352</v>
      </c>
      <c r="G210" s="1" t="s">
        <v>353</v>
      </c>
      <c r="H210" s="1" t="s">
        <v>700</v>
      </c>
      <c r="I210" s="1" t="s">
        <v>135</v>
      </c>
      <c r="J210" s="1" t="s">
        <v>71</v>
      </c>
      <c r="K210" s="1" t="s">
        <v>529</v>
      </c>
      <c r="L210" t="str">
        <f>VLOOKUP(LEFT(A210,1),'Ansatz 1'!A$1:B$10,2)</f>
        <v>2 Unterricht, Erziehung, Sport und Wissenschaft</v>
      </c>
      <c r="M210" t="str">
        <f>VLOOKUP(LEFT(A210,2),'Ansatz 2'!A$1:B$51,2)</f>
        <v>23 Förderung des Unterrichts</v>
      </c>
      <c r="N210" t="str">
        <f t="shared" si="15"/>
        <v>2321 VS Schülerbetreuung</v>
      </c>
      <c r="O210">
        <f t="shared" si="16"/>
        <v>1</v>
      </c>
      <c r="P210" t="str">
        <f t="shared" si="17"/>
        <v>1/2321-61400 Instandhaltung von Gebäuden und Bauten</v>
      </c>
      <c r="Q210" s="2">
        <f t="shared" si="18"/>
        <v>-1600</v>
      </c>
      <c r="R210" s="2">
        <f t="shared" si="19"/>
        <v>-0.5172971225347559</v>
      </c>
    </row>
    <row r="211" spans="1:18" x14ac:dyDescent="0.25">
      <c r="A211" s="1" t="s">
        <v>526</v>
      </c>
      <c r="B211" s="1" t="s">
        <v>356</v>
      </c>
      <c r="C211" s="1" t="s">
        <v>398</v>
      </c>
      <c r="D211" s="1" t="s">
        <v>351</v>
      </c>
      <c r="E211" s="1" t="s">
        <v>351</v>
      </c>
      <c r="F211" s="1" t="s">
        <v>352</v>
      </c>
      <c r="G211" s="1" t="s">
        <v>353</v>
      </c>
      <c r="H211" s="1" t="s">
        <v>700</v>
      </c>
      <c r="I211" s="1" t="s">
        <v>135</v>
      </c>
      <c r="J211" s="1" t="s">
        <v>32</v>
      </c>
      <c r="K211" s="1" t="s">
        <v>368</v>
      </c>
      <c r="L211" t="str">
        <f>VLOOKUP(LEFT(A211,1),'Ansatz 1'!A$1:B$10,2)</f>
        <v>2 Unterricht, Erziehung, Sport und Wissenschaft</v>
      </c>
      <c r="M211" t="str">
        <f>VLOOKUP(LEFT(A211,2),'Ansatz 2'!A$1:B$51,2)</f>
        <v>23 Förderung des Unterrichts</v>
      </c>
      <c r="N211" t="str">
        <f t="shared" si="15"/>
        <v>2321 VS Schülerbetreuung</v>
      </c>
      <c r="O211">
        <f t="shared" si="16"/>
        <v>1</v>
      </c>
      <c r="P211" t="str">
        <f t="shared" si="17"/>
        <v>1/2321-61800 Instandhaltung von sonstigen Anlagen</v>
      </c>
      <c r="Q211" s="2">
        <f t="shared" si="18"/>
        <v>-500</v>
      </c>
      <c r="R211" s="2">
        <f t="shared" si="19"/>
        <v>-0.16165535079211121</v>
      </c>
    </row>
    <row r="212" spans="1:18" x14ac:dyDescent="0.25">
      <c r="A212" s="1" t="s">
        <v>526</v>
      </c>
      <c r="B212" s="1" t="s">
        <v>356</v>
      </c>
      <c r="C212" s="1" t="s">
        <v>402</v>
      </c>
      <c r="D212" s="1" t="s">
        <v>351</v>
      </c>
      <c r="E212" s="1" t="s">
        <v>351</v>
      </c>
      <c r="F212" s="1" t="s">
        <v>352</v>
      </c>
      <c r="G212" s="1" t="s">
        <v>353</v>
      </c>
      <c r="H212" s="1" t="s">
        <v>701</v>
      </c>
      <c r="I212" s="1" t="s">
        <v>135</v>
      </c>
      <c r="J212" s="1" t="s">
        <v>34</v>
      </c>
      <c r="K212" s="1" t="s">
        <v>386</v>
      </c>
      <c r="L212" t="str">
        <f>VLOOKUP(LEFT(A212,1),'Ansatz 1'!A$1:B$10,2)</f>
        <v>2 Unterricht, Erziehung, Sport und Wissenschaft</v>
      </c>
      <c r="M212" t="str">
        <f>VLOOKUP(LEFT(A212,2),'Ansatz 2'!A$1:B$51,2)</f>
        <v>23 Förderung des Unterrichts</v>
      </c>
      <c r="N212" t="str">
        <f t="shared" si="15"/>
        <v>2321 VS Schülerbetreuung</v>
      </c>
      <c r="O212">
        <f t="shared" si="16"/>
        <v>1</v>
      </c>
      <c r="P212" t="str">
        <f t="shared" si="17"/>
        <v>1/2321-63100 Telekommunikationsdienste</v>
      </c>
      <c r="Q212" s="2">
        <f t="shared" si="18"/>
        <v>-100</v>
      </c>
      <c r="R212" s="2">
        <f t="shared" si="19"/>
        <v>-3.2331070158422244E-2</v>
      </c>
    </row>
    <row r="213" spans="1:18" x14ac:dyDescent="0.25">
      <c r="A213" s="1" t="s">
        <v>526</v>
      </c>
      <c r="B213" s="1" t="s">
        <v>356</v>
      </c>
      <c r="C213" s="1" t="s">
        <v>405</v>
      </c>
      <c r="D213" s="1" t="s">
        <v>351</v>
      </c>
      <c r="E213" s="1" t="s">
        <v>351</v>
      </c>
      <c r="F213" s="1" t="s">
        <v>352</v>
      </c>
      <c r="G213" s="1" t="s">
        <v>353</v>
      </c>
      <c r="H213" s="1" t="s">
        <v>701</v>
      </c>
      <c r="I213" s="1" t="s">
        <v>135</v>
      </c>
      <c r="J213" s="1" t="s">
        <v>36</v>
      </c>
      <c r="K213" s="1" t="s">
        <v>386</v>
      </c>
      <c r="L213" t="str">
        <f>VLOOKUP(LEFT(A213,1),'Ansatz 1'!A$1:B$10,2)</f>
        <v>2 Unterricht, Erziehung, Sport und Wissenschaft</v>
      </c>
      <c r="M213" t="str">
        <f>VLOOKUP(LEFT(A213,2),'Ansatz 2'!A$1:B$51,2)</f>
        <v>23 Förderung des Unterrichts</v>
      </c>
      <c r="N213" t="str">
        <f t="shared" si="15"/>
        <v>2321 VS Schülerbetreuung</v>
      </c>
      <c r="O213">
        <f t="shared" si="16"/>
        <v>1</v>
      </c>
      <c r="P213" t="str">
        <f t="shared" si="17"/>
        <v>1/2321-67000 Versicherungen</v>
      </c>
      <c r="Q213" s="2">
        <f t="shared" si="18"/>
        <v>-100</v>
      </c>
      <c r="R213" s="2">
        <f t="shared" si="19"/>
        <v>-3.2331070158422244E-2</v>
      </c>
    </row>
    <row r="214" spans="1:18" x14ac:dyDescent="0.25">
      <c r="A214" s="1" t="s">
        <v>526</v>
      </c>
      <c r="B214" s="1" t="s">
        <v>356</v>
      </c>
      <c r="C214" s="1" t="s">
        <v>702</v>
      </c>
      <c r="D214" s="1" t="s">
        <v>351</v>
      </c>
      <c r="E214" s="1" t="s">
        <v>351</v>
      </c>
      <c r="F214" s="1" t="s">
        <v>352</v>
      </c>
      <c r="G214" s="1" t="s">
        <v>353</v>
      </c>
      <c r="H214" s="1" t="s">
        <v>703</v>
      </c>
      <c r="I214" s="1" t="s">
        <v>135</v>
      </c>
      <c r="J214" s="1" t="s">
        <v>704</v>
      </c>
      <c r="K214" s="1" t="s">
        <v>368</v>
      </c>
      <c r="L214" t="str">
        <f>VLOOKUP(LEFT(A214,1),'Ansatz 1'!A$1:B$10,2)</f>
        <v>2 Unterricht, Erziehung, Sport und Wissenschaft</v>
      </c>
      <c r="M214" t="str">
        <f>VLOOKUP(LEFT(A214,2),'Ansatz 2'!A$1:B$51,2)</f>
        <v>23 Förderung des Unterrichts</v>
      </c>
      <c r="N214" t="str">
        <f t="shared" si="15"/>
        <v>2321 VS Schülerbetreuung</v>
      </c>
      <c r="O214">
        <f t="shared" si="16"/>
        <v>1</v>
      </c>
      <c r="P214" t="str">
        <f t="shared" si="17"/>
        <v>1/2321-68000 Planmäßige Abschreibung</v>
      </c>
      <c r="Q214" s="2">
        <f t="shared" si="18"/>
        <v>-500</v>
      </c>
      <c r="R214" s="2">
        <f t="shared" si="19"/>
        <v>-0.16165535079211121</v>
      </c>
    </row>
    <row r="215" spans="1:18" x14ac:dyDescent="0.25">
      <c r="A215" s="1" t="s">
        <v>526</v>
      </c>
      <c r="B215" s="1" t="s">
        <v>356</v>
      </c>
      <c r="C215" s="1" t="s">
        <v>502</v>
      </c>
      <c r="D215" s="1" t="s">
        <v>351</v>
      </c>
      <c r="E215" s="1" t="s">
        <v>351</v>
      </c>
      <c r="F215" s="1" t="s">
        <v>352</v>
      </c>
      <c r="G215" s="1" t="s">
        <v>353</v>
      </c>
      <c r="H215" s="1" t="s">
        <v>686</v>
      </c>
      <c r="I215" s="1" t="s">
        <v>135</v>
      </c>
      <c r="J215" s="1" t="s">
        <v>116</v>
      </c>
      <c r="K215" s="1" t="s">
        <v>457</v>
      </c>
      <c r="L215" t="str">
        <f>VLOOKUP(LEFT(A215,1),'Ansatz 1'!A$1:B$10,2)</f>
        <v>2 Unterricht, Erziehung, Sport und Wissenschaft</v>
      </c>
      <c r="M215" t="str">
        <f>VLOOKUP(LEFT(A215,2),'Ansatz 2'!A$1:B$51,2)</f>
        <v>23 Förderung des Unterrichts</v>
      </c>
      <c r="N215" t="str">
        <f t="shared" si="15"/>
        <v>2321 VS Schülerbetreuung</v>
      </c>
      <c r="O215">
        <f t="shared" si="16"/>
        <v>1</v>
      </c>
      <c r="P215" t="str">
        <f t="shared" si="17"/>
        <v>1/2321-71000 Öffentliche Abgaben, ohne Gebühren gemäß FAG</v>
      </c>
      <c r="Q215" s="2">
        <f t="shared" si="18"/>
        <v>-200</v>
      </c>
      <c r="R215" s="2">
        <f t="shared" si="19"/>
        <v>-6.4662140316844488E-2</v>
      </c>
    </row>
    <row r="216" spans="1:18" x14ac:dyDescent="0.25">
      <c r="A216" s="1" t="s">
        <v>526</v>
      </c>
      <c r="B216" s="1" t="s">
        <v>356</v>
      </c>
      <c r="C216" s="1" t="s">
        <v>411</v>
      </c>
      <c r="D216" s="1" t="s">
        <v>351</v>
      </c>
      <c r="E216" s="1" t="s">
        <v>351</v>
      </c>
      <c r="F216" s="1" t="s">
        <v>352</v>
      </c>
      <c r="G216" s="1" t="s">
        <v>353</v>
      </c>
      <c r="H216" s="1" t="s">
        <v>686</v>
      </c>
      <c r="I216" s="1" t="s">
        <v>135</v>
      </c>
      <c r="J216" s="1" t="s">
        <v>137</v>
      </c>
      <c r="K216" s="1" t="s">
        <v>493</v>
      </c>
      <c r="L216" t="str">
        <f>VLOOKUP(LEFT(A216,1),'Ansatz 1'!A$1:B$10,2)</f>
        <v>2 Unterricht, Erziehung, Sport und Wissenschaft</v>
      </c>
      <c r="M216" t="str">
        <f>VLOOKUP(LEFT(A216,2),'Ansatz 2'!A$1:B$51,2)</f>
        <v>23 Förderung des Unterrichts</v>
      </c>
      <c r="N216" t="str">
        <f t="shared" si="15"/>
        <v>2321 VS Schülerbetreuung</v>
      </c>
      <c r="O216">
        <f t="shared" si="16"/>
        <v>1</v>
      </c>
      <c r="P216" t="str">
        <f t="shared" si="17"/>
        <v>1/2321-72000 Kostenbeiträge (Kostenersätze) für Leistungen (Personalbereitstellung)</v>
      </c>
      <c r="Q216" s="2">
        <f t="shared" si="18"/>
        <v>-5000</v>
      </c>
      <c r="R216" s="2">
        <f t="shared" si="19"/>
        <v>-1.6165535079211122</v>
      </c>
    </row>
    <row r="217" spans="1:18" x14ac:dyDescent="0.25">
      <c r="A217" s="1" t="s">
        <v>526</v>
      </c>
      <c r="B217" s="1" t="s">
        <v>356</v>
      </c>
      <c r="C217" s="1" t="s">
        <v>411</v>
      </c>
      <c r="D217" s="1" t="s">
        <v>392</v>
      </c>
      <c r="E217" s="1" t="s">
        <v>351</v>
      </c>
      <c r="F217" s="1" t="s">
        <v>428</v>
      </c>
      <c r="G217" s="1" t="s">
        <v>353</v>
      </c>
      <c r="H217" s="1" t="s">
        <v>686</v>
      </c>
      <c r="I217" s="1" t="s">
        <v>135</v>
      </c>
      <c r="J217" s="1" t="s">
        <v>73</v>
      </c>
      <c r="K217" s="1" t="s">
        <v>491</v>
      </c>
      <c r="L217" t="str">
        <f>VLOOKUP(LEFT(A217,1),'Ansatz 1'!A$1:B$10,2)</f>
        <v>2 Unterricht, Erziehung, Sport und Wissenschaft</v>
      </c>
      <c r="M217" t="str">
        <f>VLOOKUP(LEFT(A217,2),'Ansatz 2'!A$1:B$51,2)</f>
        <v>23 Förderung des Unterrichts</v>
      </c>
      <c r="N217" t="str">
        <f t="shared" si="15"/>
        <v>2321 VS Schülerbetreuung</v>
      </c>
      <c r="O217">
        <f t="shared" si="16"/>
        <v>1</v>
      </c>
      <c r="P217" t="str">
        <f t="shared" si="17"/>
        <v>1/2321-72050 Interne Leistungsverrechnung</v>
      </c>
      <c r="Q217" s="2">
        <f t="shared" si="18"/>
        <v>-400</v>
      </c>
      <c r="R217" s="2">
        <f t="shared" si="19"/>
        <v>-0.12932428063368898</v>
      </c>
    </row>
    <row r="218" spans="1:18" x14ac:dyDescent="0.25">
      <c r="A218" s="1" t="s">
        <v>526</v>
      </c>
      <c r="B218" s="1" t="s">
        <v>356</v>
      </c>
      <c r="C218" s="1" t="s">
        <v>367</v>
      </c>
      <c r="D218" s="1" t="s">
        <v>351</v>
      </c>
      <c r="E218" s="1" t="s">
        <v>351</v>
      </c>
      <c r="F218" s="1" t="s">
        <v>352</v>
      </c>
      <c r="G218" s="1" t="s">
        <v>353</v>
      </c>
      <c r="H218" s="1" t="s">
        <v>686</v>
      </c>
      <c r="I218" s="1" t="s">
        <v>135</v>
      </c>
      <c r="J218" s="1" t="s">
        <v>44</v>
      </c>
      <c r="K218" s="1" t="s">
        <v>386</v>
      </c>
      <c r="L218" t="str">
        <f>VLOOKUP(LEFT(A218,1),'Ansatz 1'!A$1:B$10,2)</f>
        <v>2 Unterricht, Erziehung, Sport und Wissenschaft</v>
      </c>
      <c r="M218" t="str">
        <f>VLOOKUP(LEFT(A218,2),'Ansatz 2'!A$1:B$51,2)</f>
        <v>23 Förderung des Unterrichts</v>
      </c>
      <c r="N218" t="str">
        <f t="shared" si="15"/>
        <v>2321 VS Schülerbetreuung</v>
      </c>
      <c r="O218">
        <f t="shared" si="16"/>
        <v>1</v>
      </c>
      <c r="P218" t="str">
        <f t="shared" si="17"/>
        <v>1/2321-72400 Reisegebühren</v>
      </c>
      <c r="Q218" s="2">
        <f t="shared" si="18"/>
        <v>-100</v>
      </c>
      <c r="R218" s="2">
        <f t="shared" si="19"/>
        <v>-3.2331070158422244E-2</v>
      </c>
    </row>
    <row r="219" spans="1:18" x14ac:dyDescent="0.25">
      <c r="A219" s="1" t="s">
        <v>526</v>
      </c>
      <c r="B219" s="1" t="s">
        <v>356</v>
      </c>
      <c r="C219" s="1" t="s">
        <v>419</v>
      </c>
      <c r="D219" s="1" t="s">
        <v>351</v>
      </c>
      <c r="E219" s="1" t="s">
        <v>351</v>
      </c>
      <c r="F219" s="1" t="s">
        <v>352</v>
      </c>
      <c r="G219" s="1" t="s">
        <v>353</v>
      </c>
      <c r="H219" s="1" t="s">
        <v>686</v>
      </c>
      <c r="I219" s="1" t="s">
        <v>135</v>
      </c>
      <c r="J219" s="1" t="s">
        <v>118</v>
      </c>
      <c r="K219" s="1" t="s">
        <v>475</v>
      </c>
      <c r="L219" t="str">
        <f>VLOOKUP(LEFT(A219,1),'Ansatz 1'!A$1:B$10,2)</f>
        <v>2 Unterricht, Erziehung, Sport und Wissenschaft</v>
      </c>
      <c r="M219" t="str">
        <f>VLOOKUP(LEFT(A219,2),'Ansatz 2'!A$1:B$51,2)</f>
        <v>23 Förderung des Unterrichts</v>
      </c>
      <c r="N219" t="str">
        <f t="shared" si="15"/>
        <v>2321 VS Schülerbetreuung</v>
      </c>
      <c r="O219">
        <f t="shared" si="16"/>
        <v>1</v>
      </c>
      <c r="P219" t="str">
        <f t="shared" si="17"/>
        <v>1/2321-72800 Entgelte für sonstige Leistungen (Reinigung durch Unternehmen)</v>
      </c>
      <c r="Q219" s="2">
        <f t="shared" si="18"/>
        <v>-5400</v>
      </c>
      <c r="R219" s="2">
        <f t="shared" si="19"/>
        <v>-1.7458777885548011</v>
      </c>
    </row>
    <row r="220" spans="1:18" x14ac:dyDescent="0.25">
      <c r="A220" s="1" t="s">
        <v>526</v>
      </c>
      <c r="B220" s="1" t="s">
        <v>356</v>
      </c>
      <c r="C220" s="1" t="s">
        <v>421</v>
      </c>
      <c r="D220" s="1" t="s">
        <v>351</v>
      </c>
      <c r="E220" s="1" t="s">
        <v>351</v>
      </c>
      <c r="F220" s="1" t="s">
        <v>352</v>
      </c>
      <c r="G220" s="1" t="s">
        <v>353</v>
      </c>
      <c r="H220" s="1" t="s">
        <v>686</v>
      </c>
      <c r="I220" s="1" t="s">
        <v>135</v>
      </c>
      <c r="J220" s="1" t="s">
        <v>47</v>
      </c>
      <c r="K220" s="1" t="s">
        <v>397</v>
      </c>
      <c r="L220" t="str">
        <f>VLOOKUP(LEFT(A220,1),'Ansatz 1'!A$1:B$10,2)</f>
        <v>2 Unterricht, Erziehung, Sport und Wissenschaft</v>
      </c>
      <c r="M220" t="str">
        <f>VLOOKUP(LEFT(A220,2),'Ansatz 2'!A$1:B$51,2)</f>
        <v>23 Förderung des Unterrichts</v>
      </c>
      <c r="N220" t="str">
        <f t="shared" si="15"/>
        <v>2321 VS Schülerbetreuung</v>
      </c>
      <c r="O220">
        <f t="shared" si="16"/>
        <v>1</v>
      </c>
      <c r="P220" t="str">
        <f t="shared" si="17"/>
        <v>1/2321-72900 Sonstige Aufwendungen</v>
      </c>
      <c r="Q220" s="2">
        <f t="shared" si="18"/>
        <v>-1000</v>
      </c>
      <c r="R220" s="2">
        <f t="shared" si="19"/>
        <v>-0.32331070158422243</v>
      </c>
    </row>
    <row r="221" spans="1:18" x14ac:dyDescent="0.25">
      <c r="A221" s="1" t="s">
        <v>526</v>
      </c>
      <c r="B221" s="1" t="s">
        <v>356</v>
      </c>
      <c r="C221" s="1" t="s">
        <v>423</v>
      </c>
      <c r="D221" s="1" t="s">
        <v>351</v>
      </c>
      <c r="E221" s="1" t="s">
        <v>351</v>
      </c>
      <c r="F221" s="1" t="s">
        <v>352</v>
      </c>
      <c r="G221" s="1" t="s">
        <v>353</v>
      </c>
      <c r="H221" s="1" t="s">
        <v>707</v>
      </c>
      <c r="I221" s="1" t="s">
        <v>135</v>
      </c>
      <c r="J221" s="1" t="s">
        <v>138</v>
      </c>
      <c r="K221" s="1" t="s">
        <v>456</v>
      </c>
      <c r="L221" t="str">
        <f>VLOOKUP(LEFT(A221,1),'Ansatz 1'!A$1:B$10,2)</f>
        <v>2 Unterricht, Erziehung, Sport und Wissenschaft</v>
      </c>
      <c r="M221" t="str">
        <f>VLOOKUP(LEFT(A221,2),'Ansatz 2'!A$1:B$51,2)</f>
        <v>23 Förderung des Unterrichts</v>
      </c>
      <c r="N221" t="str">
        <f t="shared" si="15"/>
        <v>2321 VS Schülerbetreuung</v>
      </c>
      <c r="O221">
        <f t="shared" si="16"/>
        <v>2</v>
      </c>
      <c r="P221" t="str">
        <f t="shared" si="17"/>
        <v>2/2321+80800 Veräußerungen von Waren (Mittagstisch Elternbeiträge)</v>
      </c>
      <c r="Q221" s="2">
        <f t="shared" si="18"/>
        <v>12000</v>
      </c>
      <c r="R221" s="2">
        <f t="shared" si="19"/>
        <v>3.8797284190106693</v>
      </c>
    </row>
    <row r="222" spans="1:18" x14ac:dyDescent="0.25">
      <c r="A222" s="1" t="s">
        <v>526</v>
      </c>
      <c r="B222" s="1" t="s">
        <v>356</v>
      </c>
      <c r="C222" s="1" t="s">
        <v>530</v>
      </c>
      <c r="D222" s="1" t="s">
        <v>351</v>
      </c>
      <c r="E222" s="1" t="s">
        <v>351</v>
      </c>
      <c r="F222" s="1" t="s">
        <v>352</v>
      </c>
      <c r="G222" s="1" t="s">
        <v>353</v>
      </c>
      <c r="H222" s="1" t="s">
        <v>709</v>
      </c>
      <c r="I222" s="1" t="s">
        <v>135</v>
      </c>
      <c r="J222" s="1" t="s">
        <v>139</v>
      </c>
      <c r="K222" s="1" t="s">
        <v>443</v>
      </c>
      <c r="L222" t="str">
        <f>VLOOKUP(LEFT(A222,1),'Ansatz 1'!A$1:B$10,2)</f>
        <v>2 Unterricht, Erziehung, Sport und Wissenschaft</v>
      </c>
      <c r="M222" t="str">
        <f>VLOOKUP(LEFT(A222,2),'Ansatz 2'!A$1:B$51,2)</f>
        <v>23 Förderung des Unterrichts</v>
      </c>
      <c r="N222" t="str">
        <f t="shared" si="15"/>
        <v>2321 VS Schülerbetreuung</v>
      </c>
      <c r="O222">
        <f t="shared" si="16"/>
        <v>2</v>
      </c>
      <c r="P222" t="str">
        <f t="shared" si="17"/>
        <v>2/2321+81000 Erträge aus Leistungen (Elternbeiträge)</v>
      </c>
      <c r="Q222" s="2">
        <f t="shared" si="18"/>
        <v>9000</v>
      </c>
      <c r="R222" s="2">
        <f t="shared" si="19"/>
        <v>2.9097963142580019</v>
      </c>
    </row>
    <row r="223" spans="1:18" x14ac:dyDescent="0.25">
      <c r="A223" s="1" t="s">
        <v>526</v>
      </c>
      <c r="B223" s="1" t="s">
        <v>356</v>
      </c>
      <c r="C223" s="1" t="s">
        <v>634</v>
      </c>
      <c r="D223" s="1" t="s">
        <v>351</v>
      </c>
      <c r="E223" s="1" t="s">
        <v>351</v>
      </c>
      <c r="F223" s="1" t="s">
        <v>352</v>
      </c>
      <c r="G223" s="1" t="s">
        <v>353</v>
      </c>
      <c r="H223" s="1" t="s">
        <v>710</v>
      </c>
      <c r="I223" s="1" t="s">
        <v>135</v>
      </c>
      <c r="J223" s="1" t="s">
        <v>711</v>
      </c>
      <c r="K223" s="1" t="s">
        <v>386</v>
      </c>
      <c r="L223" t="str">
        <f>VLOOKUP(LEFT(A223,1),'Ansatz 1'!A$1:B$10,2)</f>
        <v>2 Unterricht, Erziehung, Sport und Wissenschaft</v>
      </c>
      <c r="M223" t="str">
        <f>VLOOKUP(LEFT(A223,2),'Ansatz 2'!A$1:B$51,2)</f>
        <v>23 Förderung des Unterrichts</v>
      </c>
      <c r="N223" t="str">
        <f t="shared" si="15"/>
        <v>2321 VS Schülerbetreuung</v>
      </c>
      <c r="O223">
        <f t="shared" si="16"/>
        <v>2</v>
      </c>
      <c r="P223" t="str">
        <f t="shared" si="17"/>
        <v>2/2321+81700 Erträge aus der Auflösung von sonstigen Rückstellungen</v>
      </c>
      <c r="Q223" s="2">
        <f t="shared" si="18"/>
        <v>100</v>
      </c>
      <c r="R223" s="2">
        <f t="shared" si="19"/>
        <v>3.2331070158422244E-2</v>
      </c>
    </row>
    <row r="224" spans="1:18" x14ac:dyDescent="0.25">
      <c r="A224" s="1" t="s">
        <v>526</v>
      </c>
      <c r="B224" s="1" t="s">
        <v>356</v>
      </c>
      <c r="C224" s="1" t="s">
        <v>374</v>
      </c>
      <c r="D224" s="1" t="s">
        <v>351</v>
      </c>
      <c r="E224" s="1" t="s">
        <v>351</v>
      </c>
      <c r="F224" s="1" t="s">
        <v>352</v>
      </c>
      <c r="G224" s="1" t="s">
        <v>353</v>
      </c>
      <c r="H224" s="1" t="s">
        <v>689</v>
      </c>
      <c r="I224" s="1" t="s">
        <v>135</v>
      </c>
      <c r="J224" s="1" t="s">
        <v>108</v>
      </c>
      <c r="K224" s="1" t="s">
        <v>462</v>
      </c>
      <c r="L224" t="str">
        <f>VLOOKUP(LEFT(A224,1),'Ansatz 1'!A$1:B$10,2)</f>
        <v>2 Unterricht, Erziehung, Sport und Wissenschaft</v>
      </c>
      <c r="M224" t="str">
        <f>VLOOKUP(LEFT(A224,2),'Ansatz 2'!A$1:B$51,2)</f>
        <v>23 Förderung des Unterrichts</v>
      </c>
      <c r="N224" t="str">
        <f t="shared" si="15"/>
        <v>2321 VS Schülerbetreuung</v>
      </c>
      <c r="O224">
        <f t="shared" si="16"/>
        <v>2</v>
      </c>
      <c r="P224" t="str">
        <f t="shared" si="17"/>
        <v>2/2321+86100 Transfers von Ländern, Landesfonds und Landeskammern</v>
      </c>
      <c r="Q224" s="2">
        <f t="shared" si="18"/>
        <v>10000</v>
      </c>
      <c r="R224" s="2">
        <f t="shared" si="19"/>
        <v>3.2331070158422244</v>
      </c>
    </row>
    <row r="225" spans="1:18" x14ac:dyDescent="0.25">
      <c r="A225" s="1" t="s">
        <v>526</v>
      </c>
      <c r="B225" s="1" t="s">
        <v>355</v>
      </c>
      <c r="C225" s="1" t="s">
        <v>378</v>
      </c>
      <c r="D225" s="1" t="s">
        <v>351</v>
      </c>
      <c r="E225" s="1" t="s">
        <v>351</v>
      </c>
      <c r="F225" s="1" t="s">
        <v>352</v>
      </c>
      <c r="G225" s="1" t="s">
        <v>353</v>
      </c>
      <c r="H225" s="1" t="s">
        <v>690</v>
      </c>
      <c r="I225" s="1" t="s">
        <v>140</v>
      </c>
      <c r="J225" s="1" t="s">
        <v>21</v>
      </c>
      <c r="K225" s="1" t="s">
        <v>397</v>
      </c>
      <c r="L225" t="str">
        <f>VLOOKUP(LEFT(A225,1),'Ansatz 1'!A$1:B$10,2)</f>
        <v>2 Unterricht, Erziehung, Sport und Wissenschaft</v>
      </c>
      <c r="M225" t="str">
        <f>VLOOKUP(LEFT(A225,2),'Ansatz 2'!A$1:B$51,2)</f>
        <v>23 Förderung des Unterrichts</v>
      </c>
      <c r="N225" t="str">
        <f t="shared" si="15"/>
        <v>2322 MS Schülerbetreuung</v>
      </c>
      <c r="O225">
        <f t="shared" si="16"/>
        <v>1</v>
      </c>
      <c r="P225" t="str">
        <f t="shared" si="17"/>
        <v>1/2322-40000 Geringwertige Wirtschaftsgüter (GWG)</v>
      </c>
      <c r="Q225" s="2">
        <f t="shared" si="18"/>
        <v>-1000</v>
      </c>
      <c r="R225" s="2">
        <f t="shared" si="19"/>
        <v>-0.32331070158422243</v>
      </c>
    </row>
    <row r="226" spans="1:18" x14ac:dyDescent="0.25">
      <c r="A226" s="1" t="s">
        <v>526</v>
      </c>
      <c r="B226" s="1" t="s">
        <v>355</v>
      </c>
      <c r="C226" s="1" t="s">
        <v>448</v>
      </c>
      <c r="D226" s="1" t="s">
        <v>351</v>
      </c>
      <c r="E226" s="1" t="s">
        <v>351</v>
      </c>
      <c r="F226" s="1" t="s">
        <v>352</v>
      </c>
      <c r="G226" s="1" t="s">
        <v>353</v>
      </c>
      <c r="H226" s="1" t="s">
        <v>690</v>
      </c>
      <c r="I226" s="1" t="s">
        <v>140</v>
      </c>
      <c r="J226" s="1" t="s">
        <v>69</v>
      </c>
      <c r="K226" s="1" t="s">
        <v>368</v>
      </c>
      <c r="L226" t="str">
        <f>VLOOKUP(LEFT(A226,1),'Ansatz 1'!A$1:B$10,2)</f>
        <v>2 Unterricht, Erziehung, Sport und Wissenschaft</v>
      </c>
      <c r="M226" t="str">
        <f>VLOOKUP(LEFT(A226,2),'Ansatz 2'!A$1:B$51,2)</f>
        <v>23 Förderung des Unterrichts</v>
      </c>
      <c r="N226" t="str">
        <f t="shared" si="15"/>
        <v>2322 MS Schülerbetreuung</v>
      </c>
      <c r="O226">
        <f t="shared" si="16"/>
        <v>1</v>
      </c>
      <c r="P226" t="str">
        <f t="shared" si="17"/>
        <v>1/2322-45400 Reinigungsmittel</v>
      </c>
      <c r="Q226" s="2">
        <f t="shared" si="18"/>
        <v>-500</v>
      </c>
      <c r="R226" s="2">
        <f t="shared" si="19"/>
        <v>-0.16165535079211121</v>
      </c>
    </row>
    <row r="227" spans="1:18" x14ac:dyDescent="0.25">
      <c r="A227" s="1" t="s">
        <v>526</v>
      </c>
      <c r="B227" s="1" t="s">
        <v>355</v>
      </c>
      <c r="C227" s="1" t="s">
        <v>450</v>
      </c>
      <c r="D227" s="1" t="s">
        <v>351</v>
      </c>
      <c r="E227" s="1" t="s">
        <v>351</v>
      </c>
      <c r="F227" s="1" t="s">
        <v>352</v>
      </c>
      <c r="G227" s="1" t="s">
        <v>353</v>
      </c>
      <c r="H227" s="1" t="s">
        <v>701</v>
      </c>
      <c r="I227" s="1" t="s">
        <v>140</v>
      </c>
      <c r="J227" s="1" t="s">
        <v>70</v>
      </c>
      <c r="K227" s="1" t="s">
        <v>377</v>
      </c>
      <c r="L227" t="str">
        <f>VLOOKUP(LEFT(A227,1),'Ansatz 1'!A$1:B$10,2)</f>
        <v>2 Unterricht, Erziehung, Sport und Wissenschaft</v>
      </c>
      <c r="M227" t="str">
        <f>VLOOKUP(LEFT(A227,2),'Ansatz 2'!A$1:B$51,2)</f>
        <v>23 Förderung des Unterrichts</v>
      </c>
      <c r="N227" t="str">
        <f t="shared" si="15"/>
        <v>2322 MS Schülerbetreuung</v>
      </c>
      <c r="O227">
        <f t="shared" si="16"/>
        <v>1</v>
      </c>
      <c r="P227" t="str">
        <f t="shared" si="17"/>
        <v>1/2322-60000 Energiebezüge</v>
      </c>
      <c r="Q227" s="2">
        <f t="shared" si="18"/>
        <v>-4000</v>
      </c>
      <c r="R227" s="2">
        <f t="shared" si="19"/>
        <v>-1.2932428063368897</v>
      </c>
    </row>
    <row r="228" spans="1:18" x14ac:dyDescent="0.25">
      <c r="A228" s="1" t="s">
        <v>526</v>
      </c>
      <c r="B228" s="1" t="s">
        <v>355</v>
      </c>
      <c r="C228" s="1" t="s">
        <v>451</v>
      </c>
      <c r="D228" s="1" t="s">
        <v>351</v>
      </c>
      <c r="E228" s="1" t="s">
        <v>351</v>
      </c>
      <c r="F228" s="1" t="s">
        <v>352</v>
      </c>
      <c r="G228" s="1" t="s">
        <v>353</v>
      </c>
      <c r="H228" s="1" t="s">
        <v>700</v>
      </c>
      <c r="I228" s="1" t="s">
        <v>140</v>
      </c>
      <c r="J228" s="1" t="s">
        <v>71</v>
      </c>
      <c r="K228" s="1" t="s">
        <v>456</v>
      </c>
      <c r="L228" t="str">
        <f>VLOOKUP(LEFT(A228,1),'Ansatz 1'!A$1:B$10,2)</f>
        <v>2 Unterricht, Erziehung, Sport und Wissenschaft</v>
      </c>
      <c r="M228" t="str">
        <f>VLOOKUP(LEFT(A228,2),'Ansatz 2'!A$1:B$51,2)</f>
        <v>23 Förderung des Unterrichts</v>
      </c>
      <c r="N228" t="str">
        <f t="shared" si="15"/>
        <v>2322 MS Schülerbetreuung</v>
      </c>
      <c r="O228">
        <f t="shared" si="16"/>
        <v>1</v>
      </c>
      <c r="P228" t="str">
        <f t="shared" si="17"/>
        <v>1/2322-61400 Instandhaltung von Gebäuden und Bauten</v>
      </c>
      <c r="Q228" s="2">
        <f t="shared" si="18"/>
        <v>-12000</v>
      </c>
      <c r="R228" s="2">
        <f t="shared" si="19"/>
        <v>-3.8797284190106693</v>
      </c>
    </row>
    <row r="229" spans="1:18" x14ac:dyDescent="0.25">
      <c r="A229" s="1" t="s">
        <v>526</v>
      </c>
      <c r="B229" s="1" t="s">
        <v>355</v>
      </c>
      <c r="C229" s="1" t="s">
        <v>398</v>
      </c>
      <c r="D229" s="1" t="s">
        <v>351</v>
      </c>
      <c r="E229" s="1" t="s">
        <v>351</v>
      </c>
      <c r="F229" s="1" t="s">
        <v>352</v>
      </c>
      <c r="G229" s="1" t="s">
        <v>353</v>
      </c>
      <c r="H229" s="1" t="s">
        <v>700</v>
      </c>
      <c r="I229" s="1" t="s">
        <v>140</v>
      </c>
      <c r="J229" s="1" t="s">
        <v>32</v>
      </c>
      <c r="K229" s="1" t="s">
        <v>397</v>
      </c>
      <c r="L229" t="str">
        <f>VLOOKUP(LEFT(A229,1),'Ansatz 1'!A$1:B$10,2)</f>
        <v>2 Unterricht, Erziehung, Sport und Wissenschaft</v>
      </c>
      <c r="M229" t="str">
        <f>VLOOKUP(LEFT(A229,2),'Ansatz 2'!A$1:B$51,2)</f>
        <v>23 Förderung des Unterrichts</v>
      </c>
      <c r="N229" t="str">
        <f t="shared" si="15"/>
        <v>2322 MS Schülerbetreuung</v>
      </c>
      <c r="O229">
        <f t="shared" si="16"/>
        <v>1</v>
      </c>
      <c r="P229" t="str">
        <f t="shared" si="17"/>
        <v>1/2322-61800 Instandhaltung von sonstigen Anlagen</v>
      </c>
      <c r="Q229" s="2">
        <f t="shared" si="18"/>
        <v>-1000</v>
      </c>
      <c r="R229" s="2">
        <f t="shared" si="19"/>
        <v>-0.32331070158422243</v>
      </c>
    </row>
    <row r="230" spans="1:18" x14ac:dyDescent="0.25">
      <c r="A230" s="1" t="s">
        <v>526</v>
      </c>
      <c r="B230" s="1" t="s">
        <v>355</v>
      </c>
      <c r="C230" s="1" t="s">
        <v>452</v>
      </c>
      <c r="D230" s="1" t="s">
        <v>351</v>
      </c>
      <c r="E230" s="1" t="s">
        <v>351</v>
      </c>
      <c r="F230" s="1" t="s">
        <v>352</v>
      </c>
      <c r="G230" s="1" t="s">
        <v>353</v>
      </c>
      <c r="H230" s="1" t="s">
        <v>712</v>
      </c>
      <c r="I230" s="1" t="s">
        <v>140</v>
      </c>
      <c r="J230" s="1" t="s">
        <v>72</v>
      </c>
      <c r="K230" s="1" t="s">
        <v>493</v>
      </c>
      <c r="L230" t="str">
        <f>VLOOKUP(LEFT(A230,1),'Ansatz 1'!A$1:B$10,2)</f>
        <v>2 Unterricht, Erziehung, Sport und Wissenschaft</v>
      </c>
      <c r="M230" t="str">
        <f>VLOOKUP(LEFT(A230,2),'Ansatz 2'!A$1:B$51,2)</f>
        <v>23 Förderung des Unterrichts</v>
      </c>
      <c r="N230" t="str">
        <f t="shared" si="15"/>
        <v>2322 MS Schülerbetreuung</v>
      </c>
      <c r="O230">
        <f t="shared" si="16"/>
        <v>1</v>
      </c>
      <c r="P230" t="str">
        <f t="shared" si="17"/>
        <v>1/2322-65000 Zinsen für Finanzschulden in Euro</v>
      </c>
      <c r="Q230" s="2">
        <f t="shared" si="18"/>
        <v>-5000</v>
      </c>
      <c r="R230" s="2">
        <f t="shared" si="19"/>
        <v>-1.6165535079211122</v>
      </c>
    </row>
    <row r="231" spans="1:18" x14ac:dyDescent="0.25">
      <c r="A231" s="1" t="s">
        <v>526</v>
      </c>
      <c r="B231" s="1" t="s">
        <v>355</v>
      </c>
      <c r="C231" s="1" t="s">
        <v>405</v>
      </c>
      <c r="D231" s="1" t="s">
        <v>351</v>
      </c>
      <c r="E231" s="1" t="s">
        <v>351</v>
      </c>
      <c r="F231" s="1" t="s">
        <v>352</v>
      </c>
      <c r="G231" s="1" t="s">
        <v>353</v>
      </c>
      <c r="H231" s="1" t="s">
        <v>701</v>
      </c>
      <c r="I231" s="1" t="s">
        <v>140</v>
      </c>
      <c r="J231" s="1" t="s">
        <v>36</v>
      </c>
      <c r="K231" s="1" t="s">
        <v>508</v>
      </c>
      <c r="L231" t="str">
        <f>VLOOKUP(LEFT(A231,1),'Ansatz 1'!A$1:B$10,2)</f>
        <v>2 Unterricht, Erziehung, Sport und Wissenschaft</v>
      </c>
      <c r="M231" t="str">
        <f>VLOOKUP(LEFT(A231,2),'Ansatz 2'!A$1:B$51,2)</f>
        <v>23 Förderung des Unterrichts</v>
      </c>
      <c r="N231" t="str">
        <f t="shared" si="15"/>
        <v>2322 MS Schülerbetreuung</v>
      </c>
      <c r="O231">
        <f t="shared" si="16"/>
        <v>1</v>
      </c>
      <c r="P231" t="str">
        <f t="shared" si="17"/>
        <v>1/2322-67000 Versicherungen</v>
      </c>
      <c r="Q231" s="2">
        <f t="shared" si="18"/>
        <v>-700</v>
      </c>
      <c r="R231" s="2">
        <f t="shared" si="19"/>
        <v>-0.22631749110895572</v>
      </c>
    </row>
    <row r="232" spans="1:18" x14ac:dyDescent="0.25">
      <c r="A232" s="1" t="s">
        <v>526</v>
      </c>
      <c r="B232" s="1" t="s">
        <v>355</v>
      </c>
      <c r="C232" s="1" t="s">
        <v>411</v>
      </c>
      <c r="D232" s="1" t="s">
        <v>416</v>
      </c>
      <c r="E232" s="1" t="s">
        <v>351</v>
      </c>
      <c r="F232" s="1" t="s">
        <v>352</v>
      </c>
      <c r="G232" s="1" t="s">
        <v>353</v>
      </c>
      <c r="H232" s="1" t="s">
        <v>686</v>
      </c>
      <c r="I232" s="1" t="s">
        <v>140</v>
      </c>
      <c r="J232" s="1" t="s">
        <v>141</v>
      </c>
      <c r="K232" s="1" t="s">
        <v>531</v>
      </c>
      <c r="L232" t="str">
        <f>VLOOKUP(LEFT(A232,1),'Ansatz 1'!A$1:B$10,2)</f>
        <v>2 Unterricht, Erziehung, Sport und Wissenschaft</v>
      </c>
      <c r="M232" t="str">
        <f>VLOOKUP(LEFT(A232,2),'Ansatz 2'!A$1:B$51,2)</f>
        <v>23 Förderung des Unterrichts</v>
      </c>
      <c r="N232" t="str">
        <f t="shared" si="15"/>
        <v>2322 MS Schülerbetreuung</v>
      </c>
      <c r="O232">
        <f t="shared" si="16"/>
        <v>1</v>
      </c>
      <c r="P232" t="str">
        <f t="shared" si="17"/>
        <v>1/2322-72024 Kostenbeiträge (Kostenersätze) für Leistungen (Verein Tagesmütter)</v>
      </c>
      <c r="Q232" s="2">
        <f t="shared" si="18"/>
        <v>-13000</v>
      </c>
      <c r="R232" s="2">
        <f t="shared" si="19"/>
        <v>-4.2030391205948918</v>
      </c>
    </row>
    <row r="233" spans="1:18" x14ac:dyDescent="0.25">
      <c r="A233" s="1" t="s">
        <v>526</v>
      </c>
      <c r="B233" s="1" t="s">
        <v>355</v>
      </c>
      <c r="C233" s="1" t="s">
        <v>419</v>
      </c>
      <c r="D233" s="1" t="s">
        <v>351</v>
      </c>
      <c r="E233" s="1" t="s">
        <v>351</v>
      </c>
      <c r="F233" s="1" t="s">
        <v>352</v>
      </c>
      <c r="G233" s="1" t="s">
        <v>353</v>
      </c>
      <c r="H233" s="1" t="s">
        <v>686</v>
      </c>
      <c r="I233" s="1" t="s">
        <v>140</v>
      </c>
      <c r="J233" s="1" t="s">
        <v>118</v>
      </c>
      <c r="K233" s="1" t="s">
        <v>463</v>
      </c>
      <c r="L233" t="str">
        <f>VLOOKUP(LEFT(A233,1),'Ansatz 1'!A$1:B$10,2)</f>
        <v>2 Unterricht, Erziehung, Sport und Wissenschaft</v>
      </c>
      <c r="M233" t="str">
        <f>VLOOKUP(LEFT(A233,2),'Ansatz 2'!A$1:B$51,2)</f>
        <v>23 Förderung des Unterrichts</v>
      </c>
      <c r="N233" t="str">
        <f t="shared" si="15"/>
        <v>2322 MS Schülerbetreuung</v>
      </c>
      <c r="O233">
        <f t="shared" si="16"/>
        <v>1</v>
      </c>
      <c r="P233" t="str">
        <f t="shared" si="17"/>
        <v>1/2322-72800 Entgelte für sonstige Leistungen (Reinigung durch Unternehmen)</v>
      </c>
      <c r="Q233" s="2">
        <f t="shared" si="18"/>
        <v>-18000</v>
      </c>
      <c r="R233" s="2">
        <f t="shared" si="19"/>
        <v>-5.8195926285160038</v>
      </c>
    </row>
    <row r="234" spans="1:18" x14ac:dyDescent="0.25">
      <c r="A234" s="1" t="s">
        <v>526</v>
      </c>
      <c r="B234" s="1" t="s">
        <v>355</v>
      </c>
      <c r="C234" s="1" t="s">
        <v>421</v>
      </c>
      <c r="D234" s="1" t="s">
        <v>351</v>
      </c>
      <c r="E234" s="1" t="s">
        <v>351</v>
      </c>
      <c r="F234" s="1" t="s">
        <v>352</v>
      </c>
      <c r="G234" s="1" t="s">
        <v>353</v>
      </c>
      <c r="H234" s="1" t="s">
        <v>686</v>
      </c>
      <c r="I234" s="1" t="s">
        <v>140</v>
      </c>
      <c r="J234" s="1" t="s">
        <v>47</v>
      </c>
      <c r="K234" s="1" t="s">
        <v>368</v>
      </c>
      <c r="L234" t="str">
        <f>VLOOKUP(LEFT(A234,1),'Ansatz 1'!A$1:B$10,2)</f>
        <v>2 Unterricht, Erziehung, Sport und Wissenschaft</v>
      </c>
      <c r="M234" t="str">
        <f>VLOOKUP(LEFT(A234,2),'Ansatz 2'!A$1:B$51,2)</f>
        <v>23 Förderung des Unterrichts</v>
      </c>
      <c r="N234" t="str">
        <f t="shared" si="15"/>
        <v>2322 MS Schülerbetreuung</v>
      </c>
      <c r="O234">
        <f t="shared" si="16"/>
        <v>1</v>
      </c>
      <c r="P234" t="str">
        <f t="shared" si="17"/>
        <v>1/2322-72900 Sonstige Aufwendungen</v>
      </c>
      <c r="Q234" s="2">
        <f t="shared" si="18"/>
        <v>-500</v>
      </c>
      <c r="R234" s="2">
        <f t="shared" si="19"/>
        <v>-0.16165535079211121</v>
      </c>
    </row>
    <row r="235" spans="1:18" x14ac:dyDescent="0.25">
      <c r="A235" s="1" t="s">
        <v>526</v>
      </c>
      <c r="B235" s="1" t="s">
        <v>355</v>
      </c>
      <c r="C235" s="1" t="s">
        <v>374</v>
      </c>
      <c r="D235" s="1" t="s">
        <v>351</v>
      </c>
      <c r="E235" s="1" t="s">
        <v>351</v>
      </c>
      <c r="F235" s="1" t="s">
        <v>352</v>
      </c>
      <c r="G235" s="1" t="s">
        <v>353</v>
      </c>
      <c r="H235" s="1" t="s">
        <v>689</v>
      </c>
      <c r="I235" s="1" t="s">
        <v>140</v>
      </c>
      <c r="J235" s="1" t="s">
        <v>108</v>
      </c>
      <c r="K235" s="1" t="s">
        <v>420</v>
      </c>
      <c r="L235" t="str">
        <f>VLOOKUP(LEFT(A235,1),'Ansatz 1'!A$1:B$10,2)</f>
        <v>2 Unterricht, Erziehung, Sport und Wissenschaft</v>
      </c>
      <c r="M235" t="str">
        <f>VLOOKUP(LEFT(A235,2),'Ansatz 2'!A$1:B$51,2)</f>
        <v>23 Förderung des Unterrichts</v>
      </c>
      <c r="N235" t="str">
        <f t="shared" si="15"/>
        <v>2322 MS Schülerbetreuung</v>
      </c>
      <c r="O235">
        <f t="shared" si="16"/>
        <v>2</v>
      </c>
      <c r="P235" t="str">
        <f t="shared" si="17"/>
        <v>2/2322+86100 Transfers von Ländern, Landesfonds und Landeskammern</v>
      </c>
      <c r="Q235" s="2">
        <f t="shared" si="18"/>
        <v>3000</v>
      </c>
      <c r="R235" s="2">
        <f t="shared" si="19"/>
        <v>0.96993210475266733</v>
      </c>
    </row>
    <row r="236" spans="1:18" x14ac:dyDescent="0.25">
      <c r="A236" s="1" t="s">
        <v>416</v>
      </c>
      <c r="B236" s="1" t="s">
        <v>351</v>
      </c>
      <c r="C236" s="1" t="s">
        <v>378</v>
      </c>
      <c r="D236" s="1" t="s">
        <v>351</v>
      </c>
      <c r="E236" s="1" t="s">
        <v>351</v>
      </c>
      <c r="F236" s="1" t="s">
        <v>352</v>
      </c>
      <c r="G236" s="1" t="s">
        <v>353</v>
      </c>
      <c r="H236" s="1" t="s">
        <v>690</v>
      </c>
      <c r="I236" s="1" t="s">
        <v>142</v>
      </c>
      <c r="J236" s="1" t="s">
        <v>21</v>
      </c>
      <c r="K236" s="1" t="s">
        <v>456</v>
      </c>
      <c r="L236" t="str">
        <f>VLOOKUP(LEFT(A236,1),'Ansatz 1'!A$1:B$10,2)</f>
        <v>2 Unterricht, Erziehung, Sport und Wissenschaft</v>
      </c>
      <c r="M236" t="str">
        <f>VLOOKUP(LEFT(A236,2),'Ansatz 2'!A$1:B$51,2)</f>
        <v>24 Vorschulische Erziehung</v>
      </c>
      <c r="N236" t="str">
        <f t="shared" si="15"/>
        <v>2400 Kindergarten</v>
      </c>
      <c r="O236">
        <f t="shared" si="16"/>
        <v>1</v>
      </c>
      <c r="P236" t="str">
        <f t="shared" si="17"/>
        <v>1/2400-40000 Geringwertige Wirtschaftsgüter (GWG)</v>
      </c>
      <c r="Q236" s="2">
        <f t="shared" si="18"/>
        <v>-12000</v>
      </c>
      <c r="R236" s="2">
        <f t="shared" si="19"/>
        <v>-3.8797284190106693</v>
      </c>
    </row>
    <row r="237" spans="1:18" x14ac:dyDescent="0.25">
      <c r="A237" s="1" t="s">
        <v>416</v>
      </c>
      <c r="B237" s="1" t="s">
        <v>351</v>
      </c>
      <c r="C237" s="1" t="s">
        <v>527</v>
      </c>
      <c r="D237" s="1" t="s">
        <v>351</v>
      </c>
      <c r="E237" s="1" t="s">
        <v>351</v>
      </c>
      <c r="F237" s="1" t="s">
        <v>352</v>
      </c>
      <c r="G237" s="1" t="s">
        <v>353</v>
      </c>
      <c r="H237" s="1" t="s">
        <v>690</v>
      </c>
      <c r="I237" s="1" t="s">
        <v>142</v>
      </c>
      <c r="J237" s="1" t="s">
        <v>136</v>
      </c>
      <c r="K237" s="1" t="s">
        <v>456</v>
      </c>
      <c r="L237" t="str">
        <f>VLOOKUP(LEFT(A237,1),'Ansatz 1'!A$1:B$10,2)</f>
        <v>2 Unterricht, Erziehung, Sport und Wissenschaft</v>
      </c>
      <c r="M237" t="str">
        <f>VLOOKUP(LEFT(A237,2),'Ansatz 2'!A$1:B$51,2)</f>
        <v>24 Vorschulische Erziehung</v>
      </c>
      <c r="N237" t="str">
        <f t="shared" si="15"/>
        <v>2400 Kindergarten</v>
      </c>
      <c r="O237">
        <f t="shared" si="16"/>
        <v>1</v>
      </c>
      <c r="P237" t="str">
        <f t="shared" si="17"/>
        <v>1/2400-43000 Lebensmittel (Mittagstisch)</v>
      </c>
      <c r="Q237" s="2">
        <f t="shared" si="18"/>
        <v>-12000</v>
      </c>
      <c r="R237" s="2">
        <f t="shared" si="19"/>
        <v>-3.8797284190106693</v>
      </c>
    </row>
    <row r="238" spans="1:18" x14ac:dyDescent="0.25">
      <c r="A238" s="1" t="s">
        <v>416</v>
      </c>
      <c r="B238" s="1" t="s">
        <v>351</v>
      </c>
      <c r="C238" s="1" t="s">
        <v>447</v>
      </c>
      <c r="D238" s="1" t="s">
        <v>351</v>
      </c>
      <c r="E238" s="1" t="s">
        <v>351</v>
      </c>
      <c r="F238" s="1" t="s">
        <v>352</v>
      </c>
      <c r="G238" s="1" t="s">
        <v>353</v>
      </c>
      <c r="H238" s="1" t="s">
        <v>690</v>
      </c>
      <c r="I238" s="1" t="s">
        <v>142</v>
      </c>
      <c r="J238" s="1" t="s">
        <v>68</v>
      </c>
      <c r="K238" s="1" t="s">
        <v>399</v>
      </c>
      <c r="L238" t="str">
        <f>VLOOKUP(LEFT(A238,1),'Ansatz 1'!A$1:B$10,2)</f>
        <v>2 Unterricht, Erziehung, Sport und Wissenschaft</v>
      </c>
      <c r="M238" t="str">
        <f>VLOOKUP(LEFT(A238,2),'Ansatz 2'!A$1:B$51,2)</f>
        <v>24 Vorschulische Erziehung</v>
      </c>
      <c r="N238" t="str">
        <f t="shared" si="15"/>
        <v>2400 Kindergarten</v>
      </c>
      <c r="O238">
        <f t="shared" si="16"/>
        <v>1</v>
      </c>
      <c r="P238" t="str">
        <f t="shared" si="17"/>
        <v>1/2400-45100 Brennstoffe</v>
      </c>
      <c r="Q238" s="2">
        <f t="shared" si="18"/>
        <v>-2500</v>
      </c>
      <c r="R238" s="2">
        <f t="shared" si="19"/>
        <v>-0.80827675396055609</v>
      </c>
    </row>
    <row r="239" spans="1:18" x14ac:dyDescent="0.25">
      <c r="A239" s="1" t="s">
        <v>416</v>
      </c>
      <c r="B239" s="1" t="s">
        <v>351</v>
      </c>
      <c r="C239" s="1" t="s">
        <v>448</v>
      </c>
      <c r="D239" s="1" t="s">
        <v>351</v>
      </c>
      <c r="E239" s="1" t="s">
        <v>351</v>
      </c>
      <c r="F239" s="1" t="s">
        <v>352</v>
      </c>
      <c r="G239" s="1" t="s">
        <v>353</v>
      </c>
      <c r="H239" s="1" t="s">
        <v>690</v>
      </c>
      <c r="I239" s="1" t="s">
        <v>142</v>
      </c>
      <c r="J239" s="1" t="s">
        <v>69</v>
      </c>
      <c r="K239" s="1" t="s">
        <v>397</v>
      </c>
      <c r="L239" t="str">
        <f>VLOOKUP(LEFT(A239,1),'Ansatz 1'!A$1:B$10,2)</f>
        <v>2 Unterricht, Erziehung, Sport und Wissenschaft</v>
      </c>
      <c r="M239" t="str">
        <f>VLOOKUP(LEFT(A239,2),'Ansatz 2'!A$1:B$51,2)</f>
        <v>24 Vorschulische Erziehung</v>
      </c>
      <c r="N239" t="str">
        <f t="shared" si="15"/>
        <v>2400 Kindergarten</v>
      </c>
      <c r="O239">
        <f t="shared" si="16"/>
        <v>1</v>
      </c>
      <c r="P239" t="str">
        <f t="shared" si="17"/>
        <v>1/2400-45400 Reinigungsmittel</v>
      </c>
      <c r="Q239" s="2">
        <f t="shared" si="18"/>
        <v>-1000</v>
      </c>
      <c r="R239" s="2">
        <f t="shared" si="19"/>
        <v>-0.32331070158422243</v>
      </c>
    </row>
    <row r="240" spans="1:18" x14ac:dyDescent="0.25">
      <c r="A240" s="1" t="s">
        <v>416</v>
      </c>
      <c r="B240" s="1" t="s">
        <v>351</v>
      </c>
      <c r="C240" s="1" t="s">
        <v>380</v>
      </c>
      <c r="D240" s="1" t="s">
        <v>351</v>
      </c>
      <c r="E240" s="1" t="s">
        <v>351</v>
      </c>
      <c r="F240" s="1" t="s">
        <v>352</v>
      </c>
      <c r="G240" s="1" t="s">
        <v>353</v>
      </c>
      <c r="H240" s="1" t="s">
        <v>690</v>
      </c>
      <c r="I240" s="1" t="s">
        <v>142</v>
      </c>
      <c r="J240" s="1" t="s">
        <v>113</v>
      </c>
      <c r="K240" s="1" t="s">
        <v>425</v>
      </c>
      <c r="L240" t="str">
        <f>VLOOKUP(LEFT(A240,1),'Ansatz 1'!A$1:B$10,2)</f>
        <v>2 Unterricht, Erziehung, Sport und Wissenschaft</v>
      </c>
      <c r="M240" t="str">
        <f>VLOOKUP(LEFT(A240,2),'Ansatz 2'!A$1:B$51,2)</f>
        <v>24 Vorschulische Erziehung</v>
      </c>
      <c r="N240" t="str">
        <f t="shared" si="15"/>
        <v>2400 Kindergarten</v>
      </c>
      <c r="O240">
        <f t="shared" si="16"/>
        <v>1</v>
      </c>
      <c r="P240" t="str">
        <f t="shared" si="17"/>
        <v>1/2400-45600 Schreib-, Zeichen- und sonstige Büromittel</v>
      </c>
      <c r="Q240" s="2">
        <f t="shared" si="18"/>
        <v>-300</v>
      </c>
      <c r="R240" s="2">
        <f t="shared" si="19"/>
        <v>-9.6993210475266725E-2</v>
      </c>
    </row>
    <row r="241" spans="1:18" x14ac:dyDescent="0.25">
      <c r="A241" s="1" t="s">
        <v>416</v>
      </c>
      <c r="B241" s="1" t="s">
        <v>351</v>
      </c>
      <c r="C241" s="1" t="s">
        <v>383</v>
      </c>
      <c r="D241" s="1" t="s">
        <v>351</v>
      </c>
      <c r="E241" s="1" t="s">
        <v>351</v>
      </c>
      <c r="F241" s="1" t="s">
        <v>352</v>
      </c>
      <c r="G241" s="1" t="s">
        <v>353</v>
      </c>
      <c r="H241" s="1" t="s">
        <v>691</v>
      </c>
      <c r="I241" s="1" t="s">
        <v>142</v>
      </c>
      <c r="J241" s="1" t="s">
        <v>24</v>
      </c>
      <c r="K241" s="1" t="s">
        <v>532</v>
      </c>
      <c r="L241" t="str">
        <f>VLOOKUP(LEFT(A241,1),'Ansatz 1'!A$1:B$10,2)</f>
        <v>2 Unterricht, Erziehung, Sport und Wissenschaft</v>
      </c>
      <c r="M241" t="str">
        <f>VLOOKUP(LEFT(A241,2),'Ansatz 2'!A$1:B$51,2)</f>
        <v>24 Vorschulische Erziehung</v>
      </c>
      <c r="N241" t="str">
        <f t="shared" si="15"/>
        <v>2400 Kindergarten</v>
      </c>
      <c r="O241">
        <f t="shared" si="16"/>
        <v>1</v>
      </c>
      <c r="P241" t="str">
        <f t="shared" si="17"/>
        <v>1/2400-51000 Geldbezüge der Vertragsbediensteten der Verwaltung</v>
      </c>
      <c r="Q241" s="2">
        <f t="shared" si="18"/>
        <v>-364000</v>
      </c>
      <c r="R241" s="2">
        <f t="shared" si="19"/>
        <v>-117.68509537665696</v>
      </c>
    </row>
    <row r="242" spans="1:18" x14ac:dyDescent="0.25">
      <c r="A242" s="1" t="s">
        <v>416</v>
      </c>
      <c r="B242" s="1" t="s">
        <v>351</v>
      </c>
      <c r="C242" s="1" t="s">
        <v>497</v>
      </c>
      <c r="D242" s="1" t="s">
        <v>351</v>
      </c>
      <c r="E242" s="1" t="s">
        <v>351</v>
      </c>
      <c r="F242" s="1" t="s">
        <v>352</v>
      </c>
      <c r="G242" s="1" t="s">
        <v>353</v>
      </c>
      <c r="H242" s="1" t="s">
        <v>691</v>
      </c>
      <c r="I242" s="1" t="s">
        <v>142</v>
      </c>
      <c r="J242" s="1" t="s">
        <v>114</v>
      </c>
      <c r="K242" s="1" t="s">
        <v>458</v>
      </c>
      <c r="L242" t="str">
        <f>VLOOKUP(LEFT(A242,1),'Ansatz 1'!A$1:B$10,2)</f>
        <v>2 Unterricht, Erziehung, Sport und Wissenschaft</v>
      </c>
      <c r="M242" t="str">
        <f>VLOOKUP(LEFT(A242,2),'Ansatz 2'!A$1:B$51,2)</f>
        <v>24 Vorschulische Erziehung</v>
      </c>
      <c r="N242" t="str">
        <f t="shared" si="15"/>
        <v>2400 Kindergarten</v>
      </c>
      <c r="O242">
        <f t="shared" si="16"/>
        <v>1</v>
      </c>
      <c r="P242" t="str">
        <f t="shared" si="17"/>
        <v>1/2400-51100 Geldbezüge der Vertragsbediensteten in handwerklicher Verwendung</v>
      </c>
      <c r="Q242" s="2">
        <f t="shared" si="18"/>
        <v>-15000</v>
      </c>
      <c r="R242" s="2">
        <f t="shared" si="19"/>
        <v>-4.8496605237633368</v>
      </c>
    </row>
    <row r="243" spans="1:18" x14ac:dyDescent="0.25">
      <c r="A243" s="1" t="s">
        <v>416</v>
      </c>
      <c r="B243" s="1" t="s">
        <v>351</v>
      </c>
      <c r="C243" s="1" t="s">
        <v>389</v>
      </c>
      <c r="D243" s="1" t="s">
        <v>351</v>
      </c>
      <c r="E243" s="1" t="s">
        <v>351</v>
      </c>
      <c r="F243" s="1" t="s">
        <v>352</v>
      </c>
      <c r="G243" s="1" t="s">
        <v>353</v>
      </c>
      <c r="H243" s="1" t="s">
        <v>692</v>
      </c>
      <c r="I243" s="1" t="s">
        <v>142</v>
      </c>
      <c r="J243" s="1" t="s">
        <v>27</v>
      </c>
      <c r="K243" s="1" t="s">
        <v>458</v>
      </c>
      <c r="L243" t="str">
        <f>VLOOKUP(LEFT(A243,1),'Ansatz 1'!A$1:B$10,2)</f>
        <v>2 Unterricht, Erziehung, Sport und Wissenschaft</v>
      </c>
      <c r="M243" t="str">
        <f>VLOOKUP(LEFT(A243,2),'Ansatz 2'!A$1:B$51,2)</f>
        <v>24 Vorschulische Erziehung</v>
      </c>
      <c r="N243" t="str">
        <f t="shared" si="15"/>
        <v>2400 Kindergarten</v>
      </c>
      <c r="O243">
        <f t="shared" si="16"/>
        <v>1</v>
      </c>
      <c r="P243" t="str">
        <f t="shared" si="17"/>
        <v>1/2400-58000 Dienstgeberbeiträge zum Ausgleichsfonds für Familienbeihilfen</v>
      </c>
      <c r="Q243" s="2">
        <f t="shared" si="18"/>
        <v>-15000</v>
      </c>
      <c r="R243" s="2">
        <f t="shared" si="19"/>
        <v>-4.8496605237633368</v>
      </c>
    </row>
    <row r="244" spans="1:18" x14ac:dyDescent="0.25">
      <c r="A244" s="1" t="s">
        <v>416</v>
      </c>
      <c r="B244" s="1" t="s">
        <v>351</v>
      </c>
      <c r="C244" s="1" t="s">
        <v>391</v>
      </c>
      <c r="D244" s="1" t="s">
        <v>392</v>
      </c>
      <c r="E244" s="1" t="s">
        <v>351</v>
      </c>
      <c r="F244" s="1" t="s">
        <v>352</v>
      </c>
      <c r="G244" s="1" t="s">
        <v>353</v>
      </c>
      <c r="H244" s="1" t="s">
        <v>692</v>
      </c>
      <c r="I244" s="1" t="s">
        <v>142</v>
      </c>
      <c r="J244" s="1" t="s">
        <v>76</v>
      </c>
      <c r="K244" s="1" t="s">
        <v>439</v>
      </c>
      <c r="L244" t="str">
        <f>VLOOKUP(LEFT(A244,1),'Ansatz 1'!A$1:B$10,2)</f>
        <v>2 Unterricht, Erziehung, Sport und Wissenschaft</v>
      </c>
      <c r="M244" t="str">
        <f>VLOOKUP(LEFT(A244,2),'Ansatz 2'!A$1:B$51,2)</f>
        <v>24 Vorschulische Erziehung</v>
      </c>
      <c r="N244" t="str">
        <f t="shared" si="15"/>
        <v>2400 Kindergarten</v>
      </c>
      <c r="O244">
        <f t="shared" si="16"/>
        <v>1</v>
      </c>
      <c r="P244" t="str">
        <f t="shared" si="17"/>
        <v>1/2400-58150 Sonstige Dienstgeberbeiträge zur sozialen Sicherheit (Pensionskassenbeiträge)</v>
      </c>
      <c r="Q244" s="2">
        <f t="shared" si="18"/>
        <v>-3200</v>
      </c>
      <c r="R244" s="2">
        <f t="shared" si="19"/>
        <v>-1.0345942450695118</v>
      </c>
    </row>
    <row r="245" spans="1:18" x14ac:dyDescent="0.25">
      <c r="A245" s="1" t="s">
        <v>416</v>
      </c>
      <c r="B245" s="1" t="s">
        <v>351</v>
      </c>
      <c r="C245" s="1" t="s">
        <v>391</v>
      </c>
      <c r="D245" s="1" t="s">
        <v>383</v>
      </c>
      <c r="E245" s="1" t="s">
        <v>351</v>
      </c>
      <c r="F245" s="1" t="s">
        <v>352</v>
      </c>
      <c r="G245" s="1" t="s">
        <v>353</v>
      </c>
      <c r="H245" s="1" t="s">
        <v>692</v>
      </c>
      <c r="I245" s="1" t="s">
        <v>142</v>
      </c>
      <c r="J245" s="1" t="s">
        <v>115</v>
      </c>
      <c r="K245" s="1" t="s">
        <v>533</v>
      </c>
      <c r="L245" t="str">
        <f>VLOOKUP(LEFT(A245,1),'Ansatz 1'!A$1:B$10,2)</f>
        <v>2 Unterricht, Erziehung, Sport und Wissenschaft</v>
      </c>
      <c r="M245" t="str">
        <f>VLOOKUP(LEFT(A245,2),'Ansatz 2'!A$1:B$51,2)</f>
        <v>24 Vorschulische Erziehung</v>
      </c>
      <c r="N245" t="str">
        <f t="shared" si="15"/>
        <v>2400 Kindergarten</v>
      </c>
      <c r="O245">
        <f t="shared" si="16"/>
        <v>1</v>
      </c>
      <c r="P245" t="str">
        <f t="shared" si="17"/>
        <v>1/2400-58151 Sonstige Dienstgeberbeiträge zur sozialen Sicherheit (Mitarbeitervorsorge - Abfertigung neu)</v>
      </c>
      <c r="Q245" s="2">
        <f t="shared" si="18"/>
        <v>-3400</v>
      </c>
      <c r="R245" s="2">
        <f t="shared" si="19"/>
        <v>-1.0992563853863564</v>
      </c>
    </row>
    <row r="246" spans="1:18" x14ac:dyDescent="0.25">
      <c r="A246" s="1" t="s">
        <v>416</v>
      </c>
      <c r="B246" s="1" t="s">
        <v>351</v>
      </c>
      <c r="C246" s="1" t="s">
        <v>394</v>
      </c>
      <c r="D246" s="1" t="s">
        <v>351</v>
      </c>
      <c r="E246" s="1" t="s">
        <v>351</v>
      </c>
      <c r="F246" s="1" t="s">
        <v>352</v>
      </c>
      <c r="G246" s="1" t="s">
        <v>353</v>
      </c>
      <c r="H246" s="1" t="s">
        <v>692</v>
      </c>
      <c r="I246" s="1" t="s">
        <v>142</v>
      </c>
      <c r="J246" s="1" t="s">
        <v>30</v>
      </c>
      <c r="K246" s="1" t="s">
        <v>534</v>
      </c>
      <c r="L246" t="str">
        <f>VLOOKUP(LEFT(A246,1),'Ansatz 1'!A$1:B$10,2)</f>
        <v>2 Unterricht, Erziehung, Sport und Wissenschaft</v>
      </c>
      <c r="M246" t="str">
        <f>VLOOKUP(LEFT(A246,2),'Ansatz 2'!A$1:B$51,2)</f>
        <v>24 Vorschulische Erziehung</v>
      </c>
      <c r="N246" t="str">
        <f t="shared" si="15"/>
        <v>2400 Kindergarten</v>
      </c>
      <c r="O246">
        <f t="shared" si="16"/>
        <v>1</v>
      </c>
      <c r="P246" t="str">
        <f t="shared" si="17"/>
        <v>1/2400-58200 Sonstige Dienstgeberbeiträge zur sozialen Sicherheit</v>
      </c>
      <c r="Q246" s="2">
        <f t="shared" si="18"/>
        <v>-82000</v>
      </c>
      <c r="R246" s="2">
        <f t="shared" si="19"/>
        <v>-26.511477529906241</v>
      </c>
    </row>
    <row r="247" spans="1:18" x14ac:dyDescent="0.25">
      <c r="A247" s="1" t="s">
        <v>416</v>
      </c>
      <c r="B247" s="1" t="s">
        <v>351</v>
      </c>
      <c r="C247" s="1" t="s">
        <v>693</v>
      </c>
      <c r="D247" s="1" t="s">
        <v>351</v>
      </c>
      <c r="E247" s="1" t="s">
        <v>351</v>
      </c>
      <c r="F247" s="1" t="s">
        <v>352</v>
      </c>
      <c r="G247" s="1" t="s">
        <v>353</v>
      </c>
      <c r="H247" s="1" t="s">
        <v>694</v>
      </c>
      <c r="I247" s="1" t="s">
        <v>142</v>
      </c>
      <c r="J247" s="1" t="s">
        <v>695</v>
      </c>
      <c r="K247" s="1" t="s">
        <v>386</v>
      </c>
      <c r="L247" t="str">
        <f>VLOOKUP(LEFT(A247,1),'Ansatz 1'!A$1:B$10,2)</f>
        <v>2 Unterricht, Erziehung, Sport und Wissenschaft</v>
      </c>
      <c r="M247" t="str">
        <f>VLOOKUP(LEFT(A247,2),'Ansatz 2'!A$1:B$51,2)</f>
        <v>24 Vorschulische Erziehung</v>
      </c>
      <c r="N247" t="str">
        <f t="shared" si="15"/>
        <v>2400 Kindergarten</v>
      </c>
      <c r="O247">
        <f t="shared" si="16"/>
        <v>1</v>
      </c>
      <c r="P247" t="str">
        <f t="shared" si="17"/>
        <v>1/2400-59100 Dotierung von Rückstellungen für Abfertigungen</v>
      </c>
      <c r="Q247" s="2">
        <f t="shared" si="18"/>
        <v>-100</v>
      </c>
      <c r="R247" s="2">
        <f t="shared" si="19"/>
        <v>-3.2331070158422244E-2</v>
      </c>
    </row>
    <row r="248" spans="1:18" x14ac:dyDescent="0.25">
      <c r="A248" s="1" t="s">
        <v>416</v>
      </c>
      <c r="B248" s="1" t="s">
        <v>351</v>
      </c>
      <c r="C248" s="1" t="s">
        <v>696</v>
      </c>
      <c r="D248" s="1" t="s">
        <v>351</v>
      </c>
      <c r="E248" s="1" t="s">
        <v>351</v>
      </c>
      <c r="F248" s="1" t="s">
        <v>352</v>
      </c>
      <c r="G248" s="1" t="s">
        <v>353</v>
      </c>
      <c r="H248" s="1" t="s">
        <v>694</v>
      </c>
      <c r="I248" s="1" t="s">
        <v>142</v>
      </c>
      <c r="J248" s="1" t="s">
        <v>697</v>
      </c>
      <c r="K248" s="1" t="s">
        <v>386</v>
      </c>
      <c r="L248" t="str">
        <f>VLOOKUP(LEFT(A248,1),'Ansatz 1'!A$1:B$10,2)</f>
        <v>2 Unterricht, Erziehung, Sport und Wissenschaft</v>
      </c>
      <c r="M248" t="str">
        <f>VLOOKUP(LEFT(A248,2),'Ansatz 2'!A$1:B$51,2)</f>
        <v>24 Vorschulische Erziehung</v>
      </c>
      <c r="N248" t="str">
        <f t="shared" si="15"/>
        <v>2400 Kindergarten</v>
      </c>
      <c r="O248">
        <f t="shared" si="16"/>
        <v>1</v>
      </c>
      <c r="P248" t="str">
        <f t="shared" si="17"/>
        <v>1/2400-59200 Dotierung von Rückstellungen für Jubiläumszuwendungen</v>
      </c>
      <c r="Q248" s="2">
        <f t="shared" si="18"/>
        <v>-100</v>
      </c>
      <c r="R248" s="2">
        <f t="shared" si="19"/>
        <v>-3.2331070158422244E-2</v>
      </c>
    </row>
    <row r="249" spans="1:18" x14ac:dyDescent="0.25">
      <c r="A249" s="1" t="s">
        <v>416</v>
      </c>
      <c r="B249" s="1" t="s">
        <v>351</v>
      </c>
      <c r="C249" s="1" t="s">
        <v>698</v>
      </c>
      <c r="D249" s="1" t="s">
        <v>351</v>
      </c>
      <c r="E249" s="1" t="s">
        <v>351</v>
      </c>
      <c r="F249" s="1" t="s">
        <v>352</v>
      </c>
      <c r="G249" s="1" t="s">
        <v>353</v>
      </c>
      <c r="H249" s="1" t="s">
        <v>694</v>
      </c>
      <c r="I249" s="1" t="s">
        <v>142</v>
      </c>
      <c r="J249" s="1" t="s">
        <v>699</v>
      </c>
      <c r="K249" s="1" t="s">
        <v>386</v>
      </c>
      <c r="L249" t="str">
        <f>VLOOKUP(LEFT(A249,1),'Ansatz 1'!A$1:B$10,2)</f>
        <v>2 Unterricht, Erziehung, Sport und Wissenschaft</v>
      </c>
      <c r="M249" t="str">
        <f>VLOOKUP(LEFT(A249,2),'Ansatz 2'!A$1:B$51,2)</f>
        <v>24 Vorschulische Erziehung</v>
      </c>
      <c r="N249" t="str">
        <f t="shared" si="15"/>
        <v>2400 Kindergarten</v>
      </c>
      <c r="O249">
        <f t="shared" si="16"/>
        <v>1</v>
      </c>
      <c r="P249" t="str">
        <f t="shared" si="17"/>
        <v>1/2400-59300 Dotierung von Rückstellungen für nicht konsumierte Urlaube</v>
      </c>
      <c r="Q249" s="2">
        <f t="shared" si="18"/>
        <v>-100</v>
      </c>
      <c r="R249" s="2">
        <f t="shared" si="19"/>
        <v>-3.2331070158422244E-2</v>
      </c>
    </row>
    <row r="250" spans="1:18" x14ac:dyDescent="0.25">
      <c r="A250" s="1" t="s">
        <v>416</v>
      </c>
      <c r="B250" s="1" t="s">
        <v>351</v>
      </c>
      <c r="C250" s="1" t="s">
        <v>450</v>
      </c>
      <c r="D250" s="1" t="s">
        <v>351</v>
      </c>
      <c r="E250" s="1" t="s">
        <v>351</v>
      </c>
      <c r="F250" s="1" t="s">
        <v>352</v>
      </c>
      <c r="G250" s="1" t="s">
        <v>353</v>
      </c>
      <c r="H250" s="1" t="s">
        <v>701</v>
      </c>
      <c r="I250" s="1" t="s">
        <v>142</v>
      </c>
      <c r="J250" s="1" t="s">
        <v>70</v>
      </c>
      <c r="K250" s="1" t="s">
        <v>498</v>
      </c>
      <c r="L250" t="str">
        <f>VLOOKUP(LEFT(A250,1),'Ansatz 1'!A$1:B$10,2)</f>
        <v>2 Unterricht, Erziehung, Sport und Wissenschaft</v>
      </c>
      <c r="M250" t="str">
        <f>VLOOKUP(LEFT(A250,2),'Ansatz 2'!A$1:B$51,2)</f>
        <v>24 Vorschulische Erziehung</v>
      </c>
      <c r="N250" t="str">
        <f t="shared" si="15"/>
        <v>2400 Kindergarten</v>
      </c>
      <c r="O250">
        <f t="shared" si="16"/>
        <v>1</v>
      </c>
      <c r="P250" t="str">
        <f t="shared" si="17"/>
        <v>1/2400-60000 Energiebezüge</v>
      </c>
      <c r="Q250" s="2">
        <f t="shared" si="18"/>
        <v>-2200</v>
      </c>
      <c r="R250" s="2">
        <f t="shared" si="19"/>
        <v>-0.71128354348528933</v>
      </c>
    </row>
    <row r="251" spans="1:18" x14ac:dyDescent="0.25">
      <c r="A251" s="1" t="s">
        <v>416</v>
      </c>
      <c r="B251" s="1" t="s">
        <v>351</v>
      </c>
      <c r="C251" s="1" t="s">
        <v>451</v>
      </c>
      <c r="D251" s="1" t="s">
        <v>351</v>
      </c>
      <c r="E251" s="1" t="s">
        <v>351</v>
      </c>
      <c r="F251" s="1" t="s">
        <v>352</v>
      </c>
      <c r="G251" s="1" t="s">
        <v>353</v>
      </c>
      <c r="H251" s="1" t="s">
        <v>700</v>
      </c>
      <c r="I251" s="1" t="s">
        <v>142</v>
      </c>
      <c r="J251" s="1" t="s">
        <v>71</v>
      </c>
      <c r="K251" s="1" t="s">
        <v>535</v>
      </c>
      <c r="L251" t="str">
        <f>VLOOKUP(LEFT(A251,1),'Ansatz 1'!A$1:B$10,2)</f>
        <v>2 Unterricht, Erziehung, Sport und Wissenschaft</v>
      </c>
      <c r="M251" t="str">
        <f>VLOOKUP(LEFT(A251,2),'Ansatz 2'!A$1:B$51,2)</f>
        <v>24 Vorschulische Erziehung</v>
      </c>
      <c r="N251" t="str">
        <f t="shared" si="15"/>
        <v>2400 Kindergarten</v>
      </c>
      <c r="O251">
        <f t="shared" si="16"/>
        <v>1</v>
      </c>
      <c r="P251" t="str">
        <f t="shared" si="17"/>
        <v>1/2400-61400 Instandhaltung von Gebäuden und Bauten</v>
      </c>
      <c r="Q251" s="2">
        <f t="shared" si="18"/>
        <v>-14000</v>
      </c>
      <c r="R251" s="2">
        <f t="shared" si="19"/>
        <v>-4.5263498221791139</v>
      </c>
    </row>
    <row r="252" spans="1:18" x14ac:dyDescent="0.25">
      <c r="A252" s="1" t="s">
        <v>416</v>
      </c>
      <c r="B252" s="1" t="s">
        <v>351</v>
      </c>
      <c r="C252" s="1" t="s">
        <v>398</v>
      </c>
      <c r="D252" s="1" t="s">
        <v>351</v>
      </c>
      <c r="E252" s="1" t="s">
        <v>351</v>
      </c>
      <c r="F252" s="1" t="s">
        <v>352</v>
      </c>
      <c r="G252" s="1" t="s">
        <v>353</v>
      </c>
      <c r="H252" s="1" t="s">
        <v>700</v>
      </c>
      <c r="I252" s="1" t="s">
        <v>142</v>
      </c>
      <c r="J252" s="1" t="s">
        <v>32</v>
      </c>
      <c r="K252" s="1" t="s">
        <v>536</v>
      </c>
      <c r="L252" t="str">
        <f>VLOOKUP(LEFT(A252,1),'Ansatz 1'!A$1:B$10,2)</f>
        <v>2 Unterricht, Erziehung, Sport und Wissenschaft</v>
      </c>
      <c r="M252" t="str">
        <f>VLOOKUP(LEFT(A252,2),'Ansatz 2'!A$1:B$51,2)</f>
        <v>24 Vorschulische Erziehung</v>
      </c>
      <c r="N252" t="str">
        <f t="shared" si="15"/>
        <v>2400 Kindergarten</v>
      </c>
      <c r="O252">
        <f t="shared" si="16"/>
        <v>1</v>
      </c>
      <c r="P252" t="str">
        <f t="shared" si="17"/>
        <v>1/2400-61800 Instandhaltung von sonstigen Anlagen</v>
      </c>
      <c r="Q252" s="2">
        <f t="shared" si="18"/>
        <v>-1300</v>
      </c>
      <c r="R252" s="2">
        <f t="shared" si="19"/>
        <v>-0.42030391205948919</v>
      </c>
    </row>
    <row r="253" spans="1:18" x14ac:dyDescent="0.25">
      <c r="A253" s="1" t="s">
        <v>416</v>
      </c>
      <c r="B253" s="1" t="s">
        <v>351</v>
      </c>
      <c r="C253" s="1" t="s">
        <v>400</v>
      </c>
      <c r="D253" s="1" t="s">
        <v>351</v>
      </c>
      <c r="E253" s="1" t="s">
        <v>351</v>
      </c>
      <c r="F253" s="1" t="s">
        <v>352</v>
      </c>
      <c r="G253" s="1" t="s">
        <v>353</v>
      </c>
      <c r="H253" s="1" t="s">
        <v>701</v>
      </c>
      <c r="I253" s="1" t="s">
        <v>142</v>
      </c>
      <c r="J253" s="1" t="s">
        <v>33</v>
      </c>
      <c r="K253" s="1" t="s">
        <v>368</v>
      </c>
      <c r="L253" t="str">
        <f>VLOOKUP(LEFT(A253,1),'Ansatz 1'!A$1:B$10,2)</f>
        <v>2 Unterricht, Erziehung, Sport und Wissenschaft</v>
      </c>
      <c r="M253" t="str">
        <f>VLOOKUP(LEFT(A253,2),'Ansatz 2'!A$1:B$51,2)</f>
        <v>24 Vorschulische Erziehung</v>
      </c>
      <c r="N253" t="str">
        <f t="shared" si="15"/>
        <v>2400 Kindergarten</v>
      </c>
      <c r="O253">
        <f t="shared" si="16"/>
        <v>1</v>
      </c>
      <c r="P253" t="str">
        <f t="shared" si="17"/>
        <v>1/2400-63000 Postdienste</v>
      </c>
      <c r="Q253" s="2">
        <f t="shared" si="18"/>
        <v>-500</v>
      </c>
      <c r="R253" s="2">
        <f t="shared" si="19"/>
        <v>-0.16165535079211121</v>
      </c>
    </row>
    <row r="254" spans="1:18" x14ac:dyDescent="0.25">
      <c r="A254" s="1" t="s">
        <v>416</v>
      </c>
      <c r="B254" s="1" t="s">
        <v>351</v>
      </c>
      <c r="C254" s="1" t="s">
        <v>402</v>
      </c>
      <c r="D254" s="1" t="s">
        <v>351</v>
      </c>
      <c r="E254" s="1" t="s">
        <v>351</v>
      </c>
      <c r="F254" s="1" t="s">
        <v>352</v>
      </c>
      <c r="G254" s="1" t="s">
        <v>353</v>
      </c>
      <c r="H254" s="1" t="s">
        <v>701</v>
      </c>
      <c r="I254" s="1" t="s">
        <v>142</v>
      </c>
      <c r="J254" s="1" t="s">
        <v>34</v>
      </c>
      <c r="K254" s="1" t="s">
        <v>485</v>
      </c>
      <c r="L254" t="str">
        <f>VLOOKUP(LEFT(A254,1),'Ansatz 1'!A$1:B$10,2)</f>
        <v>2 Unterricht, Erziehung, Sport und Wissenschaft</v>
      </c>
      <c r="M254" t="str">
        <f>VLOOKUP(LEFT(A254,2),'Ansatz 2'!A$1:B$51,2)</f>
        <v>24 Vorschulische Erziehung</v>
      </c>
      <c r="N254" t="str">
        <f t="shared" si="15"/>
        <v>2400 Kindergarten</v>
      </c>
      <c r="O254">
        <f t="shared" si="16"/>
        <v>1</v>
      </c>
      <c r="P254" t="str">
        <f t="shared" si="17"/>
        <v>1/2400-63100 Telekommunikationsdienste</v>
      </c>
      <c r="Q254" s="2">
        <f t="shared" si="18"/>
        <v>-1400</v>
      </c>
      <c r="R254" s="2">
        <f t="shared" si="19"/>
        <v>-0.45263498221791143</v>
      </c>
    </row>
    <row r="255" spans="1:18" x14ac:dyDescent="0.25">
      <c r="A255" s="1" t="s">
        <v>416</v>
      </c>
      <c r="B255" s="1" t="s">
        <v>351</v>
      </c>
      <c r="C255" s="1" t="s">
        <v>405</v>
      </c>
      <c r="D255" s="1" t="s">
        <v>351</v>
      </c>
      <c r="E255" s="1" t="s">
        <v>351</v>
      </c>
      <c r="F255" s="1" t="s">
        <v>352</v>
      </c>
      <c r="G255" s="1" t="s">
        <v>353</v>
      </c>
      <c r="H255" s="1" t="s">
        <v>701</v>
      </c>
      <c r="I255" s="1" t="s">
        <v>142</v>
      </c>
      <c r="J255" s="1" t="s">
        <v>36</v>
      </c>
      <c r="K255" s="1" t="s">
        <v>505</v>
      </c>
      <c r="L255" t="str">
        <f>VLOOKUP(LEFT(A255,1),'Ansatz 1'!A$1:B$10,2)</f>
        <v>2 Unterricht, Erziehung, Sport und Wissenschaft</v>
      </c>
      <c r="M255" t="str">
        <f>VLOOKUP(LEFT(A255,2),'Ansatz 2'!A$1:B$51,2)</f>
        <v>24 Vorschulische Erziehung</v>
      </c>
      <c r="N255" t="str">
        <f t="shared" si="15"/>
        <v>2400 Kindergarten</v>
      </c>
      <c r="O255">
        <f t="shared" si="16"/>
        <v>1</v>
      </c>
      <c r="P255" t="str">
        <f t="shared" si="17"/>
        <v>1/2400-67000 Versicherungen</v>
      </c>
      <c r="Q255" s="2">
        <f t="shared" si="18"/>
        <v>-600</v>
      </c>
      <c r="R255" s="2">
        <f t="shared" si="19"/>
        <v>-0.19398642095053345</v>
      </c>
    </row>
    <row r="256" spans="1:18" x14ac:dyDescent="0.25">
      <c r="A256" s="1" t="s">
        <v>416</v>
      </c>
      <c r="B256" s="1" t="s">
        <v>351</v>
      </c>
      <c r="C256" s="1" t="s">
        <v>702</v>
      </c>
      <c r="D256" s="1" t="s">
        <v>351</v>
      </c>
      <c r="E256" s="1" t="s">
        <v>351</v>
      </c>
      <c r="F256" s="1" t="s">
        <v>352</v>
      </c>
      <c r="G256" s="1" t="s">
        <v>353</v>
      </c>
      <c r="H256" s="1" t="s">
        <v>703</v>
      </c>
      <c r="I256" s="1" t="s">
        <v>142</v>
      </c>
      <c r="J256" s="1" t="s">
        <v>704</v>
      </c>
      <c r="K256" s="1" t="s">
        <v>722</v>
      </c>
      <c r="L256" t="str">
        <f>VLOOKUP(LEFT(A256,1),'Ansatz 1'!A$1:B$10,2)</f>
        <v>2 Unterricht, Erziehung, Sport und Wissenschaft</v>
      </c>
      <c r="M256" t="str">
        <f>VLOOKUP(LEFT(A256,2),'Ansatz 2'!A$1:B$51,2)</f>
        <v>24 Vorschulische Erziehung</v>
      </c>
      <c r="N256" t="str">
        <f t="shared" si="15"/>
        <v>2400 Kindergarten</v>
      </c>
      <c r="O256">
        <f t="shared" si="16"/>
        <v>1</v>
      </c>
      <c r="P256" t="str">
        <f t="shared" si="17"/>
        <v>1/2400-68000 Planmäßige Abschreibung</v>
      </c>
      <c r="Q256" s="2">
        <f t="shared" si="18"/>
        <v>-34200</v>
      </c>
      <c r="R256" s="2">
        <f t="shared" si="19"/>
        <v>-11.057225994180408</v>
      </c>
    </row>
    <row r="257" spans="1:18" x14ac:dyDescent="0.25">
      <c r="A257" s="1" t="s">
        <v>416</v>
      </c>
      <c r="B257" s="1" t="s">
        <v>351</v>
      </c>
      <c r="C257" s="1" t="s">
        <v>407</v>
      </c>
      <c r="D257" s="1" t="s">
        <v>351</v>
      </c>
      <c r="E257" s="1" t="s">
        <v>351</v>
      </c>
      <c r="F257" s="1" t="s">
        <v>352</v>
      </c>
      <c r="G257" s="1" t="s">
        <v>353</v>
      </c>
      <c r="H257" s="1" t="s">
        <v>706</v>
      </c>
      <c r="I257" s="1" t="s">
        <v>142</v>
      </c>
      <c r="J257" s="1" t="s">
        <v>37</v>
      </c>
      <c r="K257" s="1" t="s">
        <v>379</v>
      </c>
      <c r="L257" t="str">
        <f>VLOOKUP(LEFT(A257,1),'Ansatz 1'!A$1:B$10,2)</f>
        <v>2 Unterricht, Erziehung, Sport und Wissenschaft</v>
      </c>
      <c r="M257" t="str">
        <f>VLOOKUP(LEFT(A257,2),'Ansatz 2'!A$1:B$51,2)</f>
        <v>24 Vorschulische Erziehung</v>
      </c>
      <c r="N257" t="str">
        <f t="shared" si="15"/>
        <v>2400 Kindergarten</v>
      </c>
      <c r="O257">
        <f t="shared" si="16"/>
        <v>1</v>
      </c>
      <c r="P257" t="str">
        <f t="shared" si="17"/>
        <v>1/2400-70000 Miet- und Pachtaufwand</v>
      </c>
      <c r="Q257" s="2">
        <f t="shared" si="18"/>
        <v>-2000</v>
      </c>
      <c r="R257" s="2">
        <f t="shared" si="19"/>
        <v>-0.64662140316844485</v>
      </c>
    </row>
    <row r="258" spans="1:18" x14ac:dyDescent="0.25">
      <c r="A258" s="1" t="s">
        <v>416</v>
      </c>
      <c r="B258" s="1" t="s">
        <v>351</v>
      </c>
      <c r="C258" s="1" t="s">
        <v>502</v>
      </c>
      <c r="D258" s="1" t="s">
        <v>351</v>
      </c>
      <c r="E258" s="1" t="s">
        <v>351</v>
      </c>
      <c r="F258" s="1" t="s">
        <v>352</v>
      </c>
      <c r="G258" s="1" t="s">
        <v>353</v>
      </c>
      <c r="H258" s="1" t="s">
        <v>686</v>
      </c>
      <c r="I258" s="1" t="s">
        <v>142</v>
      </c>
      <c r="J258" s="1" t="s">
        <v>116</v>
      </c>
      <c r="K258" s="1" t="s">
        <v>457</v>
      </c>
      <c r="L258" t="str">
        <f>VLOOKUP(LEFT(A258,1),'Ansatz 1'!A$1:B$10,2)</f>
        <v>2 Unterricht, Erziehung, Sport und Wissenschaft</v>
      </c>
      <c r="M258" t="str">
        <f>VLOOKUP(LEFT(A258,2),'Ansatz 2'!A$1:B$51,2)</f>
        <v>24 Vorschulische Erziehung</v>
      </c>
      <c r="N258" t="str">
        <f t="shared" si="15"/>
        <v>2400 Kindergarten</v>
      </c>
      <c r="O258">
        <f t="shared" si="16"/>
        <v>1</v>
      </c>
      <c r="P258" t="str">
        <f t="shared" si="17"/>
        <v>1/2400-71000 Öffentliche Abgaben, ohne Gebühren gemäß FAG</v>
      </c>
      <c r="Q258" s="2">
        <f t="shared" si="18"/>
        <v>-200</v>
      </c>
      <c r="R258" s="2">
        <f t="shared" si="19"/>
        <v>-6.4662140316844488E-2</v>
      </c>
    </row>
    <row r="259" spans="1:18" x14ac:dyDescent="0.25">
      <c r="A259" s="1" t="s">
        <v>416</v>
      </c>
      <c r="B259" s="1" t="s">
        <v>351</v>
      </c>
      <c r="C259" s="1" t="s">
        <v>411</v>
      </c>
      <c r="D259" s="1" t="s">
        <v>351</v>
      </c>
      <c r="E259" s="1" t="s">
        <v>351</v>
      </c>
      <c r="F259" s="1" t="s">
        <v>352</v>
      </c>
      <c r="G259" s="1" t="s">
        <v>353</v>
      </c>
      <c r="H259" s="1" t="s">
        <v>686</v>
      </c>
      <c r="I259" s="1" t="s">
        <v>142</v>
      </c>
      <c r="J259" s="1" t="s">
        <v>137</v>
      </c>
      <c r="K259" s="1" t="s">
        <v>493</v>
      </c>
      <c r="L259" t="str">
        <f>VLOOKUP(LEFT(A259,1),'Ansatz 1'!A$1:B$10,2)</f>
        <v>2 Unterricht, Erziehung, Sport und Wissenschaft</v>
      </c>
      <c r="M259" t="str">
        <f>VLOOKUP(LEFT(A259,2),'Ansatz 2'!A$1:B$51,2)</f>
        <v>24 Vorschulische Erziehung</v>
      </c>
      <c r="N259" t="str">
        <f t="shared" ref="N259:N322" si="20">_xlfn.CONCAT(A259,LEFT(B259,1)," ", I259)</f>
        <v>2400 Kindergarten</v>
      </c>
      <c r="O259">
        <f t="shared" ref="O259:O322" si="21">IF(OR(MID(H259,2,1)="2",MID(H259,2,1)="4"),1,2)</f>
        <v>1</v>
      </c>
      <c r="P259" t="str">
        <f t="shared" ref="P259:P322" si="22">_xlfn.CONCAT(O259,"/",A259,LEFT(B259,1),IF(O259=1,"-","+"),C259,LEFT(D259,2)," ",J259)</f>
        <v>1/2400-72000 Kostenbeiträge (Kostenersätze) für Leistungen (Personalbereitstellung)</v>
      </c>
      <c r="Q259" s="2">
        <f t="shared" ref="Q259:Q322" si="23">IF(O259=2,K259+0,-(K259+0))</f>
        <v>-5000</v>
      </c>
      <c r="R259" s="2">
        <f t="shared" ref="R259:R322" si="24">Q259/S$1</f>
        <v>-1.6165535079211122</v>
      </c>
    </row>
    <row r="260" spans="1:18" x14ac:dyDescent="0.25">
      <c r="A260" s="1" t="s">
        <v>416</v>
      </c>
      <c r="B260" s="1" t="s">
        <v>351</v>
      </c>
      <c r="C260" s="1" t="s">
        <v>411</v>
      </c>
      <c r="D260" s="1" t="s">
        <v>392</v>
      </c>
      <c r="E260" s="1" t="s">
        <v>351</v>
      </c>
      <c r="F260" s="1" t="s">
        <v>428</v>
      </c>
      <c r="G260" s="1" t="s">
        <v>353</v>
      </c>
      <c r="H260" s="1" t="s">
        <v>686</v>
      </c>
      <c r="I260" s="1" t="s">
        <v>142</v>
      </c>
      <c r="J260" s="1" t="s">
        <v>73</v>
      </c>
      <c r="K260" s="1" t="s">
        <v>390</v>
      </c>
      <c r="L260" t="str">
        <f>VLOOKUP(LEFT(A260,1),'Ansatz 1'!A$1:B$10,2)</f>
        <v>2 Unterricht, Erziehung, Sport und Wissenschaft</v>
      </c>
      <c r="M260" t="str">
        <f>VLOOKUP(LEFT(A260,2),'Ansatz 2'!A$1:B$51,2)</f>
        <v>24 Vorschulische Erziehung</v>
      </c>
      <c r="N260" t="str">
        <f t="shared" si="20"/>
        <v>2400 Kindergarten</v>
      </c>
      <c r="O260">
        <f t="shared" si="21"/>
        <v>1</v>
      </c>
      <c r="P260" t="str">
        <f t="shared" si="22"/>
        <v>1/2400-72050 Interne Leistungsverrechnung</v>
      </c>
      <c r="Q260" s="2">
        <f t="shared" si="23"/>
        <v>-8000</v>
      </c>
      <c r="R260" s="2">
        <f t="shared" si="24"/>
        <v>-2.5864856126737794</v>
      </c>
    </row>
    <row r="261" spans="1:18" x14ac:dyDescent="0.25">
      <c r="A261" s="1" t="s">
        <v>416</v>
      </c>
      <c r="B261" s="1" t="s">
        <v>351</v>
      </c>
      <c r="C261" s="1" t="s">
        <v>367</v>
      </c>
      <c r="D261" s="1" t="s">
        <v>351</v>
      </c>
      <c r="E261" s="1" t="s">
        <v>351</v>
      </c>
      <c r="F261" s="1" t="s">
        <v>352</v>
      </c>
      <c r="G261" s="1" t="s">
        <v>353</v>
      </c>
      <c r="H261" s="1" t="s">
        <v>686</v>
      </c>
      <c r="I261" s="1" t="s">
        <v>142</v>
      </c>
      <c r="J261" s="1" t="s">
        <v>44</v>
      </c>
      <c r="K261" s="1" t="s">
        <v>379</v>
      </c>
      <c r="L261" t="str">
        <f>VLOOKUP(LEFT(A261,1),'Ansatz 1'!A$1:B$10,2)</f>
        <v>2 Unterricht, Erziehung, Sport und Wissenschaft</v>
      </c>
      <c r="M261" t="str">
        <f>VLOOKUP(LEFT(A261,2),'Ansatz 2'!A$1:B$51,2)</f>
        <v>24 Vorschulische Erziehung</v>
      </c>
      <c r="N261" t="str">
        <f t="shared" si="20"/>
        <v>2400 Kindergarten</v>
      </c>
      <c r="O261">
        <f t="shared" si="21"/>
        <v>1</v>
      </c>
      <c r="P261" t="str">
        <f t="shared" si="22"/>
        <v>1/2400-72400 Reisegebühren</v>
      </c>
      <c r="Q261" s="2">
        <f t="shared" si="23"/>
        <v>-2000</v>
      </c>
      <c r="R261" s="2">
        <f t="shared" si="24"/>
        <v>-0.64662140316844485</v>
      </c>
    </row>
    <row r="262" spans="1:18" x14ac:dyDescent="0.25">
      <c r="A262" s="1" t="s">
        <v>416</v>
      </c>
      <c r="B262" s="1" t="s">
        <v>351</v>
      </c>
      <c r="C262" s="1" t="s">
        <v>419</v>
      </c>
      <c r="D262" s="1" t="s">
        <v>351</v>
      </c>
      <c r="E262" s="1" t="s">
        <v>351</v>
      </c>
      <c r="F262" s="1" t="s">
        <v>352</v>
      </c>
      <c r="G262" s="1" t="s">
        <v>353</v>
      </c>
      <c r="H262" s="1" t="s">
        <v>686</v>
      </c>
      <c r="I262" s="1" t="s">
        <v>142</v>
      </c>
      <c r="J262" s="1" t="s">
        <v>118</v>
      </c>
      <c r="K262" s="1" t="s">
        <v>537</v>
      </c>
      <c r="L262" t="str">
        <f>VLOOKUP(LEFT(A262,1),'Ansatz 1'!A$1:B$10,2)</f>
        <v>2 Unterricht, Erziehung, Sport und Wissenschaft</v>
      </c>
      <c r="M262" t="str">
        <f>VLOOKUP(LEFT(A262,2),'Ansatz 2'!A$1:B$51,2)</f>
        <v>24 Vorschulische Erziehung</v>
      </c>
      <c r="N262" t="str">
        <f t="shared" si="20"/>
        <v>2400 Kindergarten</v>
      </c>
      <c r="O262">
        <f t="shared" si="21"/>
        <v>1</v>
      </c>
      <c r="P262" t="str">
        <f t="shared" si="22"/>
        <v>1/2400-72800 Entgelte für sonstige Leistungen (Reinigung durch Unternehmen)</v>
      </c>
      <c r="Q262" s="2">
        <f t="shared" si="23"/>
        <v>-10800</v>
      </c>
      <c r="R262" s="2">
        <f t="shared" si="24"/>
        <v>-3.4917555771096023</v>
      </c>
    </row>
    <row r="263" spans="1:18" x14ac:dyDescent="0.25">
      <c r="A263" s="1" t="s">
        <v>416</v>
      </c>
      <c r="B263" s="1" t="s">
        <v>351</v>
      </c>
      <c r="C263" s="1" t="s">
        <v>421</v>
      </c>
      <c r="D263" s="1" t="s">
        <v>351</v>
      </c>
      <c r="E263" s="1" t="s">
        <v>351</v>
      </c>
      <c r="F263" s="1" t="s">
        <v>352</v>
      </c>
      <c r="G263" s="1" t="s">
        <v>353</v>
      </c>
      <c r="H263" s="1" t="s">
        <v>686</v>
      </c>
      <c r="I263" s="1" t="s">
        <v>142</v>
      </c>
      <c r="J263" s="1" t="s">
        <v>47</v>
      </c>
      <c r="K263" s="1" t="s">
        <v>495</v>
      </c>
      <c r="L263" t="str">
        <f>VLOOKUP(LEFT(A263,1),'Ansatz 1'!A$1:B$10,2)</f>
        <v>2 Unterricht, Erziehung, Sport und Wissenschaft</v>
      </c>
      <c r="M263" t="str">
        <f>VLOOKUP(LEFT(A263,2),'Ansatz 2'!A$1:B$51,2)</f>
        <v>24 Vorschulische Erziehung</v>
      </c>
      <c r="N263" t="str">
        <f t="shared" si="20"/>
        <v>2400 Kindergarten</v>
      </c>
      <c r="O263">
        <f t="shared" si="21"/>
        <v>1</v>
      </c>
      <c r="P263" t="str">
        <f t="shared" si="22"/>
        <v>1/2400-72900 Sonstige Aufwendungen</v>
      </c>
      <c r="Q263" s="2">
        <f t="shared" si="23"/>
        <v>-800</v>
      </c>
      <c r="R263" s="2">
        <f t="shared" si="24"/>
        <v>-0.25864856126737795</v>
      </c>
    </row>
    <row r="264" spans="1:18" x14ac:dyDescent="0.25">
      <c r="A264" s="1" t="s">
        <v>416</v>
      </c>
      <c r="B264" s="1" t="s">
        <v>351</v>
      </c>
      <c r="C264" s="1" t="s">
        <v>423</v>
      </c>
      <c r="D264" s="1" t="s">
        <v>351</v>
      </c>
      <c r="E264" s="1" t="s">
        <v>351</v>
      </c>
      <c r="F264" s="1" t="s">
        <v>352</v>
      </c>
      <c r="G264" s="1" t="s">
        <v>353</v>
      </c>
      <c r="H264" s="1" t="s">
        <v>707</v>
      </c>
      <c r="I264" s="1" t="s">
        <v>142</v>
      </c>
      <c r="J264" s="1" t="s">
        <v>138</v>
      </c>
      <c r="K264" s="1" t="s">
        <v>443</v>
      </c>
      <c r="L264" t="str">
        <f>VLOOKUP(LEFT(A264,1),'Ansatz 1'!A$1:B$10,2)</f>
        <v>2 Unterricht, Erziehung, Sport und Wissenschaft</v>
      </c>
      <c r="M264" t="str">
        <f>VLOOKUP(LEFT(A264,2),'Ansatz 2'!A$1:B$51,2)</f>
        <v>24 Vorschulische Erziehung</v>
      </c>
      <c r="N264" t="str">
        <f t="shared" si="20"/>
        <v>2400 Kindergarten</v>
      </c>
      <c r="O264">
        <f t="shared" si="21"/>
        <v>2</v>
      </c>
      <c r="P264" t="str">
        <f t="shared" si="22"/>
        <v>2/2400+80800 Veräußerungen von Waren (Mittagstisch Elternbeiträge)</v>
      </c>
      <c r="Q264" s="2">
        <f t="shared" si="23"/>
        <v>9000</v>
      </c>
      <c r="R264" s="2">
        <f t="shared" si="24"/>
        <v>2.9097963142580019</v>
      </c>
    </row>
    <row r="265" spans="1:18" x14ac:dyDescent="0.25">
      <c r="A265" s="1" t="s">
        <v>416</v>
      </c>
      <c r="B265" s="1" t="s">
        <v>351</v>
      </c>
      <c r="C265" s="1" t="s">
        <v>530</v>
      </c>
      <c r="D265" s="1" t="s">
        <v>351</v>
      </c>
      <c r="E265" s="1" t="s">
        <v>351</v>
      </c>
      <c r="F265" s="1" t="s">
        <v>352</v>
      </c>
      <c r="G265" s="1" t="s">
        <v>353</v>
      </c>
      <c r="H265" s="1" t="s">
        <v>709</v>
      </c>
      <c r="I265" s="1" t="s">
        <v>142</v>
      </c>
      <c r="J265" s="1" t="s">
        <v>139</v>
      </c>
      <c r="K265" s="1" t="s">
        <v>404</v>
      </c>
      <c r="L265" t="str">
        <f>VLOOKUP(LEFT(A265,1),'Ansatz 1'!A$1:B$10,2)</f>
        <v>2 Unterricht, Erziehung, Sport und Wissenschaft</v>
      </c>
      <c r="M265" t="str">
        <f>VLOOKUP(LEFT(A265,2),'Ansatz 2'!A$1:B$51,2)</f>
        <v>24 Vorschulische Erziehung</v>
      </c>
      <c r="N265" t="str">
        <f t="shared" si="20"/>
        <v>2400 Kindergarten</v>
      </c>
      <c r="O265">
        <f t="shared" si="21"/>
        <v>2</v>
      </c>
      <c r="P265" t="str">
        <f t="shared" si="22"/>
        <v>2/2400+81000 Erträge aus Leistungen (Elternbeiträge)</v>
      </c>
      <c r="Q265" s="2">
        <f t="shared" si="23"/>
        <v>20500</v>
      </c>
      <c r="R265" s="2">
        <f t="shared" si="24"/>
        <v>6.6278693824765602</v>
      </c>
    </row>
    <row r="266" spans="1:18" x14ac:dyDescent="0.25">
      <c r="A266" s="1" t="s">
        <v>416</v>
      </c>
      <c r="B266" s="1" t="s">
        <v>351</v>
      </c>
      <c r="C266" s="1" t="s">
        <v>716</v>
      </c>
      <c r="D266" s="1" t="s">
        <v>351</v>
      </c>
      <c r="E266" s="1" t="s">
        <v>351</v>
      </c>
      <c r="F266" s="1" t="s">
        <v>352</v>
      </c>
      <c r="G266" s="1" t="s">
        <v>353</v>
      </c>
      <c r="H266" s="1" t="s">
        <v>717</v>
      </c>
      <c r="I266" s="1" t="s">
        <v>142</v>
      </c>
      <c r="J266" s="1" t="s">
        <v>718</v>
      </c>
      <c r="K266" s="1" t="s">
        <v>723</v>
      </c>
      <c r="L266" t="str">
        <f>VLOOKUP(LEFT(A266,1),'Ansatz 1'!A$1:B$10,2)</f>
        <v>2 Unterricht, Erziehung, Sport und Wissenschaft</v>
      </c>
      <c r="M266" t="str">
        <f>VLOOKUP(LEFT(A266,2),'Ansatz 2'!A$1:B$51,2)</f>
        <v>24 Vorschulische Erziehung</v>
      </c>
      <c r="N266" t="str">
        <f t="shared" si="20"/>
        <v>2400 Kindergarten</v>
      </c>
      <c r="O266">
        <f t="shared" si="21"/>
        <v>2</v>
      </c>
      <c r="P266" t="str">
        <f t="shared" si="22"/>
        <v>2/2400+81300 Erträge aus der Auflösung von Investitionszuschüssen (Kapitaltransfers)</v>
      </c>
      <c r="Q266" s="2">
        <f t="shared" si="23"/>
        <v>9700</v>
      </c>
      <c r="R266" s="2">
        <f t="shared" si="24"/>
        <v>3.1361138053669575</v>
      </c>
    </row>
    <row r="267" spans="1:18" x14ac:dyDescent="0.25">
      <c r="A267" s="1" t="s">
        <v>416</v>
      </c>
      <c r="B267" s="1" t="s">
        <v>351</v>
      </c>
      <c r="C267" s="1" t="s">
        <v>427</v>
      </c>
      <c r="D267" s="1" t="s">
        <v>407</v>
      </c>
      <c r="E267" s="1" t="s">
        <v>351</v>
      </c>
      <c r="F267" s="1" t="s">
        <v>352</v>
      </c>
      <c r="G267" s="1" t="s">
        <v>353</v>
      </c>
      <c r="H267" s="1" t="s">
        <v>709</v>
      </c>
      <c r="I267" s="1" t="s">
        <v>142</v>
      </c>
      <c r="J267" s="1" t="s">
        <v>143</v>
      </c>
      <c r="K267" s="1" t="s">
        <v>462</v>
      </c>
      <c r="L267" t="str">
        <f>VLOOKUP(LEFT(A267,1),'Ansatz 1'!A$1:B$10,2)</f>
        <v>2 Unterricht, Erziehung, Sport und Wissenschaft</v>
      </c>
      <c r="M267" t="str">
        <f>VLOOKUP(LEFT(A267,2),'Ansatz 2'!A$1:B$51,2)</f>
        <v>24 Vorschulische Erziehung</v>
      </c>
      <c r="N267" t="str">
        <f t="shared" si="20"/>
        <v>2400 Kindergarten</v>
      </c>
      <c r="O267">
        <f t="shared" si="21"/>
        <v>2</v>
      </c>
      <c r="P267" t="str">
        <f t="shared" si="22"/>
        <v>2/2400+81670 Abgeltung Elternbeitrag Gratiskindergarten Fünfjährige</v>
      </c>
      <c r="Q267" s="2">
        <f t="shared" si="23"/>
        <v>10000</v>
      </c>
      <c r="R267" s="2">
        <f t="shared" si="24"/>
        <v>3.2331070158422244</v>
      </c>
    </row>
    <row r="268" spans="1:18" x14ac:dyDescent="0.25">
      <c r="A268" s="1" t="s">
        <v>416</v>
      </c>
      <c r="B268" s="1" t="s">
        <v>351</v>
      </c>
      <c r="C268" s="1" t="s">
        <v>634</v>
      </c>
      <c r="D268" s="1" t="s">
        <v>351</v>
      </c>
      <c r="E268" s="1" t="s">
        <v>351</v>
      </c>
      <c r="F268" s="1" t="s">
        <v>352</v>
      </c>
      <c r="G268" s="1" t="s">
        <v>353</v>
      </c>
      <c r="H268" s="1" t="s">
        <v>710</v>
      </c>
      <c r="I268" s="1" t="s">
        <v>142</v>
      </c>
      <c r="J268" s="1" t="s">
        <v>711</v>
      </c>
      <c r="K268" s="1" t="s">
        <v>386</v>
      </c>
      <c r="L268" t="str">
        <f>VLOOKUP(LEFT(A268,1),'Ansatz 1'!A$1:B$10,2)</f>
        <v>2 Unterricht, Erziehung, Sport und Wissenschaft</v>
      </c>
      <c r="M268" t="str">
        <f>VLOOKUP(LEFT(A268,2),'Ansatz 2'!A$1:B$51,2)</f>
        <v>24 Vorschulische Erziehung</v>
      </c>
      <c r="N268" t="str">
        <f t="shared" si="20"/>
        <v>2400 Kindergarten</v>
      </c>
      <c r="O268">
        <f t="shared" si="21"/>
        <v>2</v>
      </c>
      <c r="P268" t="str">
        <f t="shared" si="22"/>
        <v>2/2400+81700 Erträge aus der Auflösung von sonstigen Rückstellungen</v>
      </c>
      <c r="Q268" s="2">
        <f t="shared" si="23"/>
        <v>100</v>
      </c>
      <c r="R268" s="2">
        <f t="shared" si="24"/>
        <v>3.2331070158422244E-2</v>
      </c>
    </row>
    <row r="269" spans="1:18" x14ac:dyDescent="0.25">
      <c r="A269" s="1" t="s">
        <v>416</v>
      </c>
      <c r="B269" s="1" t="s">
        <v>351</v>
      </c>
      <c r="C269" s="1" t="s">
        <v>374</v>
      </c>
      <c r="D269" s="1" t="s">
        <v>351</v>
      </c>
      <c r="E269" s="1" t="s">
        <v>351</v>
      </c>
      <c r="F269" s="1" t="s">
        <v>352</v>
      </c>
      <c r="G269" s="1" t="s">
        <v>353</v>
      </c>
      <c r="H269" s="1" t="s">
        <v>689</v>
      </c>
      <c r="I269" s="1" t="s">
        <v>142</v>
      </c>
      <c r="J269" s="1" t="s">
        <v>108</v>
      </c>
      <c r="K269" s="1" t="s">
        <v>538</v>
      </c>
      <c r="L269" t="str">
        <f>VLOOKUP(LEFT(A269,1),'Ansatz 1'!A$1:B$10,2)</f>
        <v>2 Unterricht, Erziehung, Sport und Wissenschaft</v>
      </c>
      <c r="M269" t="str">
        <f>VLOOKUP(LEFT(A269,2),'Ansatz 2'!A$1:B$51,2)</f>
        <v>24 Vorschulische Erziehung</v>
      </c>
      <c r="N269" t="str">
        <f t="shared" si="20"/>
        <v>2400 Kindergarten</v>
      </c>
      <c r="O269">
        <f t="shared" si="21"/>
        <v>2</v>
      </c>
      <c r="P269" t="str">
        <f t="shared" si="22"/>
        <v>2/2400+86100 Transfers von Ländern, Landesfonds und Landeskammern</v>
      </c>
      <c r="Q269" s="2">
        <f t="shared" si="23"/>
        <v>270000</v>
      </c>
      <c r="R269" s="2">
        <f t="shared" si="24"/>
        <v>87.293889427740055</v>
      </c>
    </row>
    <row r="270" spans="1:18" x14ac:dyDescent="0.25">
      <c r="A270" s="1" t="s">
        <v>416</v>
      </c>
      <c r="B270" s="1" t="s">
        <v>351</v>
      </c>
      <c r="C270" s="1" t="s">
        <v>374</v>
      </c>
      <c r="D270" s="1" t="s">
        <v>407</v>
      </c>
      <c r="E270" s="1" t="s">
        <v>351</v>
      </c>
      <c r="F270" s="1" t="s">
        <v>352</v>
      </c>
      <c r="G270" s="1" t="s">
        <v>353</v>
      </c>
      <c r="H270" s="1" t="s">
        <v>689</v>
      </c>
      <c r="I270" s="1" t="s">
        <v>142</v>
      </c>
      <c r="J270" s="1" t="s">
        <v>144</v>
      </c>
      <c r="K270" s="1" t="s">
        <v>420</v>
      </c>
      <c r="L270" t="str">
        <f>VLOOKUP(LEFT(A270,1),'Ansatz 1'!A$1:B$10,2)</f>
        <v>2 Unterricht, Erziehung, Sport und Wissenschaft</v>
      </c>
      <c r="M270" t="str">
        <f>VLOOKUP(LEFT(A270,2),'Ansatz 2'!A$1:B$51,2)</f>
        <v>24 Vorschulische Erziehung</v>
      </c>
      <c r="N270" t="str">
        <f t="shared" si="20"/>
        <v>2400 Kindergarten</v>
      </c>
      <c r="O270">
        <f t="shared" si="21"/>
        <v>2</v>
      </c>
      <c r="P270" t="str">
        <f t="shared" si="22"/>
        <v>2/2400+86170 Transfers von Ländern, Landesfonds und Landeskammern (Kinderbetreuungszuschuss Dreijährige)</v>
      </c>
      <c r="Q270" s="2">
        <f t="shared" si="23"/>
        <v>3000</v>
      </c>
      <c r="R270" s="2">
        <f t="shared" si="24"/>
        <v>0.96993210475266733</v>
      </c>
    </row>
    <row r="271" spans="1:18" x14ac:dyDescent="0.25">
      <c r="A271" s="1" t="s">
        <v>416</v>
      </c>
      <c r="B271" s="1" t="s">
        <v>356</v>
      </c>
      <c r="C271" s="1" t="s">
        <v>378</v>
      </c>
      <c r="D271" s="1" t="s">
        <v>351</v>
      </c>
      <c r="E271" s="1" t="s">
        <v>351</v>
      </c>
      <c r="F271" s="1" t="s">
        <v>352</v>
      </c>
      <c r="G271" s="1" t="s">
        <v>353</v>
      </c>
      <c r="H271" s="1" t="s">
        <v>690</v>
      </c>
      <c r="I271" s="1" t="s">
        <v>145</v>
      </c>
      <c r="J271" s="1" t="s">
        <v>21</v>
      </c>
      <c r="K271" s="1" t="s">
        <v>453</v>
      </c>
      <c r="L271" t="str">
        <f>VLOOKUP(LEFT(A271,1),'Ansatz 1'!A$1:B$10,2)</f>
        <v>2 Unterricht, Erziehung, Sport und Wissenschaft</v>
      </c>
      <c r="M271" t="str">
        <f>VLOOKUP(LEFT(A271,2),'Ansatz 2'!A$1:B$51,2)</f>
        <v>24 Vorschulische Erziehung</v>
      </c>
      <c r="N271" t="str">
        <f t="shared" si="20"/>
        <v>2401 Kinderbetreuung</v>
      </c>
      <c r="O271">
        <f t="shared" si="21"/>
        <v>1</v>
      </c>
      <c r="P271" t="str">
        <f t="shared" si="22"/>
        <v>1/2401-40000 Geringwertige Wirtschaftsgüter (GWG)</v>
      </c>
      <c r="Q271" s="2">
        <f t="shared" si="23"/>
        <v>-4500</v>
      </c>
      <c r="R271" s="2">
        <f t="shared" si="24"/>
        <v>-1.4548981571290009</v>
      </c>
    </row>
    <row r="272" spans="1:18" x14ac:dyDescent="0.25">
      <c r="A272" s="1" t="s">
        <v>416</v>
      </c>
      <c r="B272" s="1" t="s">
        <v>356</v>
      </c>
      <c r="C272" s="1" t="s">
        <v>527</v>
      </c>
      <c r="D272" s="1" t="s">
        <v>351</v>
      </c>
      <c r="E272" s="1" t="s">
        <v>351</v>
      </c>
      <c r="F272" s="1" t="s">
        <v>352</v>
      </c>
      <c r="G272" s="1" t="s">
        <v>353</v>
      </c>
      <c r="H272" s="1" t="s">
        <v>690</v>
      </c>
      <c r="I272" s="1" t="s">
        <v>145</v>
      </c>
      <c r="J272" s="1" t="s">
        <v>136</v>
      </c>
      <c r="K272" s="1" t="s">
        <v>377</v>
      </c>
      <c r="L272" t="str">
        <f>VLOOKUP(LEFT(A272,1),'Ansatz 1'!A$1:B$10,2)</f>
        <v>2 Unterricht, Erziehung, Sport und Wissenschaft</v>
      </c>
      <c r="M272" t="str">
        <f>VLOOKUP(LEFT(A272,2),'Ansatz 2'!A$1:B$51,2)</f>
        <v>24 Vorschulische Erziehung</v>
      </c>
      <c r="N272" t="str">
        <f t="shared" si="20"/>
        <v>2401 Kinderbetreuung</v>
      </c>
      <c r="O272">
        <f t="shared" si="21"/>
        <v>1</v>
      </c>
      <c r="P272" t="str">
        <f t="shared" si="22"/>
        <v>1/2401-43000 Lebensmittel (Mittagstisch)</v>
      </c>
      <c r="Q272" s="2">
        <f t="shared" si="23"/>
        <v>-4000</v>
      </c>
      <c r="R272" s="2">
        <f t="shared" si="24"/>
        <v>-1.2932428063368897</v>
      </c>
    </row>
    <row r="273" spans="1:18" x14ac:dyDescent="0.25">
      <c r="A273" s="1" t="s">
        <v>416</v>
      </c>
      <c r="B273" s="1" t="s">
        <v>356</v>
      </c>
      <c r="C273" s="1" t="s">
        <v>447</v>
      </c>
      <c r="D273" s="1" t="s">
        <v>351</v>
      </c>
      <c r="E273" s="1" t="s">
        <v>351</v>
      </c>
      <c r="F273" s="1" t="s">
        <v>352</v>
      </c>
      <c r="G273" s="1" t="s">
        <v>353</v>
      </c>
      <c r="H273" s="1" t="s">
        <v>690</v>
      </c>
      <c r="I273" s="1" t="s">
        <v>145</v>
      </c>
      <c r="J273" s="1" t="s">
        <v>68</v>
      </c>
      <c r="K273" s="1" t="s">
        <v>485</v>
      </c>
      <c r="L273" t="str">
        <f>VLOOKUP(LEFT(A273,1),'Ansatz 1'!A$1:B$10,2)</f>
        <v>2 Unterricht, Erziehung, Sport und Wissenschaft</v>
      </c>
      <c r="M273" t="str">
        <f>VLOOKUP(LEFT(A273,2),'Ansatz 2'!A$1:B$51,2)</f>
        <v>24 Vorschulische Erziehung</v>
      </c>
      <c r="N273" t="str">
        <f t="shared" si="20"/>
        <v>2401 Kinderbetreuung</v>
      </c>
      <c r="O273">
        <f t="shared" si="21"/>
        <v>1</v>
      </c>
      <c r="P273" t="str">
        <f t="shared" si="22"/>
        <v>1/2401-45100 Brennstoffe</v>
      </c>
      <c r="Q273" s="2">
        <f t="shared" si="23"/>
        <v>-1400</v>
      </c>
      <c r="R273" s="2">
        <f t="shared" si="24"/>
        <v>-0.45263498221791143</v>
      </c>
    </row>
    <row r="274" spans="1:18" x14ac:dyDescent="0.25">
      <c r="A274" s="1" t="s">
        <v>416</v>
      </c>
      <c r="B274" s="1" t="s">
        <v>356</v>
      </c>
      <c r="C274" s="1" t="s">
        <v>448</v>
      </c>
      <c r="D274" s="1" t="s">
        <v>351</v>
      </c>
      <c r="E274" s="1" t="s">
        <v>351</v>
      </c>
      <c r="F274" s="1" t="s">
        <v>352</v>
      </c>
      <c r="G274" s="1" t="s">
        <v>353</v>
      </c>
      <c r="H274" s="1" t="s">
        <v>690</v>
      </c>
      <c r="I274" s="1" t="s">
        <v>145</v>
      </c>
      <c r="J274" s="1" t="s">
        <v>69</v>
      </c>
      <c r="K274" s="1" t="s">
        <v>505</v>
      </c>
      <c r="L274" t="str">
        <f>VLOOKUP(LEFT(A274,1),'Ansatz 1'!A$1:B$10,2)</f>
        <v>2 Unterricht, Erziehung, Sport und Wissenschaft</v>
      </c>
      <c r="M274" t="str">
        <f>VLOOKUP(LEFT(A274,2),'Ansatz 2'!A$1:B$51,2)</f>
        <v>24 Vorschulische Erziehung</v>
      </c>
      <c r="N274" t="str">
        <f t="shared" si="20"/>
        <v>2401 Kinderbetreuung</v>
      </c>
      <c r="O274">
        <f t="shared" si="21"/>
        <v>1</v>
      </c>
      <c r="P274" t="str">
        <f t="shared" si="22"/>
        <v>1/2401-45400 Reinigungsmittel</v>
      </c>
      <c r="Q274" s="2">
        <f t="shared" si="23"/>
        <v>-600</v>
      </c>
      <c r="R274" s="2">
        <f t="shared" si="24"/>
        <v>-0.19398642095053345</v>
      </c>
    </row>
    <row r="275" spans="1:18" x14ac:dyDescent="0.25">
      <c r="A275" s="1" t="s">
        <v>416</v>
      </c>
      <c r="B275" s="1" t="s">
        <v>356</v>
      </c>
      <c r="C275" s="1" t="s">
        <v>380</v>
      </c>
      <c r="D275" s="1" t="s">
        <v>351</v>
      </c>
      <c r="E275" s="1" t="s">
        <v>351</v>
      </c>
      <c r="F275" s="1" t="s">
        <v>352</v>
      </c>
      <c r="G275" s="1" t="s">
        <v>353</v>
      </c>
      <c r="H275" s="1" t="s">
        <v>690</v>
      </c>
      <c r="I275" s="1" t="s">
        <v>145</v>
      </c>
      <c r="J275" s="1" t="s">
        <v>113</v>
      </c>
      <c r="K275" s="1" t="s">
        <v>491</v>
      </c>
      <c r="L275" t="str">
        <f>VLOOKUP(LEFT(A275,1),'Ansatz 1'!A$1:B$10,2)</f>
        <v>2 Unterricht, Erziehung, Sport und Wissenschaft</v>
      </c>
      <c r="M275" t="str">
        <f>VLOOKUP(LEFT(A275,2),'Ansatz 2'!A$1:B$51,2)</f>
        <v>24 Vorschulische Erziehung</v>
      </c>
      <c r="N275" t="str">
        <f t="shared" si="20"/>
        <v>2401 Kinderbetreuung</v>
      </c>
      <c r="O275">
        <f t="shared" si="21"/>
        <v>1</v>
      </c>
      <c r="P275" t="str">
        <f t="shared" si="22"/>
        <v>1/2401-45600 Schreib-, Zeichen- und sonstige Büromittel</v>
      </c>
      <c r="Q275" s="2">
        <f t="shared" si="23"/>
        <v>-400</v>
      </c>
      <c r="R275" s="2">
        <f t="shared" si="24"/>
        <v>-0.12932428063368898</v>
      </c>
    </row>
    <row r="276" spans="1:18" x14ac:dyDescent="0.25">
      <c r="A276" s="1" t="s">
        <v>416</v>
      </c>
      <c r="B276" s="1" t="s">
        <v>356</v>
      </c>
      <c r="C276" s="1" t="s">
        <v>383</v>
      </c>
      <c r="D276" s="1" t="s">
        <v>351</v>
      </c>
      <c r="E276" s="1" t="s">
        <v>351</v>
      </c>
      <c r="F276" s="1" t="s">
        <v>352</v>
      </c>
      <c r="G276" s="1" t="s">
        <v>353</v>
      </c>
      <c r="H276" s="1" t="s">
        <v>691</v>
      </c>
      <c r="I276" s="1" t="s">
        <v>145</v>
      </c>
      <c r="J276" s="1" t="s">
        <v>24</v>
      </c>
      <c r="K276" s="1" t="s">
        <v>539</v>
      </c>
      <c r="L276" t="str">
        <f>VLOOKUP(LEFT(A276,1),'Ansatz 1'!A$1:B$10,2)</f>
        <v>2 Unterricht, Erziehung, Sport und Wissenschaft</v>
      </c>
      <c r="M276" t="str">
        <f>VLOOKUP(LEFT(A276,2),'Ansatz 2'!A$1:B$51,2)</f>
        <v>24 Vorschulische Erziehung</v>
      </c>
      <c r="N276" t="str">
        <f t="shared" si="20"/>
        <v>2401 Kinderbetreuung</v>
      </c>
      <c r="O276">
        <f t="shared" si="21"/>
        <v>1</v>
      </c>
      <c r="P276" t="str">
        <f t="shared" si="22"/>
        <v>1/2401-51000 Geldbezüge der Vertragsbediensteten der Verwaltung</v>
      </c>
      <c r="Q276" s="2">
        <f t="shared" si="23"/>
        <v>-213000</v>
      </c>
      <c r="R276" s="2">
        <f t="shared" si="24"/>
        <v>-68.86517943743938</v>
      </c>
    </row>
    <row r="277" spans="1:18" x14ac:dyDescent="0.25">
      <c r="A277" s="1" t="s">
        <v>416</v>
      </c>
      <c r="B277" s="1" t="s">
        <v>356</v>
      </c>
      <c r="C277" s="1" t="s">
        <v>389</v>
      </c>
      <c r="D277" s="1" t="s">
        <v>351</v>
      </c>
      <c r="E277" s="1" t="s">
        <v>351</v>
      </c>
      <c r="F277" s="1" t="s">
        <v>352</v>
      </c>
      <c r="G277" s="1" t="s">
        <v>353</v>
      </c>
      <c r="H277" s="1" t="s">
        <v>692</v>
      </c>
      <c r="I277" s="1" t="s">
        <v>145</v>
      </c>
      <c r="J277" s="1" t="s">
        <v>27</v>
      </c>
      <c r="K277" s="1" t="s">
        <v>390</v>
      </c>
      <c r="L277" t="str">
        <f>VLOOKUP(LEFT(A277,1),'Ansatz 1'!A$1:B$10,2)</f>
        <v>2 Unterricht, Erziehung, Sport und Wissenschaft</v>
      </c>
      <c r="M277" t="str">
        <f>VLOOKUP(LEFT(A277,2),'Ansatz 2'!A$1:B$51,2)</f>
        <v>24 Vorschulische Erziehung</v>
      </c>
      <c r="N277" t="str">
        <f t="shared" si="20"/>
        <v>2401 Kinderbetreuung</v>
      </c>
      <c r="O277">
        <f t="shared" si="21"/>
        <v>1</v>
      </c>
      <c r="P277" t="str">
        <f t="shared" si="22"/>
        <v>1/2401-58000 Dienstgeberbeiträge zum Ausgleichsfonds für Familienbeihilfen</v>
      </c>
      <c r="Q277" s="2">
        <f t="shared" si="23"/>
        <v>-8000</v>
      </c>
      <c r="R277" s="2">
        <f t="shared" si="24"/>
        <v>-2.5864856126737794</v>
      </c>
    </row>
    <row r="278" spans="1:18" x14ac:dyDescent="0.25">
      <c r="A278" s="1" t="s">
        <v>416</v>
      </c>
      <c r="B278" s="1" t="s">
        <v>356</v>
      </c>
      <c r="C278" s="1" t="s">
        <v>391</v>
      </c>
      <c r="D278" s="1" t="s">
        <v>392</v>
      </c>
      <c r="E278" s="1" t="s">
        <v>351</v>
      </c>
      <c r="F278" s="1" t="s">
        <v>352</v>
      </c>
      <c r="G278" s="1" t="s">
        <v>353</v>
      </c>
      <c r="H278" s="1" t="s">
        <v>692</v>
      </c>
      <c r="I278" s="1" t="s">
        <v>145</v>
      </c>
      <c r="J278" s="1" t="s">
        <v>76</v>
      </c>
      <c r="K278" s="1" t="s">
        <v>540</v>
      </c>
      <c r="L278" t="str">
        <f>VLOOKUP(LEFT(A278,1),'Ansatz 1'!A$1:B$10,2)</f>
        <v>2 Unterricht, Erziehung, Sport und Wissenschaft</v>
      </c>
      <c r="M278" t="str">
        <f>VLOOKUP(LEFT(A278,2),'Ansatz 2'!A$1:B$51,2)</f>
        <v>24 Vorschulische Erziehung</v>
      </c>
      <c r="N278" t="str">
        <f t="shared" si="20"/>
        <v>2401 Kinderbetreuung</v>
      </c>
      <c r="O278">
        <f t="shared" si="21"/>
        <v>1</v>
      </c>
      <c r="P278" t="str">
        <f t="shared" si="22"/>
        <v>1/2401-58150 Sonstige Dienstgeberbeiträge zur sozialen Sicherheit (Pensionskassenbeiträge)</v>
      </c>
      <c r="Q278" s="2">
        <f t="shared" si="23"/>
        <v>-1800</v>
      </c>
      <c r="R278" s="2">
        <f t="shared" si="24"/>
        <v>-0.58195926285160038</v>
      </c>
    </row>
    <row r="279" spans="1:18" x14ac:dyDescent="0.25">
      <c r="A279" s="1" t="s">
        <v>416</v>
      </c>
      <c r="B279" s="1" t="s">
        <v>356</v>
      </c>
      <c r="C279" s="1" t="s">
        <v>391</v>
      </c>
      <c r="D279" s="1" t="s">
        <v>383</v>
      </c>
      <c r="E279" s="1" t="s">
        <v>351</v>
      </c>
      <c r="F279" s="1" t="s">
        <v>352</v>
      </c>
      <c r="G279" s="1" t="s">
        <v>353</v>
      </c>
      <c r="H279" s="1" t="s">
        <v>692</v>
      </c>
      <c r="I279" s="1" t="s">
        <v>145</v>
      </c>
      <c r="J279" s="1" t="s">
        <v>115</v>
      </c>
      <c r="K279" s="1" t="s">
        <v>410</v>
      </c>
      <c r="L279" t="str">
        <f>VLOOKUP(LEFT(A279,1),'Ansatz 1'!A$1:B$10,2)</f>
        <v>2 Unterricht, Erziehung, Sport und Wissenschaft</v>
      </c>
      <c r="M279" t="str">
        <f>VLOOKUP(LEFT(A279,2),'Ansatz 2'!A$1:B$51,2)</f>
        <v>24 Vorschulische Erziehung</v>
      </c>
      <c r="N279" t="str">
        <f t="shared" si="20"/>
        <v>2401 Kinderbetreuung</v>
      </c>
      <c r="O279">
        <f t="shared" si="21"/>
        <v>1</v>
      </c>
      <c r="P279" t="str">
        <f t="shared" si="22"/>
        <v>1/2401-58151 Sonstige Dienstgeberbeiträge zur sozialen Sicherheit (Mitarbeitervorsorge - Abfertigung neu)</v>
      </c>
      <c r="Q279" s="2">
        <f t="shared" si="23"/>
        <v>-3300</v>
      </c>
      <c r="R279" s="2">
        <f t="shared" si="24"/>
        <v>-1.0669253152279341</v>
      </c>
    </row>
    <row r="280" spans="1:18" x14ac:dyDescent="0.25">
      <c r="A280" s="1" t="s">
        <v>416</v>
      </c>
      <c r="B280" s="1" t="s">
        <v>356</v>
      </c>
      <c r="C280" s="1" t="s">
        <v>394</v>
      </c>
      <c r="D280" s="1" t="s">
        <v>351</v>
      </c>
      <c r="E280" s="1" t="s">
        <v>351</v>
      </c>
      <c r="F280" s="1" t="s">
        <v>352</v>
      </c>
      <c r="G280" s="1" t="s">
        <v>353</v>
      </c>
      <c r="H280" s="1" t="s">
        <v>692</v>
      </c>
      <c r="I280" s="1" t="s">
        <v>145</v>
      </c>
      <c r="J280" s="1" t="s">
        <v>30</v>
      </c>
      <c r="K280" s="1" t="s">
        <v>541</v>
      </c>
      <c r="L280" t="str">
        <f>VLOOKUP(LEFT(A280,1),'Ansatz 1'!A$1:B$10,2)</f>
        <v>2 Unterricht, Erziehung, Sport und Wissenschaft</v>
      </c>
      <c r="M280" t="str">
        <f>VLOOKUP(LEFT(A280,2),'Ansatz 2'!A$1:B$51,2)</f>
        <v>24 Vorschulische Erziehung</v>
      </c>
      <c r="N280" t="str">
        <f t="shared" si="20"/>
        <v>2401 Kinderbetreuung</v>
      </c>
      <c r="O280">
        <f t="shared" si="21"/>
        <v>1</v>
      </c>
      <c r="P280" t="str">
        <f t="shared" si="22"/>
        <v>1/2401-58200 Sonstige Dienstgeberbeiträge zur sozialen Sicherheit</v>
      </c>
      <c r="Q280" s="2">
        <f t="shared" si="23"/>
        <v>-46200</v>
      </c>
      <c r="R280" s="2">
        <f t="shared" si="24"/>
        <v>-14.936954413191076</v>
      </c>
    </row>
    <row r="281" spans="1:18" x14ac:dyDescent="0.25">
      <c r="A281" s="1" t="s">
        <v>416</v>
      </c>
      <c r="B281" s="1" t="s">
        <v>356</v>
      </c>
      <c r="C281" s="1" t="s">
        <v>693</v>
      </c>
      <c r="D281" s="1" t="s">
        <v>351</v>
      </c>
      <c r="E281" s="1" t="s">
        <v>351</v>
      </c>
      <c r="F281" s="1" t="s">
        <v>352</v>
      </c>
      <c r="G281" s="1" t="s">
        <v>353</v>
      </c>
      <c r="H281" s="1" t="s">
        <v>694</v>
      </c>
      <c r="I281" s="1" t="s">
        <v>145</v>
      </c>
      <c r="J281" s="1" t="s">
        <v>695</v>
      </c>
      <c r="K281" s="1" t="s">
        <v>386</v>
      </c>
      <c r="L281" t="str">
        <f>VLOOKUP(LEFT(A281,1),'Ansatz 1'!A$1:B$10,2)</f>
        <v>2 Unterricht, Erziehung, Sport und Wissenschaft</v>
      </c>
      <c r="M281" t="str">
        <f>VLOOKUP(LEFT(A281,2),'Ansatz 2'!A$1:B$51,2)</f>
        <v>24 Vorschulische Erziehung</v>
      </c>
      <c r="N281" t="str">
        <f t="shared" si="20"/>
        <v>2401 Kinderbetreuung</v>
      </c>
      <c r="O281">
        <f t="shared" si="21"/>
        <v>1</v>
      </c>
      <c r="P281" t="str">
        <f t="shared" si="22"/>
        <v>1/2401-59100 Dotierung von Rückstellungen für Abfertigungen</v>
      </c>
      <c r="Q281" s="2">
        <f t="shared" si="23"/>
        <v>-100</v>
      </c>
      <c r="R281" s="2">
        <f t="shared" si="24"/>
        <v>-3.2331070158422244E-2</v>
      </c>
    </row>
    <row r="282" spans="1:18" x14ac:dyDescent="0.25">
      <c r="A282" s="1" t="s">
        <v>416</v>
      </c>
      <c r="B282" s="1" t="s">
        <v>356</v>
      </c>
      <c r="C282" s="1" t="s">
        <v>696</v>
      </c>
      <c r="D282" s="1" t="s">
        <v>351</v>
      </c>
      <c r="E282" s="1" t="s">
        <v>351</v>
      </c>
      <c r="F282" s="1" t="s">
        <v>352</v>
      </c>
      <c r="G282" s="1" t="s">
        <v>353</v>
      </c>
      <c r="H282" s="1" t="s">
        <v>694</v>
      </c>
      <c r="I282" s="1" t="s">
        <v>145</v>
      </c>
      <c r="J282" s="1" t="s">
        <v>697</v>
      </c>
      <c r="K282" s="1" t="s">
        <v>386</v>
      </c>
      <c r="L282" t="str">
        <f>VLOOKUP(LEFT(A282,1),'Ansatz 1'!A$1:B$10,2)</f>
        <v>2 Unterricht, Erziehung, Sport und Wissenschaft</v>
      </c>
      <c r="M282" t="str">
        <f>VLOOKUP(LEFT(A282,2),'Ansatz 2'!A$1:B$51,2)</f>
        <v>24 Vorschulische Erziehung</v>
      </c>
      <c r="N282" t="str">
        <f t="shared" si="20"/>
        <v>2401 Kinderbetreuung</v>
      </c>
      <c r="O282">
        <f t="shared" si="21"/>
        <v>1</v>
      </c>
      <c r="P282" t="str">
        <f t="shared" si="22"/>
        <v>1/2401-59200 Dotierung von Rückstellungen für Jubiläumszuwendungen</v>
      </c>
      <c r="Q282" s="2">
        <f t="shared" si="23"/>
        <v>-100</v>
      </c>
      <c r="R282" s="2">
        <f t="shared" si="24"/>
        <v>-3.2331070158422244E-2</v>
      </c>
    </row>
    <row r="283" spans="1:18" x14ac:dyDescent="0.25">
      <c r="A283" s="1" t="s">
        <v>416</v>
      </c>
      <c r="B283" s="1" t="s">
        <v>356</v>
      </c>
      <c r="C283" s="1" t="s">
        <v>698</v>
      </c>
      <c r="D283" s="1" t="s">
        <v>351</v>
      </c>
      <c r="E283" s="1" t="s">
        <v>351</v>
      </c>
      <c r="F283" s="1" t="s">
        <v>352</v>
      </c>
      <c r="G283" s="1" t="s">
        <v>353</v>
      </c>
      <c r="H283" s="1" t="s">
        <v>694</v>
      </c>
      <c r="I283" s="1" t="s">
        <v>145</v>
      </c>
      <c r="J283" s="1" t="s">
        <v>699</v>
      </c>
      <c r="K283" s="1" t="s">
        <v>386</v>
      </c>
      <c r="L283" t="str">
        <f>VLOOKUP(LEFT(A283,1),'Ansatz 1'!A$1:B$10,2)</f>
        <v>2 Unterricht, Erziehung, Sport und Wissenschaft</v>
      </c>
      <c r="M283" t="str">
        <f>VLOOKUP(LEFT(A283,2),'Ansatz 2'!A$1:B$51,2)</f>
        <v>24 Vorschulische Erziehung</v>
      </c>
      <c r="N283" t="str">
        <f t="shared" si="20"/>
        <v>2401 Kinderbetreuung</v>
      </c>
      <c r="O283">
        <f t="shared" si="21"/>
        <v>1</v>
      </c>
      <c r="P283" t="str">
        <f t="shared" si="22"/>
        <v>1/2401-59300 Dotierung von Rückstellungen für nicht konsumierte Urlaube</v>
      </c>
      <c r="Q283" s="2">
        <f t="shared" si="23"/>
        <v>-100</v>
      </c>
      <c r="R283" s="2">
        <f t="shared" si="24"/>
        <v>-3.2331070158422244E-2</v>
      </c>
    </row>
    <row r="284" spans="1:18" x14ac:dyDescent="0.25">
      <c r="A284" s="1" t="s">
        <v>416</v>
      </c>
      <c r="B284" s="1" t="s">
        <v>356</v>
      </c>
      <c r="C284" s="1" t="s">
        <v>450</v>
      </c>
      <c r="D284" s="1" t="s">
        <v>351</v>
      </c>
      <c r="E284" s="1" t="s">
        <v>351</v>
      </c>
      <c r="F284" s="1" t="s">
        <v>352</v>
      </c>
      <c r="G284" s="1" t="s">
        <v>353</v>
      </c>
      <c r="H284" s="1" t="s">
        <v>701</v>
      </c>
      <c r="I284" s="1" t="s">
        <v>145</v>
      </c>
      <c r="J284" s="1" t="s">
        <v>70</v>
      </c>
      <c r="K284" s="1" t="s">
        <v>542</v>
      </c>
      <c r="L284" t="str">
        <f>VLOOKUP(LEFT(A284,1),'Ansatz 1'!A$1:B$10,2)</f>
        <v>2 Unterricht, Erziehung, Sport und Wissenschaft</v>
      </c>
      <c r="M284" t="str">
        <f>VLOOKUP(LEFT(A284,2),'Ansatz 2'!A$1:B$51,2)</f>
        <v>24 Vorschulische Erziehung</v>
      </c>
      <c r="N284" t="str">
        <f t="shared" si="20"/>
        <v>2401 Kinderbetreuung</v>
      </c>
      <c r="O284">
        <f t="shared" si="21"/>
        <v>1</v>
      </c>
      <c r="P284" t="str">
        <f t="shared" si="22"/>
        <v>1/2401-60000 Energiebezüge</v>
      </c>
      <c r="Q284" s="2">
        <f t="shared" si="23"/>
        <v>-2600</v>
      </c>
      <c r="R284" s="2">
        <f t="shared" si="24"/>
        <v>-0.84060782411897839</v>
      </c>
    </row>
    <row r="285" spans="1:18" x14ac:dyDescent="0.25">
      <c r="A285" s="1" t="s">
        <v>416</v>
      </c>
      <c r="B285" s="1" t="s">
        <v>356</v>
      </c>
      <c r="C285" s="1" t="s">
        <v>451</v>
      </c>
      <c r="D285" s="1" t="s">
        <v>351</v>
      </c>
      <c r="E285" s="1" t="s">
        <v>351</v>
      </c>
      <c r="F285" s="1" t="s">
        <v>352</v>
      </c>
      <c r="G285" s="1" t="s">
        <v>353</v>
      </c>
      <c r="H285" s="1" t="s">
        <v>700</v>
      </c>
      <c r="I285" s="1" t="s">
        <v>145</v>
      </c>
      <c r="J285" s="1" t="s">
        <v>71</v>
      </c>
      <c r="K285" s="1" t="s">
        <v>543</v>
      </c>
      <c r="L285" t="str">
        <f>VLOOKUP(LEFT(A285,1),'Ansatz 1'!A$1:B$10,2)</f>
        <v>2 Unterricht, Erziehung, Sport und Wissenschaft</v>
      </c>
      <c r="M285" t="str">
        <f>VLOOKUP(LEFT(A285,2),'Ansatz 2'!A$1:B$51,2)</f>
        <v>24 Vorschulische Erziehung</v>
      </c>
      <c r="N285" t="str">
        <f t="shared" si="20"/>
        <v>2401 Kinderbetreuung</v>
      </c>
      <c r="O285">
        <f t="shared" si="21"/>
        <v>1</v>
      </c>
      <c r="P285" t="str">
        <f t="shared" si="22"/>
        <v>1/2401-61400 Instandhaltung von Gebäuden und Bauten</v>
      </c>
      <c r="Q285" s="2">
        <f t="shared" si="23"/>
        <v>-5900</v>
      </c>
      <c r="R285" s="2">
        <f t="shared" si="24"/>
        <v>-1.9075331393469124</v>
      </c>
    </row>
    <row r="286" spans="1:18" x14ac:dyDescent="0.25">
      <c r="A286" s="1" t="s">
        <v>416</v>
      </c>
      <c r="B286" s="1" t="s">
        <v>356</v>
      </c>
      <c r="C286" s="1" t="s">
        <v>398</v>
      </c>
      <c r="D286" s="1" t="s">
        <v>351</v>
      </c>
      <c r="E286" s="1" t="s">
        <v>351</v>
      </c>
      <c r="F286" s="1" t="s">
        <v>352</v>
      </c>
      <c r="G286" s="1" t="s">
        <v>353</v>
      </c>
      <c r="H286" s="1" t="s">
        <v>700</v>
      </c>
      <c r="I286" s="1" t="s">
        <v>145</v>
      </c>
      <c r="J286" s="1" t="s">
        <v>32</v>
      </c>
      <c r="K286" s="1" t="s">
        <v>368</v>
      </c>
      <c r="L286" t="str">
        <f>VLOOKUP(LEFT(A286,1),'Ansatz 1'!A$1:B$10,2)</f>
        <v>2 Unterricht, Erziehung, Sport und Wissenschaft</v>
      </c>
      <c r="M286" t="str">
        <f>VLOOKUP(LEFT(A286,2),'Ansatz 2'!A$1:B$51,2)</f>
        <v>24 Vorschulische Erziehung</v>
      </c>
      <c r="N286" t="str">
        <f t="shared" si="20"/>
        <v>2401 Kinderbetreuung</v>
      </c>
      <c r="O286">
        <f t="shared" si="21"/>
        <v>1</v>
      </c>
      <c r="P286" t="str">
        <f t="shared" si="22"/>
        <v>1/2401-61800 Instandhaltung von sonstigen Anlagen</v>
      </c>
      <c r="Q286" s="2">
        <f t="shared" si="23"/>
        <v>-500</v>
      </c>
      <c r="R286" s="2">
        <f t="shared" si="24"/>
        <v>-0.16165535079211121</v>
      </c>
    </row>
    <row r="287" spans="1:18" x14ac:dyDescent="0.25">
      <c r="A287" s="1" t="s">
        <v>416</v>
      </c>
      <c r="B287" s="1" t="s">
        <v>356</v>
      </c>
      <c r="C287" s="1" t="s">
        <v>400</v>
      </c>
      <c r="D287" s="1" t="s">
        <v>351</v>
      </c>
      <c r="E287" s="1" t="s">
        <v>351</v>
      </c>
      <c r="F287" s="1" t="s">
        <v>352</v>
      </c>
      <c r="G287" s="1" t="s">
        <v>353</v>
      </c>
      <c r="H287" s="1" t="s">
        <v>701</v>
      </c>
      <c r="I287" s="1" t="s">
        <v>145</v>
      </c>
      <c r="J287" s="1" t="s">
        <v>33</v>
      </c>
      <c r="K287" s="1" t="s">
        <v>386</v>
      </c>
      <c r="L287" t="str">
        <f>VLOOKUP(LEFT(A287,1),'Ansatz 1'!A$1:B$10,2)</f>
        <v>2 Unterricht, Erziehung, Sport und Wissenschaft</v>
      </c>
      <c r="M287" t="str">
        <f>VLOOKUP(LEFT(A287,2),'Ansatz 2'!A$1:B$51,2)</f>
        <v>24 Vorschulische Erziehung</v>
      </c>
      <c r="N287" t="str">
        <f t="shared" si="20"/>
        <v>2401 Kinderbetreuung</v>
      </c>
      <c r="O287">
        <f t="shared" si="21"/>
        <v>1</v>
      </c>
      <c r="P287" t="str">
        <f t="shared" si="22"/>
        <v>1/2401-63000 Postdienste</v>
      </c>
      <c r="Q287" s="2">
        <f t="shared" si="23"/>
        <v>-100</v>
      </c>
      <c r="R287" s="2">
        <f t="shared" si="24"/>
        <v>-3.2331070158422244E-2</v>
      </c>
    </row>
    <row r="288" spans="1:18" x14ac:dyDescent="0.25">
      <c r="A288" s="1" t="s">
        <v>416</v>
      </c>
      <c r="B288" s="1" t="s">
        <v>356</v>
      </c>
      <c r="C288" s="1" t="s">
        <v>402</v>
      </c>
      <c r="D288" s="1" t="s">
        <v>351</v>
      </c>
      <c r="E288" s="1" t="s">
        <v>351</v>
      </c>
      <c r="F288" s="1" t="s">
        <v>352</v>
      </c>
      <c r="G288" s="1" t="s">
        <v>353</v>
      </c>
      <c r="H288" s="1" t="s">
        <v>701</v>
      </c>
      <c r="I288" s="1" t="s">
        <v>145</v>
      </c>
      <c r="J288" s="1" t="s">
        <v>34</v>
      </c>
      <c r="K288" s="1" t="s">
        <v>457</v>
      </c>
      <c r="L288" t="str">
        <f>VLOOKUP(LEFT(A288,1),'Ansatz 1'!A$1:B$10,2)</f>
        <v>2 Unterricht, Erziehung, Sport und Wissenschaft</v>
      </c>
      <c r="M288" t="str">
        <f>VLOOKUP(LEFT(A288,2),'Ansatz 2'!A$1:B$51,2)</f>
        <v>24 Vorschulische Erziehung</v>
      </c>
      <c r="N288" t="str">
        <f t="shared" si="20"/>
        <v>2401 Kinderbetreuung</v>
      </c>
      <c r="O288">
        <f t="shared" si="21"/>
        <v>1</v>
      </c>
      <c r="P288" t="str">
        <f t="shared" si="22"/>
        <v>1/2401-63100 Telekommunikationsdienste</v>
      </c>
      <c r="Q288" s="2">
        <f t="shared" si="23"/>
        <v>-200</v>
      </c>
      <c r="R288" s="2">
        <f t="shared" si="24"/>
        <v>-6.4662140316844488E-2</v>
      </c>
    </row>
    <row r="289" spans="1:18" x14ac:dyDescent="0.25">
      <c r="A289" s="1" t="s">
        <v>416</v>
      </c>
      <c r="B289" s="1" t="s">
        <v>356</v>
      </c>
      <c r="C289" s="1" t="s">
        <v>452</v>
      </c>
      <c r="D289" s="1" t="s">
        <v>351</v>
      </c>
      <c r="E289" s="1" t="s">
        <v>351</v>
      </c>
      <c r="F289" s="1" t="s">
        <v>352</v>
      </c>
      <c r="G289" s="1" t="s">
        <v>353</v>
      </c>
      <c r="H289" s="1" t="s">
        <v>712</v>
      </c>
      <c r="I289" s="1" t="s">
        <v>145</v>
      </c>
      <c r="J289" s="1" t="s">
        <v>72</v>
      </c>
      <c r="K289" s="1" t="s">
        <v>366</v>
      </c>
      <c r="L289" t="str">
        <f>VLOOKUP(LEFT(A289,1),'Ansatz 1'!A$1:B$10,2)</f>
        <v>2 Unterricht, Erziehung, Sport und Wissenschaft</v>
      </c>
      <c r="M289" t="str">
        <f>VLOOKUP(LEFT(A289,2),'Ansatz 2'!A$1:B$51,2)</f>
        <v>24 Vorschulische Erziehung</v>
      </c>
      <c r="N289" t="str">
        <f t="shared" si="20"/>
        <v>2401 Kinderbetreuung</v>
      </c>
      <c r="O289">
        <f t="shared" si="21"/>
        <v>1</v>
      </c>
      <c r="P289" t="str">
        <f t="shared" si="22"/>
        <v>1/2401-65000 Zinsen für Finanzschulden in Euro</v>
      </c>
      <c r="Q289" s="2">
        <f t="shared" si="23"/>
        <v>-1500</v>
      </c>
      <c r="R289" s="2">
        <f t="shared" si="24"/>
        <v>-0.48496605237633367</v>
      </c>
    </row>
    <row r="290" spans="1:18" x14ac:dyDescent="0.25">
      <c r="A290" s="1" t="s">
        <v>416</v>
      </c>
      <c r="B290" s="1" t="s">
        <v>356</v>
      </c>
      <c r="C290" s="1" t="s">
        <v>405</v>
      </c>
      <c r="D290" s="1" t="s">
        <v>351</v>
      </c>
      <c r="E290" s="1" t="s">
        <v>351</v>
      </c>
      <c r="F290" s="1" t="s">
        <v>352</v>
      </c>
      <c r="G290" s="1" t="s">
        <v>353</v>
      </c>
      <c r="H290" s="1" t="s">
        <v>701</v>
      </c>
      <c r="I290" s="1" t="s">
        <v>145</v>
      </c>
      <c r="J290" s="1" t="s">
        <v>36</v>
      </c>
      <c r="K290" s="1" t="s">
        <v>491</v>
      </c>
      <c r="L290" t="str">
        <f>VLOOKUP(LEFT(A290,1),'Ansatz 1'!A$1:B$10,2)</f>
        <v>2 Unterricht, Erziehung, Sport und Wissenschaft</v>
      </c>
      <c r="M290" t="str">
        <f>VLOOKUP(LEFT(A290,2),'Ansatz 2'!A$1:B$51,2)</f>
        <v>24 Vorschulische Erziehung</v>
      </c>
      <c r="N290" t="str">
        <f t="shared" si="20"/>
        <v>2401 Kinderbetreuung</v>
      </c>
      <c r="O290">
        <f t="shared" si="21"/>
        <v>1</v>
      </c>
      <c r="P290" t="str">
        <f t="shared" si="22"/>
        <v>1/2401-67000 Versicherungen</v>
      </c>
      <c r="Q290" s="2">
        <f t="shared" si="23"/>
        <v>-400</v>
      </c>
      <c r="R290" s="2">
        <f t="shared" si="24"/>
        <v>-0.12932428063368898</v>
      </c>
    </row>
    <row r="291" spans="1:18" x14ac:dyDescent="0.25">
      <c r="A291" s="1" t="s">
        <v>416</v>
      </c>
      <c r="B291" s="1" t="s">
        <v>356</v>
      </c>
      <c r="C291" s="1" t="s">
        <v>702</v>
      </c>
      <c r="D291" s="1" t="s">
        <v>351</v>
      </c>
      <c r="E291" s="1" t="s">
        <v>351</v>
      </c>
      <c r="F291" s="1" t="s">
        <v>352</v>
      </c>
      <c r="G291" s="1" t="s">
        <v>353</v>
      </c>
      <c r="H291" s="1" t="s">
        <v>703</v>
      </c>
      <c r="I291" s="1" t="s">
        <v>145</v>
      </c>
      <c r="J291" s="1" t="s">
        <v>704</v>
      </c>
      <c r="K291" s="1" t="s">
        <v>439</v>
      </c>
      <c r="L291" t="str">
        <f>VLOOKUP(LEFT(A291,1),'Ansatz 1'!A$1:B$10,2)</f>
        <v>2 Unterricht, Erziehung, Sport und Wissenschaft</v>
      </c>
      <c r="M291" t="str">
        <f>VLOOKUP(LEFT(A291,2),'Ansatz 2'!A$1:B$51,2)</f>
        <v>24 Vorschulische Erziehung</v>
      </c>
      <c r="N291" t="str">
        <f t="shared" si="20"/>
        <v>2401 Kinderbetreuung</v>
      </c>
      <c r="O291">
        <f t="shared" si="21"/>
        <v>1</v>
      </c>
      <c r="P291" t="str">
        <f t="shared" si="22"/>
        <v>1/2401-68000 Planmäßige Abschreibung</v>
      </c>
      <c r="Q291" s="2">
        <f t="shared" si="23"/>
        <v>-3200</v>
      </c>
      <c r="R291" s="2">
        <f t="shared" si="24"/>
        <v>-1.0345942450695118</v>
      </c>
    </row>
    <row r="292" spans="1:18" x14ac:dyDescent="0.25">
      <c r="A292" s="1" t="s">
        <v>416</v>
      </c>
      <c r="B292" s="1" t="s">
        <v>356</v>
      </c>
      <c r="C292" s="1" t="s">
        <v>502</v>
      </c>
      <c r="D292" s="1" t="s">
        <v>351</v>
      </c>
      <c r="E292" s="1" t="s">
        <v>351</v>
      </c>
      <c r="F292" s="1" t="s">
        <v>352</v>
      </c>
      <c r="G292" s="1" t="s">
        <v>353</v>
      </c>
      <c r="H292" s="1" t="s">
        <v>686</v>
      </c>
      <c r="I292" s="1" t="s">
        <v>145</v>
      </c>
      <c r="J292" s="1" t="s">
        <v>116</v>
      </c>
      <c r="K292" s="1" t="s">
        <v>368</v>
      </c>
      <c r="L292" t="str">
        <f>VLOOKUP(LEFT(A292,1),'Ansatz 1'!A$1:B$10,2)</f>
        <v>2 Unterricht, Erziehung, Sport und Wissenschaft</v>
      </c>
      <c r="M292" t="str">
        <f>VLOOKUP(LEFT(A292,2),'Ansatz 2'!A$1:B$51,2)</f>
        <v>24 Vorschulische Erziehung</v>
      </c>
      <c r="N292" t="str">
        <f t="shared" si="20"/>
        <v>2401 Kinderbetreuung</v>
      </c>
      <c r="O292">
        <f t="shared" si="21"/>
        <v>1</v>
      </c>
      <c r="P292" t="str">
        <f t="shared" si="22"/>
        <v>1/2401-71000 Öffentliche Abgaben, ohne Gebühren gemäß FAG</v>
      </c>
      <c r="Q292" s="2">
        <f t="shared" si="23"/>
        <v>-500</v>
      </c>
      <c r="R292" s="2">
        <f t="shared" si="24"/>
        <v>-0.16165535079211121</v>
      </c>
    </row>
    <row r="293" spans="1:18" x14ac:dyDescent="0.25">
      <c r="A293" s="1" t="s">
        <v>416</v>
      </c>
      <c r="B293" s="1" t="s">
        <v>356</v>
      </c>
      <c r="C293" s="1" t="s">
        <v>411</v>
      </c>
      <c r="D293" s="1" t="s">
        <v>392</v>
      </c>
      <c r="E293" s="1" t="s">
        <v>351</v>
      </c>
      <c r="F293" s="1" t="s">
        <v>428</v>
      </c>
      <c r="G293" s="1" t="s">
        <v>353</v>
      </c>
      <c r="H293" s="1" t="s">
        <v>686</v>
      </c>
      <c r="I293" s="1" t="s">
        <v>145</v>
      </c>
      <c r="J293" s="1" t="s">
        <v>73</v>
      </c>
      <c r="K293" s="1" t="s">
        <v>388</v>
      </c>
      <c r="L293" t="str">
        <f>VLOOKUP(LEFT(A293,1),'Ansatz 1'!A$1:B$10,2)</f>
        <v>2 Unterricht, Erziehung, Sport und Wissenschaft</v>
      </c>
      <c r="M293" t="str">
        <f>VLOOKUP(LEFT(A293,2),'Ansatz 2'!A$1:B$51,2)</f>
        <v>24 Vorschulische Erziehung</v>
      </c>
      <c r="N293" t="str">
        <f t="shared" si="20"/>
        <v>2401 Kinderbetreuung</v>
      </c>
      <c r="O293">
        <f t="shared" si="21"/>
        <v>1</v>
      </c>
      <c r="P293" t="str">
        <f t="shared" si="22"/>
        <v>1/2401-72050 Interne Leistungsverrechnung</v>
      </c>
      <c r="Q293" s="2">
        <f t="shared" si="23"/>
        <v>-6000</v>
      </c>
      <c r="R293" s="2">
        <f t="shared" si="24"/>
        <v>-1.9398642095053347</v>
      </c>
    </row>
    <row r="294" spans="1:18" x14ac:dyDescent="0.25">
      <c r="A294" s="1" t="s">
        <v>416</v>
      </c>
      <c r="B294" s="1" t="s">
        <v>356</v>
      </c>
      <c r="C294" s="1" t="s">
        <v>367</v>
      </c>
      <c r="D294" s="1" t="s">
        <v>351</v>
      </c>
      <c r="E294" s="1" t="s">
        <v>351</v>
      </c>
      <c r="F294" s="1" t="s">
        <v>352</v>
      </c>
      <c r="G294" s="1" t="s">
        <v>353</v>
      </c>
      <c r="H294" s="1" t="s">
        <v>686</v>
      </c>
      <c r="I294" s="1" t="s">
        <v>145</v>
      </c>
      <c r="J294" s="1" t="s">
        <v>44</v>
      </c>
      <c r="K294" s="1" t="s">
        <v>457</v>
      </c>
      <c r="L294" t="str">
        <f>VLOOKUP(LEFT(A294,1),'Ansatz 1'!A$1:B$10,2)</f>
        <v>2 Unterricht, Erziehung, Sport und Wissenschaft</v>
      </c>
      <c r="M294" t="str">
        <f>VLOOKUP(LEFT(A294,2),'Ansatz 2'!A$1:B$51,2)</f>
        <v>24 Vorschulische Erziehung</v>
      </c>
      <c r="N294" t="str">
        <f t="shared" si="20"/>
        <v>2401 Kinderbetreuung</v>
      </c>
      <c r="O294">
        <f t="shared" si="21"/>
        <v>1</v>
      </c>
      <c r="P294" t="str">
        <f t="shared" si="22"/>
        <v>1/2401-72400 Reisegebühren</v>
      </c>
      <c r="Q294" s="2">
        <f t="shared" si="23"/>
        <v>-200</v>
      </c>
      <c r="R294" s="2">
        <f t="shared" si="24"/>
        <v>-6.4662140316844488E-2</v>
      </c>
    </row>
    <row r="295" spans="1:18" x14ac:dyDescent="0.25">
      <c r="A295" s="1" t="s">
        <v>416</v>
      </c>
      <c r="B295" s="1" t="s">
        <v>356</v>
      </c>
      <c r="C295" s="1" t="s">
        <v>419</v>
      </c>
      <c r="D295" s="1" t="s">
        <v>351</v>
      </c>
      <c r="E295" s="1" t="s">
        <v>351</v>
      </c>
      <c r="F295" s="1" t="s">
        <v>352</v>
      </c>
      <c r="G295" s="1" t="s">
        <v>353</v>
      </c>
      <c r="H295" s="1" t="s">
        <v>686</v>
      </c>
      <c r="I295" s="1" t="s">
        <v>145</v>
      </c>
      <c r="J295" s="1" t="s">
        <v>118</v>
      </c>
      <c r="K295" s="1" t="s">
        <v>544</v>
      </c>
      <c r="L295" t="str">
        <f>VLOOKUP(LEFT(A295,1),'Ansatz 1'!A$1:B$10,2)</f>
        <v>2 Unterricht, Erziehung, Sport und Wissenschaft</v>
      </c>
      <c r="M295" t="str">
        <f>VLOOKUP(LEFT(A295,2),'Ansatz 2'!A$1:B$51,2)</f>
        <v>24 Vorschulische Erziehung</v>
      </c>
      <c r="N295" t="str">
        <f t="shared" si="20"/>
        <v>2401 Kinderbetreuung</v>
      </c>
      <c r="O295">
        <f t="shared" si="21"/>
        <v>1</v>
      </c>
      <c r="P295" t="str">
        <f t="shared" si="22"/>
        <v>1/2401-72800 Entgelte für sonstige Leistungen (Reinigung durch Unternehmen)</v>
      </c>
      <c r="Q295" s="2">
        <f t="shared" si="23"/>
        <v>-22000</v>
      </c>
      <c r="R295" s="2">
        <f t="shared" si="24"/>
        <v>-7.1128354348528937</v>
      </c>
    </row>
    <row r="296" spans="1:18" x14ac:dyDescent="0.25">
      <c r="A296" s="1" t="s">
        <v>416</v>
      </c>
      <c r="B296" s="1" t="s">
        <v>356</v>
      </c>
      <c r="C296" s="1" t="s">
        <v>421</v>
      </c>
      <c r="D296" s="1" t="s">
        <v>351</v>
      </c>
      <c r="E296" s="1" t="s">
        <v>351</v>
      </c>
      <c r="F296" s="1" t="s">
        <v>352</v>
      </c>
      <c r="G296" s="1" t="s">
        <v>353</v>
      </c>
      <c r="H296" s="1" t="s">
        <v>686</v>
      </c>
      <c r="I296" s="1" t="s">
        <v>145</v>
      </c>
      <c r="J296" s="1" t="s">
        <v>47</v>
      </c>
      <c r="K296" s="1" t="s">
        <v>425</v>
      </c>
      <c r="L296" t="str">
        <f>VLOOKUP(LEFT(A296,1),'Ansatz 1'!A$1:B$10,2)</f>
        <v>2 Unterricht, Erziehung, Sport und Wissenschaft</v>
      </c>
      <c r="M296" t="str">
        <f>VLOOKUP(LEFT(A296,2),'Ansatz 2'!A$1:B$51,2)</f>
        <v>24 Vorschulische Erziehung</v>
      </c>
      <c r="N296" t="str">
        <f t="shared" si="20"/>
        <v>2401 Kinderbetreuung</v>
      </c>
      <c r="O296">
        <f t="shared" si="21"/>
        <v>1</v>
      </c>
      <c r="P296" t="str">
        <f t="shared" si="22"/>
        <v>1/2401-72900 Sonstige Aufwendungen</v>
      </c>
      <c r="Q296" s="2">
        <f t="shared" si="23"/>
        <v>-300</v>
      </c>
      <c r="R296" s="2">
        <f t="shared" si="24"/>
        <v>-9.6993210475266725E-2</v>
      </c>
    </row>
    <row r="297" spans="1:18" x14ac:dyDescent="0.25">
      <c r="A297" s="1" t="s">
        <v>416</v>
      </c>
      <c r="B297" s="1" t="s">
        <v>356</v>
      </c>
      <c r="C297" s="1" t="s">
        <v>423</v>
      </c>
      <c r="D297" s="1" t="s">
        <v>351</v>
      </c>
      <c r="E297" s="1" t="s">
        <v>351</v>
      </c>
      <c r="F297" s="1" t="s">
        <v>352</v>
      </c>
      <c r="G297" s="1" t="s">
        <v>353</v>
      </c>
      <c r="H297" s="1" t="s">
        <v>707</v>
      </c>
      <c r="I297" s="1" t="s">
        <v>145</v>
      </c>
      <c r="J297" s="1" t="s">
        <v>138</v>
      </c>
      <c r="K297" s="1" t="s">
        <v>377</v>
      </c>
      <c r="L297" t="str">
        <f>VLOOKUP(LEFT(A297,1),'Ansatz 1'!A$1:B$10,2)</f>
        <v>2 Unterricht, Erziehung, Sport und Wissenschaft</v>
      </c>
      <c r="M297" t="str">
        <f>VLOOKUP(LEFT(A297,2),'Ansatz 2'!A$1:B$51,2)</f>
        <v>24 Vorschulische Erziehung</v>
      </c>
      <c r="N297" t="str">
        <f t="shared" si="20"/>
        <v>2401 Kinderbetreuung</v>
      </c>
      <c r="O297">
        <f t="shared" si="21"/>
        <v>2</v>
      </c>
      <c r="P297" t="str">
        <f t="shared" si="22"/>
        <v>2/2401+80800 Veräußerungen von Waren (Mittagstisch Elternbeiträge)</v>
      </c>
      <c r="Q297" s="2">
        <f t="shared" si="23"/>
        <v>4000</v>
      </c>
      <c r="R297" s="2">
        <f t="shared" si="24"/>
        <v>1.2932428063368897</v>
      </c>
    </row>
    <row r="298" spans="1:18" x14ac:dyDescent="0.25">
      <c r="A298" s="1" t="s">
        <v>416</v>
      </c>
      <c r="B298" s="1" t="s">
        <v>356</v>
      </c>
      <c r="C298" s="1" t="s">
        <v>530</v>
      </c>
      <c r="D298" s="1" t="s">
        <v>351</v>
      </c>
      <c r="E298" s="1" t="s">
        <v>351</v>
      </c>
      <c r="F298" s="1" t="s">
        <v>352</v>
      </c>
      <c r="G298" s="1" t="s">
        <v>353</v>
      </c>
      <c r="H298" s="1" t="s">
        <v>709</v>
      </c>
      <c r="I298" s="1" t="s">
        <v>145</v>
      </c>
      <c r="J298" s="1" t="s">
        <v>139</v>
      </c>
      <c r="K298" s="1" t="s">
        <v>545</v>
      </c>
      <c r="L298" t="str">
        <f>VLOOKUP(LEFT(A298,1),'Ansatz 1'!A$1:B$10,2)</f>
        <v>2 Unterricht, Erziehung, Sport und Wissenschaft</v>
      </c>
      <c r="M298" t="str">
        <f>VLOOKUP(LEFT(A298,2),'Ansatz 2'!A$1:B$51,2)</f>
        <v>24 Vorschulische Erziehung</v>
      </c>
      <c r="N298" t="str">
        <f t="shared" si="20"/>
        <v>2401 Kinderbetreuung</v>
      </c>
      <c r="O298">
        <f t="shared" si="21"/>
        <v>2</v>
      </c>
      <c r="P298" t="str">
        <f t="shared" si="22"/>
        <v>2/2401+81000 Erträge aus Leistungen (Elternbeiträge)</v>
      </c>
      <c r="Q298" s="2">
        <f t="shared" si="23"/>
        <v>45000</v>
      </c>
      <c r="R298" s="2">
        <f t="shared" si="24"/>
        <v>14.54898157129001</v>
      </c>
    </row>
    <row r="299" spans="1:18" x14ac:dyDescent="0.25">
      <c r="A299" s="1" t="s">
        <v>416</v>
      </c>
      <c r="B299" s="1" t="s">
        <v>356</v>
      </c>
      <c r="C299" s="1" t="s">
        <v>634</v>
      </c>
      <c r="D299" s="1" t="s">
        <v>351</v>
      </c>
      <c r="E299" s="1" t="s">
        <v>351</v>
      </c>
      <c r="F299" s="1" t="s">
        <v>352</v>
      </c>
      <c r="G299" s="1" t="s">
        <v>353</v>
      </c>
      <c r="H299" s="1" t="s">
        <v>710</v>
      </c>
      <c r="I299" s="1" t="s">
        <v>145</v>
      </c>
      <c r="J299" s="1" t="s">
        <v>711</v>
      </c>
      <c r="K299" s="1" t="s">
        <v>386</v>
      </c>
      <c r="L299" t="str">
        <f>VLOOKUP(LEFT(A299,1),'Ansatz 1'!A$1:B$10,2)</f>
        <v>2 Unterricht, Erziehung, Sport und Wissenschaft</v>
      </c>
      <c r="M299" t="str">
        <f>VLOOKUP(LEFT(A299,2),'Ansatz 2'!A$1:B$51,2)</f>
        <v>24 Vorschulische Erziehung</v>
      </c>
      <c r="N299" t="str">
        <f t="shared" si="20"/>
        <v>2401 Kinderbetreuung</v>
      </c>
      <c r="O299">
        <f t="shared" si="21"/>
        <v>2</v>
      </c>
      <c r="P299" t="str">
        <f t="shared" si="22"/>
        <v>2/2401+81700 Erträge aus der Auflösung von sonstigen Rückstellungen</v>
      </c>
      <c r="Q299" s="2">
        <f t="shared" si="23"/>
        <v>100</v>
      </c>
      <c r="R299" s="2">
        <f t="shared" si="24"/>
        <v>3.2331070158422244E-2</v>
      </c>
    </row>
    <row r="300" spans="1:18" x14ac:dyDescent="0.25">
      <c r="A300" s="1" t="s">
        <v>416</v>
      </c>
      <c r="B300" s="1" t="s">
        <v>356</v>
      </c>
      <c r="C300" s="1" t="s">
        <v>374</v>
      </c>
      <c r="D300" s="1" t="s">
        <v>351</v>
      </c>
      <c r="E300" s="1" t="s">
        <v>351</v>
      </c>
      <c r="F300" s="1" t="s">
        <v>352</v>
      </c>
      <c r="G300" s="1" t="s">
        <v>353</v>
      </c>
      <c r="H300" s="1" t="s">
        <v>689</v>
      </c>
      <c r="I300" s="1" t="s">
        <v>145</v>
      </c>
      <c r="J300" s="1" t="s">
        <v>108</v>
      </c>
      <c r="K300" s="1" t="s">
        <v>546</v>
      </c>
      <c r="L300" t="str">
        <f>VLOOKUP(LEFT(A300,1),'Ansatz 1'!A$1:B$10,2)</f>
        <v>2 Unterricht, Erziehung, Sport und Wissenschaft</v>
      </c>
      <c r="M300" t="str">
        <f>VLOOKUP(LEFT(A300,2),'Ansatz 2'!A$1:B$51,2)</f>
        <v>24 Vorschulische Erziehung</v>
      </c>
      <c r="N300" t="str">
        <f t="shared" si="20"/>
        <v>2401 Kinderbetreuung</v>
      </c>
      <c r="O300">
        <f t="shared" si="21"/>
        <v>2</v>
      </c>
      <c r="P300" t="str">
        <f t="shared" si="22"/>
        <v>2/2401+86100 Transfers von Ländern, Landesfonds und Landeskammern</v>
      </c>
      <c r="Q300" s="2">
        <f t="shared" si="23"/>
        <v>180000</v>
      </c>
      <c r="R300" s="2">
        <f t="shared" si="24"/>
        <v>58.195926285160041</v>
      </c>
    </row>
    <row r="301" spans="1:18" x14ac:dyDescent="0.25">
      <c r="A301" s="1" t="s">
        <v>547</v>
      </c>
      <c r="B301" s="1" t="s">
        <v>351</v>
      </c>
      <c r="C301" s="1" t="s">
        <v>473</v>
      </c>
      <c r="D301" s="1" t="s">
        <v>351</v>
      </c>
      <c r="E301" s="1" t="s">
        <v>351</v>
      </c>
      <c r="F301" s="1" t="s">
        <v>352</v>
      </c>
      <c r="G301" s="1" t="s">
        <v>353</v>
      </c>
      <c r="H301" s="1" t="s">
        <v>692</v>
      </c>
      <c r="I301" s="1" t="s">
        <v>146</v>
      </c>
      <c r="J301" s="1" t="s">
        <v>147</v>
      </c>
      <c r="K301" s="1" t="s">
        <v>508</v>
      </c>
      <c r="L301" t="str">
        <f>VLOOKUP(LEFT(A301,1),'Ansatz 1'!A$1:B$10,2)</f>
        <v>2 Unterricht, Erziehung, Sport und Wissenschaft</v>
      </c>
      <c r="M301" t="str">
        <f>VLOOKUP(LEFT(A301,2),'Ansatz 2'!A$1:B$51,2)</f>
        <v>24 Vorschulische Erziehung</v>
      </c>
      <c r="N301" t="str">
        <f t="shared" si="20"/>
        <v>2410 Vorschulische Erziehung Kindergärten</v>
      </c>
      <c r="O301">
        <f t="shared" si="21"/>
        <v>1</v>
      </c>
      <c r="P301" t="str">
        <f t="shared" si="22"/>
        <v>1/2410-59000 Freiwillige Sozialleistungen (Aus- und Weiterbildung)</v>
      </c>
      <c r="Q301" s="2">
        <f t="shared" si="23"/>
        <v>-700</v>
      </c>
      <c r="R301" s="2">
        <f t="shared" si="24"/>
        <v>-0.22631749110895572</v>
      </c>
    </row>
    <row r="302" spans="1:18" x14ac:dyDescent="0.25">
      <c r="A302" s="1" t="s">
        <v>548</v>
      </c>
      <c r="B302" s="1" t="s">
        <v>351</v>
      </c>
      <c r="C302" s="1" t="s">
        <v>473</v>
      </c>
      <c r="D302" s="1" t="s">
        <v>351</v>
      </c>
      <c r="E302" s="1" t="s">
        <v>351</v>
      </c>
      <c r="F302" s="1" t="s">
        <v>352</v>
      </c>
      <c r="G302" s="1" t="s">
        <v>353</v>
      </c>
      <c r="H302" s="1" t="s">
        <v>692</v>
      </c>
      <c r="I302" s="1" t="s">
        <v>148</v>
      </c>
      <c r="J302" s="1" t="s">
        <v>147</v>
      </c>
      <c r="K302" s="1" t="s">
        <v>386</v>
      </c>
      <c r="L302" t="str">
        <f>VLOOKUP(LEFT(A302,1),'Ansatz 1'!A$1:B$10,2)</f>
        <v>2 Unterricht, Erziehung, Sport und Wissenschaft</v>
      </c>
      <c r="M302" t="str">
        <f>VLOOKUP(LEFT(A302,2),'Ansatz 2'!A$1:B$51,2)</f>
        <v>24 Vorschulische Erziehung</v>
      </c>
      <c r="N302" t="str">
        <f t="shared" si="20"/>
        <v>2490 Vorschulische Erziehung Sonstige Einrichtungen und Maßnahmen</v>
      </c>
      <c r="O302">
        <f t="shared" si="21"/>
        <v>1</v>
      </c>
      <c r="P302" t="str">
        <f t="shared" si="22"/>
        <v>1/2490-59000 Freiwillige Sozialleistungen (Aus- und Weiterbildung)</v>
      </c>
      <c r="Q302" s="2">
        <f t="shared" si="23"/>
        <v>-100</v>
      </c>
      <c r="R302" s="2">
        <f t="shared" si="24"/>
        <v>-3.2331070158422244E-2</v>
      </c>
    </row>
    <row r="303" spans="1:18" x14ac:dyDescent="0.25">
      <c r="A303" s="1" t="s">
        <v>549</v>
      </c>
      <c r="B303" s="1" t="s">
        <v>351</v>
      </c>
      <c r="C303" s="1" t="s">
        <v>411</v>
      </c>
      <c r="D303" s="1" t="s">
        <v>392</v>
      </c>
      <c r="E303" s="1" t="s">
        <v>351</v>
      </c>
      <c r="F303" s="1" t="s">
        <v>428</v>
      </c>
      <c r="G303" s="1" t="s">
        <v>353</v>
      </c>
      <c r="H303" s="1" t="s">
        <v>686</v>
      </c>
      <c r="I303" s="1" t="s">
        <v>149</v>
      </c>
      <c r="J303" s="1" t="s">
        <v>73</v>
      </c>
      <c r="K303" s="1" t="s">
        <v>457</v>
      </c>
      <c r="L303" t="str">
        <f>VLOOKUP(LEFT(A303,1),'Ansatz 1'!A$1:B$10,2)</f>
        <v>2 Unterricht, Erziehung, Sport und Wissenschaft</v>
      </c>
      <c r="M303" t="str">
        <f>VLOOKUP(LEFT(A303,2),'Ansatz 2'!A$1:B$51,2)</f>
        <v>25 Ausßerschulische Jugenderziehung</v>
      </c>
      <c r="N303" t="str">
        <f t="shared" si="20"/>
        <v>2590 Außerschulische Jugenderziehung</v>
      </c>
      <c r="O303">
        <f t="shared" si="21"/>
        <v>1</v>
      </c>
      <c r="P303" t="str">
        <f t="shared" si="22"/>
        <v>1/2590-72050 Interne Leistungsverrechnung</v>
      </c>
      <c r="Q303" s="2">
        <f t="shared" si="23"/>
        <v>-200</v>
      </c>
      <c r="R303" s="2">
        <f t="shared" si="24"/>
        <v>-6.4662140316844488E-2</v>
      </c>
    </row>
    <row r="304" spans="1:18" x14ac:dyDescent="0.25">
      <c r="A304" s="1" t="s">
        <v>549</v>
      </c>
      <c r="B304" s="1" t="s">
        <v>351</v>
      </c>
      <c r="C304" s="1" t="s">
        <v>468</v>
      </c>
      <c r="D304" s="1" t="s">
        <v>351</v>
      </c>
      <c r="E304" s="1" t="s">
        <v>351</v>
      </c>
      <c r="F304" s="1" t="s">
        <v>352</v>
      </c>
      <c r="G304" s="1" t="s">
        <v>353</v>
      </c>
      <c r="H304" s="1" t="s">
        <v>714</v>
      </c>
      <c r="I304" s="1" t="s">
        <v>149</v>
      </c>
      <c r="J304" s="1" t="s">
        <v>150</v>
      </c>
      <c r="K304" s="1" t="s">
        <v>550</v>
      </c>
      <c r="L304" t="str">
        <f>VLOOKUP(LEFT(A304,1),'Ansatz 1'!A$1:B$10,2)</f>
        <v>2 Unterricht, Erziehung, Sport und Wissenschaft</v>
      </c>
      <c r="M304" t="str">
        <f>VLOOKUP(LEFT(A304,2),'Ansatz 2'!A$1:B$51,2)</f>
        <v>25 Ausßerschulische Jugenderziehung</v>
      </c>
      <c r="N304" t="str">
        <f t="shared" si="20"/>
        <v>2590 Außerschulische Jugenderziehung</v>
      </c>
      <c r="O304">
        <f t="shared" si="21"/>
        <v>1</v>
      </c>
      <c r="P304" t="str">
        <f t="shared" si="22"/>
        <v>1/2590-75700 Transfers an private Organisationen ohne Erwerbszweck</v>
      </c>
      <c r="Q304" s="2">
        <f t="shared" si="23"/>
        <v>-36000</v>
      </c>
      <c r="R304" s="2">
        <f t="shared" si="24"/>
        <v>-11.639185257032008</v>
      </c>
    </row>
    <row r="305" spans="1:18" x14ac:dyDescent="0.25">
      <c r="A305" s="1" t="s">
        <v>551</v>
      </c>
      <c r="B305" s="1" t="s">
        <v>351</v>
      </c>
      <c r="C305" s="1" t="s">
        <v>378</v>
      </c>
      <c r="D305" s="1" t="s">
        <v>351</v>
      </c>
      <c r="E305" s="1" t="s">
        <v>351</v>
      </c>
      <c r="F305" s="1" t="s">
        <v>352</v>
      </c>
      <c r="G305" s="1" t="s">
        <v>353</v>
      </c>
      <c r="H305" s="1" t="s">
        <v>690</v>
      </c>
      <c r="I305" s="1" t="s">
        <v>151</v>
      </c>
      <c r="J305" s="1" t="s">
        <v>21</v>
      </c>
      <c r="K305" s="1" t="s">
        <v>386</v>
      </c>
      <c r="L305" t="str">
        <f>VLOOKUP(LEFT(A305,1),'Ansatz 1'!A$1:B$10,2)</f>
        <v>2 Unterricht, Erziehung, Sport und Wissenschaft</v>
      </c>
      <c r="M305" t="str">
        <f>VLOOKUP(LEFT(A305,2),'Ansatz 2'!A$1:B$51,2)</f>
        <v>26 Sport und außerschulische Leibeserziehung</v>
      </c>
      <c r="N305" t="str">
        <f t="shared" si="20"/>
        <v>2620 Sportplätze</v>
      </c>
      <c r="O305">
        <f t="shared" si="21"/>
        <v>1</v>
      </c>
      <c r="P305" t="str">
        <f t="shared" si="22"/>
        <v>1/2620-40000 Geringwertige Wirtschaftsgüter (GWG)</v>
      </c>
      <c r="Q305" s="2">
        <f t="shared" si="23"/>
        <v>-100</v>
      </c>
      <c r="R305" s="2">
        <f t="shared" si="24"/>
        <v>-3.2331070158422244E-2</v>
      </c>
    </row>
    <row r="306" spans="1:18" x14ac:dyDescent="0.25">
      <c r="A306" s="1" t="s">
        <v>551</v>
      </c>
      <c r="B306" s="1" t="s">
        <v>351</v>
      </c>
      <c r="C306" s="1" t="s">
        <v>552</v>
      </c>
      <c r="D306" s="1" t="s">
        <v>351</v>
      </c>
      <c r="E306" s="1" t="s">
        <v>351</v>
      </c>
      <c r="F306" s="1" t="s">
        <v>352</v>
      </c>
      <c r="G306" s="1" t="s">
        <v>353</v>
      </c>
      <c r="H306" s="1" t="s">
        <v>700</v>
      </c>
      <c r="I306" s="1" t="s">
        <v>151</v>
      </c>
      <c r="J306" s="1" t="s">
        <v>152</v>
      </c>
      <c r="K306" s="1" t="s">
        <v>390</v>
      </c>
      <c r="L306" t="str">
        <f>VLOOKUP(LEFT(A306,1),'Ansatz 1'!A$1:B$10,2)</f>
        <v>2 Unterricht, Erziehung, Sport und Wissenschaft</v>
      </c>
      <c r="M306" t="str">
        <f>VLOOKUP(LEFT(A306,2),'Ansatz 2'!A$1:B$51,2)</f>
        <v>26 Sport und außerschulische Leibeserziehung</v>
      </c>
      <c r="N306" t="str">
        <f t="shared" si="20"/>
        <v>2620 Sportplätze</v>
      </c>
      <c r="O306">
        <f t="shared" si="21"/>
        <v>1</v>
      </c>
      <c r="P306" t="str">
        <f t="shared" si="22"/>
        <v>1/2620-61300 Instandhaltung von sonstigen Grundstückseinrichtungen</v>
      </c>
      <c r="Q306" s="2">
        <f t="shared" si="23"/>
        <v>-8000</v>
      </c>
      <c r="R306" s="2">
        <f t="shared" si="24"/>
        <v>-2.5864856126737794</v>
      </c>
    </row>
    <row r="307" spans="1:18" x14ac:dyDescent="0.25">
      <c r="A307" s="1" t="s">
        <v>551</v>
      </c>
      <c r="B307" s="1" t="s">
        <v>351</v>
      </c>
      <c r="C307" s="1" t="s">
        <v>411</v>
      </c>
      <c r="D307" s="1" t="s">
        <v>392</v>
      </c>
      <c r="E307" s="1" t="s">
        <v>351</v>
      </c>
      <c r="F307" s="1" t="s">
        <v>428</v>
      </c>
      <c r="G307" s="1" t="s">
        <v>353</v>
      </c>
      <c r="H307" s="1" t="s">
        <v>686</v>
      </c>
      <c r="I307" s="1" t="s">
        <v>151</v>
      </c>
      <c r="J307" s="1" t="s">
        <v>73</v>
      </c>
      <c r="K307" s="1" t="s">
        <v>379</v>
      </c>
      <c r="L307" t="str">
        <f>VLOOKUP(LEFT(A307,1),'Ansatz 1'!A$1:B$10,2)</f>
        <v>2 Unterricht, Erziehung, Sport und Wissenschaft</v>
      </c>
      <c r="M307" t="str">
        <f>VLOOKUP(LEFT(A307,2),'Ansatz 2'!A$1:B$51,2)</f>
        <v>26 Sport und außerschulische Leibeserziehung</v>
      </c>
      <c r="N307" t="str">
        <f t="shared" si="20"/>
        <v>2620 Sportplätze</v>
      </c>
      <c r="O307">
        <f t="shared" si="21"/>
        <v>1</v>
      </c>
      <c r="P307" t="str">
        <f t="shared" si="22"/>
        <v>1/2620-72050 Interne Leistungsverrechnung</v>
      </c>
      <c r="Q307" s="2">
        <f t="shared" si="23"/>
        <v>-2000</v>
      </c>
      <c r="R307" s="2">
        <f t="shared" si="24"/>
        <v>-0.64662140316844485</v>
      </c>
    </row>
    <row r="308" spans="1:18" x14ac:dyDescent="0.25">
      <c r="A308" s="1" t="s">
        <v>551</v>
      </c>
      <c r="B308" s="1" t="s">
        <v>351</v>
      </c>
      <c r="C308" s="1" t="s">
        <v>424</v>
      </c>
      <c r="D308" s="1" t="s">
        <v>351</v>
      </c>
      <c r="E308" s="1" t="s">
        <v>351</v>
      </c>
      <c r="F308" s="1" t="s">
        <v>352</v>
      </c>
      <c r="G308" s="1" t="s">
        <v>353</v>
      </c>
      <c r="H308" s="1" t="s">
        <v>708</v>
      </c>
      <c r="I308" s="1" t="s">
        <v>151</v>
      </c>
      <c r="J308" s="1" t="s">
        <v>129</v>
      </c>
      <c r="K308" s="1" t="s">
        <v>377</v>
      </c>
      <c r="L308" t="str">
        <f>VLOOKUP(LEFT(A308,1),'Ansatz 1'!A$1:B$10,2)</f>
        <v>2 Unterricht, Erziehung, Sport und Wissenschaft</v>
      </c>
      <c r="M308" t="str">
        <f>VLOOKUP(LEFT(A308,2),'Ansatz 2'!A$1:B$51,2)</f>
        <v>26 Sport und außerschulische Leibeserziehung</v>
      </c>
      <c r="N308" t="str">
        <f t="shared" si="20"/>
        <v>2620 Sportplätze</v>
      </c>
      <c r="O308">
        <f t="shared" si="21"/>
        <v>2</v>
      </c>
      <c r="P308" t="str">
        <f t="shared" si="22"/>
        <v>2/2620+81100 Miete- und Pachtertrag</v>
      </c>
      <c r="Q308" s="2">
        <f t="shared" si="23"/>
        <v>4000</v>
      </c>
      <c r="R308" s="2">
        <f t="shared" si="24"/>
        <v>1.2932428063368897</v>
      </c>
    </row>
    <row r="309" spans="1:18" x14ac:dyDescent="0.25">
      <c r="A309" s="1" t="s">
        <v>553</v>
      </c>
      <c r="B309" s="1" t="s">
        <v>351</v>
      </c>
      <c r="C309" s="1" t="s">
        <v>378</v>
      </c>
      <c r="D309" s="1" t="s">
        <v>356</v>
      </c>
      <c r="E309" s="1" t="s">
        <v>351</v>
      </c>
      <c r="F309" s="1" t="s">
        <v>352</v>
      </c>
      <c r="G309" s="1" t="s">
        <v>353</v>
      </c>
      <c r="H309" s="1" t="s">
        <v>690</v>
      </c>
      <c r="I309" s="1" t="s">
        <v>153</v>
      </c>
      <c r="J309" s="1" t="s">
        <v>154</v>
      </c>
      <c r="K309" s="1" t="s">
        <v>397</v>
      </c>
      <c r="L309" t="str">
        <f>VLOOKUP(LEFT(A309,1),'Ansatz 1'!A$1:B$10,2)</f>
        <v>2 Unterricht, Erziehung, Sport und Wissenschaft</v>
      </c>
      <c r="M309" t="str">
        <f>VLOOKUP(LEFT(A309,2),'Ansatz 2'!A$1:B$51,2)</f>
        <v>26 Sport und außerschulische Leibeserziehung</v>
      </c>
      <c r="N309" t="str">
        <f t="shared" si="20"/>
        <v>2630 'Turn- und Sporthalle</v>
      </c>
      <c r="O309">
        <f t="shared" si="21"/>
        <v>1</v>
      </c>
      <c r="P309" t="str">
        <f t="shared" si="22"/>
        <v>1/2630-40010 Geringwertige Wirtschaftsgüter (GWG) (außerschulisch)</v>
      </c>
      <c r="Q309" s="2">
        <f t="shared" si="23"/>
        <v>-1000</v>
      </c>
      <c r="R309" s="2">
        <f t="shared" si="24"/>
        <v>-0.32331070158422243</v>
      </c>
    </row>
    <row r="310" spans="1:18" x14ac:dyDescent="0.25">
      <c r="A310" s="1" t="s">
        <v>553</v>
      </c>
      <c r="B310" s="1" t="s">
        <v>351</v>
      </c>
      <c r="C310" s="1" t="s">
        <v>448</v>
      </c>
      <c r="D310" s="1" t="s">
        <v>351</v>
      </c>
      <c r="E310" s="1" t="s">
        <v>351</v>
      </c>
      <c r="F310" s="1" t="s">
        <v>352</v>
      </c>
      <c r="G310" s="1" t="s">
        <v>353</v>
      </c>
      <c r="H310" s="1" t="s">
        <v>690</v>
      </c>
      <c r="I310" s="1" t="s">
        <v>153</v>
      </c>
      <c r="J310" s="1" t="s">
        <v>155</v>
      </c>
      <c r="K310" s="1" t="s">
        <v>368</v>
      </c>
      <c r="L310" t="str">
        <f>VLOOKUP(LEFT(A310,1),'Ansatz 1'!A$1:B$10,2)</f>
        <v>2 Unterricht, Erziehung, Sport und Wissenschaft</v>
      </c>
      <c r="M310" t="str">
        <f>VLOOKUP(LEFT(A310,2),'Ansatz 2'!A$1:B$51,2)</f>
        <v>26 Sport und außerschulische Leibeserziehung</v>
      </c>
      <c r="N310" t="str">
        <f t="shared" si="20"/>
        <v>2630 'Turn- und Sporthalle</v>
      </c>
      <c r="O310">
        <f t="shared" si="21"/>
        <v>1</v>
      </c>
      <c r="P310" t="str">
        <f t="shared" si="22"/>
        <v>1/2630-45400 Reinigungsmittel (außerschulisch)</v>
      </c>
      <c r="Q310" s="2">
        <f t="shared" si="23"/>
        <v>-500</v>
      </c>
      <c r="R310" s="2">
        <f t="shared" si="24"/>
        <v>-0.16165535079211121</v>
      </c>
    </row>
    <row r="311" spans="1:18" x14ac:dyDescent="0.25">
      <c r="A311" s="1" t="s">
        <v>553</v>
      </c>
      <c r="B311" s="1" t="s">
        <v>351</v>
      </c>
      <c r="C311" s="1" t="s">
        <v>450</v>
      </c>
      <c r="D311" s="1" t="s">
        <v>351</v>
      </c>
      <c r="E311" s="1" t="s">
        <v>351</v>
      </c>
      <c r="F311" s="1" t="s">
        <v>352</v>
      </c>
      <c r="G311" s="1" t="s">
        <v>353</v>
      </c>
      <c r="H311" s="1" t="s">
        <v>701</v>
      </c>
      <c r="I311" s="1" t="s">
        <v>153</v>
      </c>
      <c r="J311" s="1" t="s">
        <v>156</v>
      </c>
      <c r="K311" s="1" t="s">
        <v>511</v>
      </c>
      <c r="L311" t="str">
        <f>VLOOKUP(LEFT(A311,1),'Ansatz 1'!A$1:B$10,2)</f>
        <v>2 Unterricht, Erziehung, Sport und Wissenschaft</v>
      </c>
      <c r="M311" t="str">
        <f>VLOOKUP(LEFT(A311,2),'Ansatz 2'!A$1:B$51,2)</f>
        <v>26 Sport und außerschulische Leibeserziehung</v>
      </c>
      <c r="N311" t="str">
        <f t="shared" si="20"/>
        <v>2630 'Turn- und Sporthalle</v>
      </c>
      <c r="O311">
        <f t="shared" si="21"/>
        <v>1</v>
      </c>
      <c r="P311" t="str">
        <f t="shared" si="22"/>
        <v>1/2630-60000 Energiebezüge (außerschulisch)</v>
      </c>
      <c r="Q311" s="2">
        <f t="shared" si="23"/>
        <v>-3600</v>
      </c>
      <c r="R311" s="2">
        <f t="shared" si="24"/>
        <v>-1.1639185257032008</v>
      </c>
    </row>
    <row r="312" spans="1:18" x14ac:dyDescent="0.25">
      <c r="A312" s="1" t="s">
        <v>553</v>
      </c>
      <c r="B312" s="1" t="s">
        <v>351</v>
      </c>
      <c r="C312" s="1" t="s">
        <v>451</v>
      </c>
      <c r="D312" s="1" t="s">
        <v>351</v>
      </c>
      <c r="E312" s="1" t="s">
        <v>351</v>
      </c>
      <c r="F312" s="1" t="s">
        <v>352</v>
      </c>
      <c r="G312" s="1" t="s">
        <v>353</v>
      </c>
      <c r="H312" s="1" t="s">
        <v>700</v>
      </c>
      <c r="I312" s="1" t="s">
        <v>153</v>
      </c>
      <c r="J312" s="1" t="s">
        <v>157</v>
      </c>
      <c r="K312" s="1" t="s">
        <v>515</v>
      </c>
      <c r="L312" t="str">
        <f>VLOOKUP(LEFT(A312,1),'Ansatz 1'!A$1:B$10,2)</f>
        <v>2 Unterricht, Erziehung, Sport und Wissenschaft</v>
      </c>
      <c r="M312" t="str">
        <f>VLOOKUP(LEFT(A312,2),'Ansatz 2'!A$1:B$51,2)</f>
        <v>26 Sport und außerschulische Leibeserziehung</v>
      </c>
      <c r="N312" t="str">
        <f t="shared" si="20"/>
        <v>2630 'Turn- und Sporthalle</v>
      </c>
      <c r="O312">
        <f t="shared" si="21"/>
        <v>1</v>
      </c>
      <c r="P312" t="str">
        <f t="shared" si="22"/>
        <v>1/2630-61400 Instandhaltung von Gebäuden und Bauten (außerschulisch)</v>
      </c>
      <c r="Q312" s="2">
        <f t="shared" si="23"/>
        <v>-9300</v>
      </c>
      <c r="R312" s="2">
        <f t="shared" si="24"/>
        <v>-3.0067895247332688</v>
      </c>
    </row>
    <row r="313" spans="1:18" x14ac:dyDescent="0.25">
      <c r="A313" s="1" t="s">
        <v>553</v>
      </c>
      <c r="B313" s="1" t="s">
        <v>351</v>
      </c>
      <c r="C313" s="1" t="s">
        <v>452</v>
      </c>
      <c r="D313" s="1" t="s">
        <v>351</v>
      </c>
      <c r="E313" s="1" t="s">
        <v>351</v>
      </c>
      <c r="F313" s="1" t="s">
        <v>352</v>
      </c>
      <c r="G313" s="1" t="s">
        <v>353</v>
      </c>
      <c r="H313" s="1" t="s">
        <v>712</v>
      </c>
      <c r="I313" s="1" t="s">
        <v>153</v>
      </c>
      <c r="J313" s="1" t="s">
        <v>72</v>
      </c>
      <c r="K313" s="1" t="s">
        <v>554</v>
      </c>
      <c r="L313" t="str">
        <f>VLOOKUP(LEFT(A313,1),'Ansatz 1'!A$1:B$10,2)</f>
        <v>2 Unterricht, Erziehung, Sport und Wissenschaft</v>
      </c>
      <c r="M313" t="str">
        <f>VLOOKUP(LEFT(A313,2),'Ansatz 2'!A$1:B$51,2)</f>
        <v>26 Sport und außerschulische Leibeserziehung</v>
      </c>
      <c r="N313" t="str">
        <f t="shared" si="20"/>
        <v>2630 'Turn- und Sporthalle</v>
      </c>
      <c r="O313">
        <f t="shared" si="21"/>
        <v>1</v>
      </c>
      <c r="P313" t="str">
        <f t="shared" si="22"/>
        <v>1/2630-65000 Zinsen für Finanzschulden in Euro</v>
      </c>
      <c r="Q313" s="2">
        <f t="shared" si="23"/>
        <v>-28200</v>
      </c>
      <c r="R313" s="2">
        <f t="shared" si="24"/>
        <v>-9.1173617846750723</v>
      </c>
    </row>
    <row r="314" spans="1:18" x14ac:dyDescent="0.25">
      <c r="A314" s="1" t="s">
        <v>553</v>
      </c>
      <c r="B314" s="1" t="s">
        <v>351</v>
      </c>
      <c r="C314" s="1" t="s">
        <v>405</v>
      </c>
      <c r="D314" s="1" t="s">
        <v>351</v>
      </c>
      <c r="E314" s="1" t="s">
        <v>351</v>
      </c>
      <c r="F314" s="1" t="s">
        <v>352</v>
      </c>
      <c r="G314" s="1" t="s">
        <v>353</v>
      </c>
      <c r="H314" s="1" t="s">
        <v>701</v>
      </c>
      <c r="I314" s="1" t="s">
        <v>153</v>
      </c>
      <c r="J314" s="1" t="s">
        <v>158</v>
      </c>
      <c r="K314" s="1" t="s">
        <v>505</v>
      </c>
      <c r="L314" t="str">
        <f>VLOOKUP(LEFT(A314,1),'Ansatz 1'!A$1:B$10,2)</f>
        <v>2 Unterricht, Erziehung, Sport und Wissenschaft</v>
      </c>
      <c r="M314" t="str">
        <f>VLOOKUP(LEFT(A314,2),'Ansatz 2'!A$1:B$51,2)</f>
        <v>26 Sport und außerschulische Leibeserziehung</v>
      </c>
      <c r="N314" t="str">
        <f t="shared" si="20"/>
        <v>2630 'Turn- und Sporthalle</v>
      </c>
      <c r="O314">
        <f t="shared" si="21"/>
        <v>1</v>
      </c>
      <c r="P314" t="str">
        <f t="shared" si="22"/>
        <v>1/2630-67000 Versicherungen (außerschulisch)</v>
      </c>
      <c r="Q314" s="2">
        <f t="shared" si="23"/>
        <v>-600</v>
      </c>
      <c r="R314" s="2">
        <f t="shared" si="24"/>
        <v>-0.19398642095053345</v>
      </c>
    </row>
    <row r="315" spans="1:18" x14ac:dyDescent="0.25">
      <c r="A315" s="1" t="s">
        <v>553</v>
      </c>
      <c r="B315" s="1" t="s">
        <v>351</v>
      </c>
      <c r="C315" s="1" t="s">
        <v>419</v>
      </c>
      <c r="D315" s="1" t="s">
        <v>351</v>
      </c>
      <c r="E315" s="1" t="s">
        <v>351</v>
      </c>
      <c r="F315" s="1" t="s">
        <v>352</v>
      </c>
      <c r="G315" s="1" t="s">
        <v>353</v>
      </c>
      <c r="H315" s="1" t="s">
        <v>686</v>
      </c>
      <c r="I315" s="1" t="s">
        <v>153</v>
      </c>
      <c r="J315" s="1" t="s">
        <v>159</v>
      </c>
      <c r="K315" s="1" t="s">
        <v>555</v>
      </c>
      <c r="L315" t="str">
        <f>VLOOKUP(LEFT(A315,1),'Ansatz 1'!A$1:B$10,2)</f>
        <v>2 Unterricht, Erziehung, Sport und Wissenschaft</v>
      </c>
      <c r="M315" t="str">
        <f>VLOOKUP(LEFT(A315,2),'Ansatz 2'!A$1:B$51,2)</f>
        <v>26 Sport und außerschulische Leibeserziehung</v>
      </c>
      <c r="N315" t="str">
        <f t="shared" si="20"/>
        <v>2630 'Turn- und Sporthalle</v>
      </c>
      <c r="O315">
        <f t="shared" si="21"/>
        <v>1</v>
      </c>
      <c r="P315" t="str">
        <f t="shared" si="22"/>
        <v>1/2630-72800 Entgelte für sonstige Leistungen (Reinigung durch Unternehmen außerschulisch)</v>
      </c>
      <c r="Q315" s="2">
        <f t="shared" si="23"/>
        <v>-15500</v>
      </c>
      <c r="R315" s="2">
        <f t="shared" si="24"/>
        <v>-5.0113158745554474</v>
      </c>
    </row>
    <row r="316" spans="1:18" x14ac:dyDescent="0.25">
      <c r="A316" s="1" t="s">
        <v>553</v>
      </c>
      <c r="B316" s="1" t="s">
        <v>351</v>
      </c>
      <c r="C316" s="1" t="s">
        <v>421</v>
      </c>
      <c r="D316" s="1" t="s">
        <v>351</v>
      </c>
      <c r="E316" s="1" t="s">
        <v>351</v>
      </c>
      <c r="F316" s="1" t="s">
        <v>352</v>
      </c>
      <c r="G316" s="1" t="s">
        <v>353</v>
      </c>
      <c r="H316" s="1" t="s">
        <v>686</v>
      </c>
      <c r="I316" s="1" t="s">
        <v>153</v>
      </c>
      <c r="J316" s="1" t="s">
        <v>160</v>
      </c>
      <c r="K316" s="1" t="s">
        <v>368</v>
      </c>
      <c r="L316" t="str">
        <f>VLOOKUP(LEFT(A316,1),'Ansatz 1'!A$1:B$10,2)</f>
        <v>2 Unterricht, Erziehung, Sport und Wissenschaft</v>
      </c>
      <c r="M316" t="str">
        <f>VLOOKUP(LEFT(A316,2),'Ansatz 2'!A$1:B$51,2)</f>
        <v>26 Sport und außerschulische Leibeserziehung</v>
      </c>
      <c r="N316" t="str">
        <f t="shared" si="20"/>
        <v>2630 'Turn- und Sporthalle</v>
      </c>
      <c r="O316">
        <f t="shared" si="21"/>
        <v>1</v>
      </c>
      <c r="P316" t="str">
        <f t="shared" si="22"/>
        <v>1/2630-72900 Sonstige Aufwendungen (außerschulisch)</v>
      </c>
      <c r="Q316" s="2">
        <f t="shared" si="23"/>
        <v>-500</v>
      </c>
      <c r="R316" s="2">
        <f t="shared" si="24"/>
        <v>-0.16165535079211121</v>
      </c>
    </row>
    <row r="317" spans="1:18" x14ac:dyDescent="0.25">
      <c r="A317" s="1" t="s">
        <v>553</v>
      </c>
      <c r="B317" s="1" t="s">
        <v>351</v>
      </c>
      <c r="C317" s="1" t="s">
        <v>424</v>
      </c>
      <c r="D317" s="1" t="s">
        <v>356</v>
      </c>
      <c r="E317" s="1" t="s">
        <v>351</v>
      </c>
      <c r="F317" s="1" t="s">
        <v>352</v>
      </c>
      <c r="G317" s="1" t="s">
        <v>353</v>
      </c>
      <c r="H317" s="1" t="s">
        <v>708</v>
      </c>
      <c r="I317" s="1" t="s">
        <v>153</v>
      </c>
      <c r="J317" s="1" t="s">
        <v>161</v>
      </c>
      <c r="K317" s="1" t="s">
        <v>544</v>
      </c>
      <c r="L317" t="str">
        <f>VLOOKUP(LEFT(A317,1),'Ansatz 1'!A$1:B$10,2)</f>
        <v>2 Unterricht, Erziehung, Sport und Wissenschaft</v>
      </c>
      <c r="M317" t="str">
        <f>VLOOKUP(LEFT(A317,2),'Ansatz 2'!A$1:B$51,2)</f>
        <v>26 Sport und außerschulische Leibeserziehung</v>
      </c>
      <c r="N317" t="str">
        <f t="shared" si="20"/>
        <v>2630 'Turn- und Sporthalle</v>
      </c>
      <c r="O317">
        <f t="shared" si="21"/>
        <v>2</v>
      </c>
      <c r="P317" t="str">
        <f t="shared" si="22"/>
        <v>2/2630+81110 Miete- und Pachtertrag (Sporthalle)</v>
      </c>
      <c r="Q317" s="2">
        <f t="shared" si="23"/>
        <v>22000</v>
      </c>
      <c r="R317" s="2">
        <f t="shared" si="24"/>
        <v>7.1128354348528937</v>
      </c>
    </row>
    <row r="318" spans="1:18" x14ac:dyDescent="0.25">
      <c r="A318" s="1" t="s">
        <v>556</v>
      </c>
      <c r="B318" s="1" t="s">
        <v>351</v>
      </c>
      <c r="C318" s="1" t="s">
        <v>411</v>
      </c>
      <c r="D318" s="1" t="s">
        <v>392</v>
      </c>
      <c r="E318" s="1" t="s">
        <v>351</v>
      </c>
      <c r="F318" s="1" t="s">
        <v>428</v>
      </c>
      <c r="G318" s="1" t="s">
        <v>353</v>
      </c>
      <c r="H318" s="1" t="s">
        <v>686</v>
      </c>
      <c r="I318" s="1" t="s">
        <v>162</v>
      </c>
      <c r="J318" s="1" t="s">
        <v>73</v>
      </c>
      <c r="K318" s="1" t="s">
        <v>368</v>
      </c>
      <c r="L318" t="str">
        <f>VLOOKUP(LEFT(A318,1),'Ansatz 1'!A$1:B$10,2)</f>
        <v>2 Unterricht, Erziehung, Sport und Wissenschaft</v>
      </c>
      <c r="M318" t="str">
        <f>VLOOKUP(LEFT(A318,2),'Ansatz 2'!A$1:B$51,2)</f>
        <v>26 Sport und außerschulische Leibeserziehung</v>
      </c>
      <c r="N318" t="str">
        <f t="shared" si="20"/>
        <v>2690 Sport und außerschulische Leibeserziehung</v>
      </c>
      <c r="O318">
        <f t="shared" si="21"/>
        <v>1</v>
      </c>
      <c r="P318" t="str">
        <f t="shared" si="22"/>
        <v>1/2690-72050 Interne Leistungsverrechnung</v>
      </c>
      <c r="Q318" s="2">
        <f t="shared" si="23"/>
        <v>-500</v>
      </c>
      <c r="R318" s="2">
        <f t="shared" si="24"/>
        <v>-0.16165535079211121</v>
      </c>
    </row>
    <row r="319" spans="1:18" x14ac:dyDescent="0.25">
      <c r="A319" s="1" t="s">
        <v>556</v>
      </c>
      <c r="B319" s="1" t="s">
        <v>351</v>
      </c>
      <c r="C319" s="1" t="s">
        <v>468</v>
      </c>
      <c r="D319" s="1" t="s">
        <v>351</v>
      </c>
      <c r="E319" s="1" t="s">
        <v>351</v>
      </c>
      <c r="F319" s="1" t="s">
        <v>352</v>
      </c>
      <c r="G319" s="1" t="s">
        <v>353</v>
      </c>
      <c r="H319" s="1" t="s">
        <v>714</v>
      </c>
      <c r="I319" s="1" t="s">
        <v>162</v>
      </c>
      <c r="J319" s="1" t="s">
        <v>150</v>
      </c>
      <c r="K319" s="1" t="s">
        <v>557</v>
      </c>
      <c r="L319" t="str">
        <f>VLOOKUP(LEFT(A319,1),'Ansatz 1'!A$1:B$10,2)</f>
        <v>2 Unterricht, Erziehung, Sport und Wissenschaft</v>
      </c>
      <c r="M319" t="str">
        <f>VLOOKUP(LEFT(A319,2),'Ansatz 2'!A$1:B$51,2)</f>
        <v>26 Sport und außerschulische Leibeserziehung</v>
      </c>
      <c r="N319" t="str">
        <f t="shared" si="20"/>
        <v>2690 Sport und außerschulische Leibeserziehung</v>
      </c>
      <c r="O319">
        <f t="shared" si="21"/>
        <v>1</v>
      </c>
      <c r="P319" t="str">
        <f t="shared" si="22"/>
        <v>1/2690-75700 Transfers an private Organisationen ohne Erwerbszweck</v>
      </c>
      <c r="Q319" s="2">
        <f t="shared" si="23"/>
        <v>-24000</v>
      </c>
      <c r="R319" s="2">
        <f t="shared" si="24"/>
        <v>-7.7594568380213387</v>
      </c>
    </row>
    <row r="320" spans="1:18" x14ac:dyDescent="0.25">
      <c r="A320" s="1" t="s">
        <v>558</v>
      </c>
      <c r="B320" s="1" t="s">
        <v>351</v>
      </c>
      <c r="C320" s="1" t="s">
        <v>378</v>
      </c>
      <c r="D320" s="1" t="s">
        <v>351</v>
      </c>
      <c r="E320" s="1" t="s">
        <v>351</v>
      </c>
      <c r="F320" s="1" t="s">
        <v>352</v>
      </c>
      <c r="G320" s="1" t="s">
        <v>353</v>
      </c>
      <c r="H320" s="1" t="s">
        <v>690</v>
      </c>
      <c r="I320" s="1" t="s">
        <v>163</v>
      </c>
      <c r="J320" s="1" t="s">
        <v>21</v>
      </c>
      <c r="K320" s="1" t="s">
        <v>491</v>
      </c>
      <c r="L320" t="str">
        <f>VLOOKUP(LEFT(A320,1),'Ansatz 1'!A$1:B$10,2)</f>
        <v>2 Unterricht, Erziehung, Sport und Wissenschaft</v>
      </c>
      <c r="M320" t="str">
        <f>VLOOKUP(LEFT(A320,2),'Ansatz 2'!A$1:B$51,2)</f>
        <v>27 Erwachsenenbildung</v>
      </c>
      <c r="N320" t="str">
        <f t="shared" si="20"/>
        <v>2730 Volksbücherei</v>
      </c>
      <c r="O320">
        <f t="shared" si="21"/>
        <v>1</v>
      </c>
      <c r="P320" t="str">
        <f t="shared" si="22"/>
        <v>1/2730-40000 Geringwertige Wirtschaftsgüter (GWG)</v>
      </c>
      <c r="Q320" s="2">
        <f t="shared" si="23"/>
        <v>-400</v>
      </c>
      <c r="R320" s="2">
        <f t="shared" si="24"/>
        <v>-0.12932428063368898</v>
      </c>
    </row>
    <row r="321" spans="1:18" x14ac:dyDescent="0.25">
      <c r="A321" s="1" t="s">
        <v>558</v>
      </c>
      <c r="B321" s="1" t="s">
        <v>351</v>
      </c>
      <c r="C321" s="1" t="s">
        <v>497</v>
      </c>
      <c r="D321" s="1" t="s">
        <v>351</v>
      </c>
      <c r="E321" s="1" t="s">
        <v>351</v>
      </c>
      <c r="F321" s="1" t="s">
        <v>352</v>
      </c>
      <c r="G321" s="1" t="s">
        <v>353</v>
      </c>
      <c r="H321" s="1" t="s">
        <v>691</v>
      </c>
      <c r="I321" s="1" t="s">
        <v>163</v>
      </c>
      <c r="J321" s="1" t="s">
        <v>114</v>
      </c>
      <c r="K321" s="1" t="s">
        <v>386</v>
      </c>
      <c r="L321" t="str">
        <f>VLOOKUP(LEFT(A321,1),'Ansatz 1'!A$1:B$10,2)</f>
        <v>2 Unterricht, Erziehung, Sport und Wissenschaft</v>
      </c>
      <c r="M321" t="str">
        <f>VLOOKUP(LEFT(A321,2),'Ansatz 2'!A$1:B$51,2)</f>
        <v>27 Erwachsenenbildung</v>
      </c>
      <c r="N321" t="str">
        <f t="shared" si="20"/>
        <v>2730 Volksbücherei</v>
      </c>
      <c r="O321">
        <f t="shared" si="21"/>
        <v>1</v>
      </c>
      <c r="P321" t="str">
        <f t="shared" si="22"/>
        <v>1/2730-51100 Geldbezüge der Vertragsbediensteten in handwerklicher Verwendung</v>
      </c>
      <c r="Q321" s="2">
        <f t="shared" si="23"/>
        <v>-100</v>
      </c>
      <c r="R321" s="2">
        <f t="shared" si="24"/>
        <v>-3.2331070158422244E-2</v>
      </c>
    </row>
    <row r="322" spans="1:18" x14ac:dyDescent="0.25">
      <c r="A322" s="1" t="s">
        <v>558</v>
      </c>
      <c r="B322" s="1" t="s">
        <v>351</v>
      </c>
      <c r="C322" s="1" t="s">
        <v>389</v>
      </c>
      <c r="D322" s="1" t="s">
        <v>351</v>
      </c>
      <c r="E322" s="1" t="s">
        <v>351</v>
      </c>
      <c r="F322" s="1" t="s">
        <v>352</v>
      </c>
      <c r="G322" s="1" t="s">
        <v>353</v>
      </c>
      <c r="H322" s="1" t="s">
        <v>692</v>
      </c>
      <c r="I322" s="1" t="s">
        <v>163</v>
      </c>
      <c r="J322" s="1" t="s">
        <v>27</v>
      </c>
      <c r="K322" s="1" t="s">
        <v>386</v>
      </c>
      <c r="L322" t="str">
        <f>VLOOKUP(LEFT(A322,1),'Ansatz 1'!A$1:B$10,2)</f>
        <v>2 Unterricht, Erziehung, Sport und Wissenschaft</v>
      </c>
      <c r="M322" t="str">
        <f>VLOOKUP(LEFT(A322,2),'Ansatz 2'!A$1:B$51,2)</f>
        <v>27 Erwachsenenbildung</v>
      </c>
      <c r="N322" t="str">
        <f t="shared" si="20"/>
        <v>2730 Volksbücherei</v>
      </c>
      <c r="O322">
        <f t="shared" si="21"/>
        <v>1</v>
      </c>
      <c r="P322" t="str">
        <f t="shared" si="22"/>
        <v>1/2730-58000 Dienstgeberbeiträge zum Ausgleichsfonds für Familienbeihilfen</v>
      </c>
      <c r="Q322" s="2">
        <f t="shared" si="23"/>
        <v>-100</v>
      </c>
      <c r="R322" s="2">
        <f t="shared" si="24"/>
        <v>-3.2331070158422244E-2</v>
      </c>
    </row>
    <row r="323" spans="1:18" x14ac:dyDescent="0.25">
      <c r="A323" s="1" t="s">
        <v>558</v>
      </c>
      <c r="B323" s="1" t="s">
        <v>351</v>
      </c>
      <c r="C323" s="1" t="s">
        <v>391</v>
      </c>
      <c r="D323" s="1" t="s">
        <v>392</v>
      </c>
      <c r="E323" s="1" t="s">
        <v>351</v>
      </c>
      <c r="F323" s="1" t="s">
        <v>352</v>
      </c>
      <c r="G323" s="1" t="s">
        <v>353</v>
      </c>
      <c r="H323" s="1" t="s">
        <v>692</v>
      </c>
      <c r="I323" s="1" t="s">
        <v>163</v>
      </c>
      <c r="J323" s="1" t="s">
        <v>76</v>
      </c>
      <c r="K323" s="1" t="s">
        <v>386</v>
      </c>
      <c r="L323" t="str">
        <f>VLOOKUP(LEFT(A323,1),'Ansatz 1'!A$1:B$10,2)</f>
        <v>2 Unterricht, Erziehung, Sport und Wissenschaft</v>
      </c>
      <c r="M323" t="str">
        <f>VLOOKUP(LEFT(A323,2),'Ansatz 2'!A$1:B$51,2)</f>
        <v>27 Erwachsenenbildung</v>
      </c>
      <c r="N323" t="str">
        <f t="shared" ref="N323:N386" si="25">_xlfn.CONCAT(A323,LEFT(B323,1)," ", I323)</f>
        <v>2730 Volksbücherei</v>
      </c>
      <c r="O323">
        <f t="shared" ref="O323:O386" si="26">IF(OR(MID(H323,2,1)="2",MID(H323,2,1)="4"),1,2)</f>
        <v>1</v>
      </c>
      <c r="P323" t="str">
        <f t="shared" ref="P323:P386" si="27">_xlfn.CONCAT(O323,"/",A323,LEFT(B323,1),IF(O323=1,"-","+"),C323,LEFT(D323,2)," ",J323)</f>
        <v>1/2730-58150 Sonstige Dienstgeberbeiträge zur sozialen Sicherheit (Pensionskassenbeiträge)</v>
      </c>
      <c r="Q323" s="2">
        <f t="shared" ref="Q323:Q386" si="28">IF(O323=2,K323+0,-(K323+0))</f>
        <v>-100</v>
      </c>
      <c r="R323" s="2">
        <f t="shared" ref="R323:R386" si="29">Q323/S$1</f>
        <v>-3.2331070158422244E-2</v>
      </c>
    </row>
    <row r="324" spans="1:18" x14ac:dyDescent="0.25">
      <c r="A324" s="1" t="s">
        <v>558</v>
      </c>
      <c r="B324" s="1" t="s">
        <v>351</v>
      </c>
      <c r="C324" s="1" t="s">
        <v>391</v>
      </c>
      <c r="D324" s="1" t="s">
        <v>383</v>
      </c>
      <c r="E324" s="1" t="s">
        <v>351</v>
      </c>
      <c r="F324" s="1" t="s">
        <v>352</v>
      </c>
      <c r="G324" s="1" t="s">
        <v>353</v>
      </c>
      <c r="H324" s="1" t="s">
        <v>692</v>
      </c>
      <c r="I324" s="1" t="s">
        <v>163</v>
      </c>
      <c r="J324" s="1" t="s">
        <v>115</v>
      </c>
      <c r="K324" s="1" t="s">
        <v>386</v>
      </c>
      <c r="L324" t="str">
        <f>VLOOKUP(LEFT(A324,1),'Ansatz 1'!A$1:B$10,2)</f>
        <v>2 Unterricht, Erziehung, Sport und Wissenschaft</v>
      </c>
      <c r="M324" t="str">
        <f>VLOOKUP(LEFT(A324,2),'Ansatz 2'!A$1:B$51,2)</f>
        <v>27 Erwachsenenbildung</v>
      </c>
      <c r="N324" t="str">
        <f t="shared" si="25"/>
        <v>2730 Volksbücherei</v>
      </c>
      <c r="O324">
        <f t="shared" si="26"/>
        <v>1</v>
      </c>
      <c r="P324" t="str">
        <f t="shared" si="27"/>
        <v>1/2730-58151 Sonstige Dienstgeberbeiträge zur sozialen Sicherheit (Mitarbeitervorsorge - Abfertigung neu)</v>
      </c>
      <c r="Q324" s="2">
        <f t="shared" si="28"/>
        <v>-100</v>
      </c>
      <c r="R324" s="2">
        <f t="shared" si="29"/>
        <v>-3.2331070158422244E-2</v>
      </c>
    </row>
    <row r="325" spans="1:18" x14ac:dyDescent="0.25">
      <c r="A325" s="1" t="s">
        <v>558</v>
      </c>
      <c r="B325" s="1" t="s">
        <v>351</v>
      </c>
      <c r="C325" s="1" t="s">
        <v>394</v>
      </c>
      <c r="D325" s="1" t="s">
        <v>351</v>
      </c>
      <c r="E325" s="1" t="s">
        <v>351</v>
      </c>
      <c r="F325" s="1" t="s">
        <v>352</v>
      </c>
      <c r="G325" s="1" t="s">
        <v>353</v>
      </c>
      <c r="H325" s="1" t="s">
        <v>692</v>
      </c>
      <c r="I325" s="1" t="s">
        <v>163</v>
      </c>
      <c r="J325" s="1" t="s">
        <v>30</v>
      </c>
      <c r="K325" s="1" t="s">
        <v>386</v>
      </c>
      <c r="L325" t="str">
        <f>VLOOKUP(LEFT(A325,1),'Ansatz 1'!A$1:B$10,2)</f>
        <v>2 Unterricht, Erziehung, Sport und Wissenschaft</v>
      </c>
      <c r="M325" t="str">
        <f>VLOOKUP(LEFT(A325,2),'Ansatz 2'!A$1:B$51,2)</f>
        <v>27 Erwachsenenbildung</v>
      </c>
      <c r="N325" t="str">
        <f t="shared" si="25"/>
        <v>2730 Volksbücherei</v>
      </c>
      <c r="O325">
        <f t="shared" si="26"/>
        <v>1</v>
      </c>
      <c r="P325" t="str">
        <f t="shared" si="27"/>
        <v>1/2730-58200 Sonstige Dienstgeberbeiträge zur sozialen Sicherheit</v>
      </c>
      <c r="Q325" s="2">
        <f t="shared" si="28"/>
        <v>-100</v>
      </c>
      <c r="R325" s="2">
        <f t="shared" si="29"/>
        <v>-3.2331070158422244E-2</v>
      </c>
    </row>
    <row r="326" spans="1:18" x14ac:dyDescent="0.25">
      <c r="A326" s="1" t="s">
        <v>558</v>
      </c>
      <c r="B326" s="1" t="s">
        <v>351</v>
      </c>
      <c r="C326" s="1" t="s">
        <v>693</v>
      </c>
      <c r="D326" s="1" t="s">
        <v>351</v>
      </c>
      <c r="E326" s="1" t="s">
        <v>351</v>
      </c>
      <c r="F326" s="1" t="s">
        <v>352</v>
      </c>
      <c r="G326" s="1" t="s">
        <v>353</v>
      </c>
      <c r="H326" s="1" t="s">
        <v>694</v>
      </c>
      <c r="I326" s="1" t="s">
        <v>163</v>
      </c>
      <c r="J326" s="1" t="s">
        <v>695</v>
      </c>
      <c r="K326" s="1" t="s">
        <v>386</v>
      </c>
      <c r="L326" t="str">
        <f>VLOOKUP(LEFT(A326,1),'Ansatz 1'!A$1:B$10,2)</f>
        <v>2 Unterricht, Erziehung, Sport und Wissenschaft</v>
      </c>
      <c r="M326" t="str">
        <f>VLOOKUP(LEFT(A326,2),'Ansatz 2'!A$1:B$51,2)</f>
        <v>27 Erwachsenenbildung</v>
      </c>
      <c r="N326" t="str">
        <f t="shared" si="25"/>
        <v>2730 Volksbücherei</v>
      </c>
      <c r="O326">
        <f t="shared" si="26"/>
        <v>1</v>
      </c>
      <c r="P326" t="str">
        <f t="shared" si="27"/>
        <v>1/2730-59100 Dotierung von Rückstellungen für Abfertigungen</v>
      </c>
      <c r="Q326" s="2">
        <f t="shared" si="28"/>
        <v>-100</v>
      </c>
      <c r="R326" s="2">
        <f t="shared" si="29"/>
        <v>-3.2331070158422244E-2</v>
      </c>
    </row>
    <row r="327" spans="1:18" x14ac:dyDescent="0.25">
      <c r="A327" s="1" t="s">
        <v>558</v>
      </c>
      <c r="B327" s="1" t="s">
        <v>351</v>
      </c>
      <c r="C327" s="1" t="s">
        <v>696</v>
      </c>
      <c r="D327" s="1" t="s">
        <v>351</v>
      </c>
      <c r="E327" s="1" t="s">
        <v>351</v>
      </c>
      <c r="F327" s="1" t="s">
        <v>352</v>
      </c>
      <c r="G327" s="1" t="s">
        <v>353</v>
      </c>
      <c r="H327" s="1" t="s">
        <v>694</v>
      </c>
      <c r="I327" s="1" t="s">
        <v>163</v>
      </c>
      <c r="J327" s="1" t="s">
        <v>697</v>
      </c>
      <c r="K327" s="1" t="s">
        <v>386</v>
      </c>
      <c r="L327" t="str">
        <f>VLOOKUP(LEFT(A327,1),'Ansatz 1'!A$1:B$10,2)</f>
        <v>2 Unterricht, Erziehung, Sport und Wissenschaft</v>
      </c>
      <c r="M327" t="str">
        <f>VLOOKUP(LEFT(A327,2),'Ansatz 2'!A$1:B$51,2)</f>
        <v>27 Erwachsenenbildung</v>
      </c>
      <c r="N327" t="str">
        <f t="shared" si="25"/>
        <v>2730 Volksbücherei</v>
      </c>
      <c r="O327">
        <f t="shared" si="26"/>
        <v>1</v>
      </c>
      <c r="P327" t="str">
        <f t="shared" si="27"/>
        <v>1/2730-59200 Dotierung von Rückstellungen für Jubiläumszuwendungen</v>
      </c>
      <c r="Q327" s="2">
        <f t="shared" si="28"/>
        <v>-100</v>
      </c>
      <c r="R327" s="2">
        <f t="shared" si="29"/>
        <v>-3.2331070158422244E-2</v>
      </c>
    </row>
    <row r="328" spans="1:18" x14ac:dyDescent="0.25">
      <c r="A328" s="1" t="s">
        <v>558</v>
      </c>
      <c r="B328" s="1" t="s">
        <v>351</v>
      </c>
      <c r="C328" s="1" t="s">
        <v>698</v>
      </c>
      <c r="D328" s="1" t="s">
        <v>351</v>
      </c>
      <c r="E328" s="1" t="s">
        <v>351</v>
      </c>
      <c r="F328" s="1" t="s">
        <v>352</v>
      </c>
      <c r="G328" s="1" t="s">
        <v>353</v>
      </c>
      <c r="H328" s="1" t="s">
        <v>694</v>
      </c>
      <c r="I328" s="1" t="s">
        <v>163</v>
      </c>
      <c r="J328" s="1" t="s">
        <v>699</v>
      </c>
      <c r="K328" s="1" t="s">
        <v>386</v>
      </c>
      <c r="L328" t="str">
        <f>VLOOKUP(LEFT(A328,1),'Ansatz 1'!A$1:B$10,2)</f>
        <v>2 Unterricht, Erziehung, Sport und Wissenschaft</v>
      </c>
      <c r="M328" t="str">
        <f>VLOOKUP(LEFT(A328,2),'Ansatz 2'!A$1:B$51,2)</f>
        <v>27 Erwachsenenbildung</v>
      </c>
      <c r="N328" t="str">
        <f t="shared" si="25"/>
        <v>2730 Volksbücherei</v>
      </c>
      <c r="O328">
        <f t="shared" si="26"/>
        <v>1</v>
      </c>
      <c r="P328" t="str">
        <f t="shared" si="27"/>
        <v>1/2730-59300 Dotierung von Rückstellungen für nicht konsumierte Urlaube</v>
      </c>
      <c r="Q328" s="2">
        <f t="shared" si="28"/>
        <v>-100</v>
      </c>
      <c r="R328" s="2">
        <f t="shared" si="29"/>
        <v>-3.2331070158422244E-2</v>
      </c>
    </row>
    <row r="329" spans="1:18" x14ac:dyDescent="0.25">
      <c r="A329" s="1" t="s">
        <v>558</v>
      </c>
      <c r="B329" s="1" t="s">
        <v>351</v>
      </c>
      <c r="C329" s="1" t="s">
        <v>450</v>
      </c>
      <c r="D329" s="1" t="s">
        <v>351</v>
      </c>
      <c r="E329" s="1" t="s">
        <v>351</v>
      </c>
      <c r="F329" s="1" t="s">
        <v>352</v>
      </c>
      <c r="G329" s="1" t="s">
        <v>353</v>
      </c>
      <c r="H329" s="1" t="s">
        <v>701</v>
      </c>
      <c r="I329" s="1" t="s">
        <v>163</v>
      </c>
      <c r="J329" s="1" t="s">
        <v>70</v>
      </c>
      <c r="K329" s="1" t="s">
        <v>406</v>
      </c>
      <c r="L329" t="str">
        <f>VLOOKUP(LEFT(A329,1),'Ansatz 1'!A$1:B$10,2)</f>
        <v>2 Unterricht, Erziehung, Sport und Wissenschaft</v>
      </c>
      <c r="M329" t="str">
        <f>VLOOKUP(LEFT(A329,2),'Ansatz 2'!A$1:B$51,2)</f>
        <v>27 Erwachsenenbildung</v>
      </c>
      <c r="N329" t="str">
        <f t="shared" si="25"/>
        <v>2730 Volksbücherei</v>
      </c>
      <c r="O329">
        <f t="shared" si="26"/>
        <v>1</v>
      </c>
      <c r="P329" t="str">
        <f t="shared" si="27"/>
        <v>1/2730-60000 Energiebezüge</v>
      </c>
      <c r="Q329" s="2">
        <f t="shared" si="28"/>
        <v>-1200</v>
      </c>
      <c r="R329" s="2">
        <f t="shared" si="29"/>
        <v>-0.3879728419010669</v>
      </c>
    </row>
    <row r="330" spans="1:18" x14ac:dyDescent="0.25">
      <c r="A330" s="1" t="s">
        <v>558</v>
      </c>
      <c r="B330" s="1" t="s">
        <v>351</v>
      </c>
      <c r="C330" s="1" t="s">
        <v>451</v>
      </c>
      <c r="D330" s="1" t="s">
        <v>351</v>
      </c>
      <c r="E330" s="1" t="s">
        <v>351</v>
      </c>
      <c r="F330" s="1" t="s">
        <v>352</v>
      </c>
      <c r="G330" s="1" t="s">
        <v>353</v>
      </c>
      <c r="H330" s="1" t="s">
        <v>700</v>
      </c>
      <c r="I330" s="1" t="s">
        <v>163</v>
      </c>
      <c r="J330" s="1" t="s">
        <v>71</v>
      </c>
      <c r="K330" s="1" t="s">
        <v>475</v>
      </c>
      <c r="L330" t="str">
        <f>VLOOKUP(LEFT(A330,1),'Ansatz 1'!A$1:B$10,2)</f>
        <v>2 Unterricht, Erziehung, Sport und Wissenschaft</v>
      </c>
      <c r="M330" t="str">
        <f>VLOOKUP(LEFT(A330,2),'Ansatz 2'!A$1:B$51,2)</f>
        <v>27 Erwachsenenbildung</v>
      </c>
      <c r="N330" t="str">
        <f t="shared" si="25"/>
        <v>2730 Volksbücherei</v>
      </c>
      <c r="O330">
        <f t="shared" si="26"/>
        <v>1</v>
      </c>
      <c r="P330" t="str">
        <f t="shared" si="27"/>
        <v>1/2730-61400 Instandhaltung von Gebäuden und Bauten</v>
      </c>
      <c r="Q330" s="2">
        <f t="shared" si="28"/>
        <v>-5400</v>
      </c>
      <c r="R330" s="2">
        <f t="shared" si="29"/>
        <v>-1.7458777885548011</v>
      </c>
    </row>
    <row r="331" spans="1:18" x14ac:dyDescent="0.25">
      <c r="A331" s="1" t="s">
        <v>558</v>
      </c>
      <c r="B331" s="1" t="s">
        <v>351</v>
      </c>
      <c r="C331" s="1" t="s">
        <v>451</v>
      </c>
      <c r="D331" s="1" t="s">
        <v>359</v>
      </c>
      <c r="E331" s="1" t="s">
        <v>351</v>
      </c>
      <c r="F331" s="1" t="s">
        <v>352</v>
      </c>
      <c r="G331" s="1" t="s">
        <v>353</v>
      </c>
      <c r="H331" s="1" t="s">
        <v>700</v>
      </c>
      <c r="I331" s="1" t="s">
        <v>163</v>
      </c>
      <c r="J331" s="1" t="s">
        <v>71</v>
      </c>
      <c r="K331" s="1" t="s">
        <v>354</v>
      </c>
      <c r="L331" t="str">
        <f>VLOOKUP(LEFT(A331,1),'Ansatz 1'!A$1:B$10,2)</f>
        <v>2 Unterricht, Erziehung, Sport und Wissenschaft</v>
      </c>
      <c r="M331" t="str">
        <f>VLOOKUP(LEFT(A331,2),'Ansatz 2'!A$1:B$51,2)</f>
        <v>27 Erwachsenenbildung</v>
      </c>
      <c r="N331" t="str">
        <f t="shared" si="25"/>
        <v>2730 Volksbücherei</v>
      </c>
      <c r="O331">
        <f t="shared" si="26"/>
        <v>1</v>
      </c>
      <c r="P331" t="str">
        <f t="shared" si="27"/>
        <v>1/2730-61490 Instandhaltung von Gebäuden und Bauten</v>
      </c>
      <c r="Q331" s="2">
        <f t="shared" si="28"/>
        <v>0</v>
      </c>
      <c r="R331" s="2">
        <f t="shared" si="29"/>
        <v>0</v>
      </c>
    </row>
    <row r="332" spans="1:18" x14ac:dyDescent="0.25">
      <c r="A332" s="1" t="s">
        <v>558</v>
      </c>
      <c r="B332" s="1" t="s">
        <v>351</v>
      </c>
      <c r="C332" s="1" t="s">
        <v>398</v>
      </c>
      <c r="D332" s="1" t="s">
        <v>351</v>
      </c>
      <c r="E332" s="1" t="s">
        <v>351</v>
      </c>
      <c r="F332" s="1" t="s">
        <v>352</v>
      </c>
      <c r="G332" s="1" t="s">
        <v>353</v>
      </c>
      <c r="H332" s="1" t="s">
        <v>700</v>
      </c>
      <c r="I332" s="1" t="s">
        <v>163</v>
      </c>
      <c r="J332" s="1" t="s">
        <v>32</v>
      </c>
      <c r="K332" s="1" t="s">
        <v>368</v>
      </c>
      <c r="L332" t="str">
        <f>VLOOKUP(LEFT(A332,1),'Ansatz 1'!A$1:B$10,2)</f>
        <v>2 Unterricht, Erziehung, Sport und Wissenschaft</v>
      </c>
      <c r="M332" t="str">
        <f>VLOOKUP(LEFT(A332,2),'Ansatz 2'!A$1:B$51,2)</f>
        <v>27 Erwachsenenbildung</v>
      </c>
      <c r="N332" t="str">
        <f t="shared" si="25"/>
        <v>2730 Volksbücherei</v>
      </c>
      <c r="O332">
        <f t="shared" si="26"/>
        <v>1</v>
      </c>
      <c r="P332" t="str">
        <f t="shared" si="27"/>
        <v>1/2730-61800 Instandhaltung von sonstigen Anlagen</v>
      </c>
      <c r="Q332" s="2">
        <f t="shared" si="28"/>
        <v>-500</v>
      </c>
      <c r="R332" s="2">
        <f t="shared" si="29"/>
        <v>-0.16165535079211121</v>
      </c>
    </row>
    <row r="333" spans="1:18" x14ac:dyDescent="0.25">
      <c r="A333" s="1" t="s">
        <v>558</v>
      </c>
      <c r="B333" s="1" t="s">
        <v>351</v>
      </c>
      <c r="C333" s="1" t="s">
        <v>402</v>
      </c>
      <c r="D333" s="1" t="s">
        <v>351</v>
      </c>
      <c r="E333" s="1" t="s">
        <v>351</v>
      </c>
      <c r="F333" s="1" t="s">
        <v>352</v>
      </c>
      <c r="G333" s="1" t="s">
        <v>353</v>
      </c>
      <c r="H333" s="1" t="s">
        <v>701</v>
      </c>
      <c r="I333" s="1" t="s">
        <v>163</v>
      </c>
      <c r="J333" s="1" t="s">
        <v>34</v>
      </c>
      <c r="K333" s="1" t="s">
        <v>449</v>
      </c>
      <c r="L333" t="str">
        <f>VLOOKUP(LEFT(A333,1),'Ansatz 1'!A$1:B$10,2)</f>
        <v>2 Unterricht, Erziehung, Sport und Wissenschaft</v>
      </c>
      <c r="M333" t="str">
        <f>VLOOKUP(LEFT(A333,2),'Ansatz 2'!A$1:B$51,2)</f>
        <v>27 Erwachsenenbildung</v>
      </c>
      <c r="N333" t="str">
        <f t="shared" si="25"/>
        <v>2730 Volksbücherei</v>
      </c>
      <c r="O333">
        <f t="shared" si="26"/>
        <v>1</v>
      </c>
      <c r="P333" t="str">
        <f t="shared" si="27"/>
        <v>1/2730-63100 Telekommunikationsdienste</v>
      </c>
      <c r="Q333" s="2">
        <f t="shared" si="28"/>
        <v>-900</v>
      </c>
      <c r="R333" s="2">
        <f t="shared" si="29"/>
        <v>-0.29097963142580019</v>
      </c>
    </row>
    <row r="334" spans="1:18" x14ac:dyDescent="0.25">
      <c r="A334" s="1" t="s">
        <v>558</v>
      </c>
      <c r="B334" s="1" t="s">
        <v>351</v>
      </c>
      <c r="C334" s="1" t="s">
        <v>702</v>
      </c>
      <c r="D334" s="1" t="s">
        <v>351</v>
      </c>
      <c r="E334" s="1" t="s">
        <v>351</v>
      </c>
      <c r="F334" s="1" t="s">
        <v>352</v>
      </c>
      <c r="G334" s="1" t="s">
        <v>353</v>
      </c>
      <c r="H334" s="1" t="s">
        <v>703</v>
      </c>
      <c r="I334" s="1" t="s">
        <v>163</v>
      </c>
      <c r="J334" s="1" t="s">
        <v>704</v>
      </c>
      <c r="K334" s="1" t="s">
        <v>368</v>
      </c>
      <c r="L334" t="str">
        <f>VLOOKUP(LEFT(A334,1),'Ansatz 1'!A$1:B$10,2)</f>
        <v>2 Unterricht, Erziehung, Sport und Wissenschaft</v>
      </c>
      <c r="M334" t="str">
        <f>VLOOKUP(LEFT(A334,2),'Ansatz 2'!A$1:B$51,2)</f>
        <v>27 Erwachsenenbildung</v>
      </c>
      <c r="N334" t="str">
        <f t="shared" si="25"/>
        <v>2730 Volksbücherei</v>
      </c>
      <c r="O334">
        <f t="shared" si="26"/>
        <v>1</v>
      </c>
      <c r="P334" t="str">
        <f t="shared" si="27"/>
        <v>1/2730-68000 Planmäßige Abschreibung</v>
      </c>
      <c r="Q334" s="2">
        <f t="shared" si="28"/>
        <v>-500</v>
      </c>
      <c r="R334" s="2">
        <f t="shared" si="29"/>
        <v>-0.16165535079211121</v>
      </c>
    </row>
    <row r="335" spans="1:18" x14ac:dyDescent="0.25">
      <c r="A335" s="1" t="s">
        <v>558</v>
      </c>
      <c r="B335" s="1" t="s">
        <v>351</v>
      </c>
      <c r="C335" s="1" t="s">
        <v>411</v>
      </c>
      <c r="D335" s="1" t="s">
        <v>392</v>
      </c>
      <c r="E335" s="1" t="s">
        <v>351</v>
      </c>
      <c r="F335" s="1" t="s">
        <v>428</v>
      </c>
      <c r="G335" s="1" t="s">
        <v>353</v>
      </c>
      <c r="H335" s="1" t="s">
        <v>686</v>
      </c>
      <c r="I335" s="1" t="s">
        <v>163</v>
      </c>
      <c r="J335" s="1" t="s">
        <v>73</v>
      </c>
      <c r="K335" s="1" t="s">
        <v>457</v>
      </c>
      <c r="L335" t="str">
        <f>VLOOKUP(LEFT(A335,1),'Ansatz 1'!A$1:B$10,2)</f>
        <v>2 Unterricht, Erziehung, Sport und Wissenschaft</v>
      </c>
      <c r="M335" t="str">
        <f>VLOOKUP(LEFT(A335,2),'Ansatz 2'!A$1:B$51,2)</f>
        <v>27 Erwachsenenbildung</v>
      </c>
      <c r="N335" t="str">
        <f t="shared" si="25"/>
        <v>2730 Volksbücherei</v>
      </c>
      <c r="O335">
        <f t="shared" si="26"/>
        <v>1</v>
      </c>
      <c r="P335" t="str">
        <f t="shared" si="27"/>
        <v>1/2730-72050 Interne Leistungsverrechnung</v>
      </c>
      <c r="Q335" s="2">
        <f t="shared" si="28"/>
        <v>-200</v>
      </c>
      <c r="R335" s="2">
        <f t="shared" si="29"/>
        <v>-6.4662140316844488E-2</v>
      </c>
    </row>
    <row r="336" spans="1:18" x14ac:dyDescent="0.25">
      <c r="A336" s="1" t="s">
        <v>558</v>
      </c>
      <c r="B336" s="1" t="s">
        <v>351</v>
      </c>
      <c r="C336" s="1" t="s">
        <v>419</v>
      </c>
      <c r="D336" s="1" t="s">
        <v>351</v>
      </c>
      <c r="E336" s="1" t="s">
        <v>351</v>
      </c>
      <c r="F336" s="1" t="s">
        <v>352</v>
      </c>
      <c r="G336" s="1" t="s">
        <v>353</v>
      </c>
      <c r="H336" s="1" t="s">
        <v>686</v>
      </c>
      <c r="I336" s="1" t="s">
        <v>163</v>
      </c>
      <c r="J336" s="1" t="s">
        <v>118</v>
      </c>
      <c r="K336" s="1" t="s">
        <v>439</v>
      </c>
      <c r="L336" t="str">
        <f>VLOOKUP(LEFT(A336,1),'Ansatz 1'!A$1:B$10,2)</f>
        <v>2 Unterricht, Erziehung, Sport und Wissenschaft</v>
      </c>
      <c r="M336" t="str">
        <f>VLOOKUP(LEFT(A336,2),'Ansatz 2'!A$1:B$51,2)</f>
        <v>27 Erwachsenenbildung</v>
      </c>
      <c r="N336" t="str">
        <f t="shared" si="25"/>
        <v>2730 Volksbücherei</v>
      </c>
      <c r="O336">
        <f t="shared" si="26"/>
        <v>1</v>
      </c>
      <c r="P336" t="str">
        <f t="shared" si="27"/>
        <v>1/2730-72800 Entgelte für sonstige Leistungen (Reinigung durch Unternehmen)</v>
      </c>
      <c r="Q336" s="2">
        <f t="shared" si="28"/>
        <v>-3200</v>
      </c>
      <c r="R336" s="2">
        <f t="shared" si="29"/>
        <v>-1.0345942450695118</v>
      </c>
    </row>
    <row r="337" spans="1:18" x14ac:dyDescent="0.25">
      <c r="A337" s="1" t="s">
        <v>558</v>
      </c>
      <c r="B337" s="1" t="s">
        <v>351</v>
      </c>
      <c r="C337" s="1" t="s">
        <v>421</v>
      </c>
      <c r="D337" s="1" t="s">
        <v>351</v>
      </c>
      <c r="E337" s="1" t="s">
        <v>351</v>
      </c>
      <c r="F337" s="1" t="s">
        <v>352</v>
      </c>
      <c r="G337" s="1" t="s">
        <v>353</v>
      </c>
      <c r="H337" s="1" t="s">
        <v>686</v>
      </c>
      <c r="I337" s="1" t="s">
        <v>163</v>
      </c>
      <c r="J337" s="1" t="s">
        <v>47</v>
      </c>
      <c r="K337" s="1" t="s">
        <v>366</v>
      </c>
      <c r="L337" t="str">
        <f>VLOOKUP(LEFT(A337,1),'Ansatz 1'!A$1:B$10,2)</f>
        <v>2 Unterricht, Erziehung, Sport und Wissenschaft</v>
      </c>
      <c r="M337" t="str">
        <f>VLOOKUP(LEFT(A337,2),'Ansatz 2'!A$1:B$51,2)</f>
        <v>27 Erwachsenenbildung</v>
      </c>
      <c r="N337" t="str">
        <f t="shared" si="25"/>
        <v>2730 Volksbücherei</v>
      </c>
      <c r="O337">
        <f t="shared" si="26"/>
        <v>1</v>
      </c>
      <c r="P337" t="str">
        <f t="shared" si="27"/>
        <v>1/2730-72900 Sonstige Aufwendungen</v>
      </c>
      <c r="Q337" s="2">
        <f t="shared" si="28"/>
        <v>-1500</v>
      </c>
      <c r="R337" s="2">
        <f t="shared" si="29"/>
        <v>-0.48496605237633367</v>
      </c>
    </row>
    <row r="338" spans="1:18" x14ac:dyDescent="0.25">
      <c r="A338" s="1" t="s">
        <v>558</v>
      </c>
      <c r="B338" s="1" t="s">
        <v>351</v>
      </c>
      <c r="C338" s="1" t="s">
        <v>468</v>
      </c>
      <c r="D338" s="1" t="s">
        <v>351</v>
      </c>
      <c r="E338" s="1" t="s">
        <v>351</v>
      </c>
      <c r="F338" s="1" t="s">
        <v>352</v>
      </c>
      <c r="G338" s="1" t="s">
        <v>353</v>
      </c>
      <c r="H338" s="1" t="s">
        <v>714</v>
      </c>
      <c r="I338" s="1" t="s">
        <v>163</v>
      </c>
      <c r="J338" s="1" t="s">
        <v>150</v>
      </c>
      <c r="K338" s="1" t="s">
        <v>463</v>
      </c>
      <c r="L338" t="str">
        <f>VLOOKUP(LEFT(A338,1),'Ansatz 1'!A$1:B$10,2)</f>
        <v>2 Unterricht, Erziehung, Sport und Wissenschaft</v>
      </c>
      <c r="M338" t="str">
        <f>VLOOKUP(LEFT(A338,2),'Ansatz 2'!A$1:B$51,2)</f>
        <v>27 Erwachsenenbildung</v>
      </c>
      <c r="N338" t="str">
        <f t="shared" si="25"/>
        <v>2730 Volksbücherei</v>
      </c>
      <c r="O338">
        <f t="shared" si="26"/>
        <v>1</v>
      </c>
      <c r="P338" t="str">
        <f t="shared" si="27"/>
        <v>1/2730-75700 Transfers an private Organisationen ohne Erwerbszweck</v>
      </c>
      <c r="Q338" s="2">
        <f t="shared" si="28"/>
        <v>-18000</v>
      </c>
      <c r="R338" s="2">
        <f t="shared" si="29"/>
        <v>-5.8195926285160038</v>
      </c>
    </row>
    <row r="339" spans="1:18" x14ac:dyDescent="0.25">
      <c r="A339" s="1" t="s">
        <v>558</v>
      </c>
      <c r="B339" s="1" t="s">
        <v>351</v>
      </c>
      <c r="C339" s="1" t="s">
        <v>427</v>
      </c>
      <c r="D339" s="1" t="s">
        <v>357</v>
      </c>
      <c r="E339" s="1" t="s">
        <v>351</v>
      </c>
      <c r="F339" s="1" t="s">
        <v>352</v>
      </c>
      <c r="G339" s="1" t="s">
        <v>353</v>
      </c>
      <c r="H339" s="1" t="s">
        <v>709</v>
      </c>
      <c r="I339" s="1" t="s">
        <v>163</v>
      </c>
      <c r="J339" s="1" t="s">
        <v>164</v>
      </c>
      <c r="K339" s="1" t="s">
        <v>377</v>
      </c>
      <c r="L339" t="str">
        <f>VLOOKUP(LEFT(A339,1),'Ansatz 1'!A$1:B$10,2)</f>
        <v>2 Unterricht, Erziehung, Sport und Wissenschaft</v>
      </c>
      <c r="M339" t="str">
        <f>VLOOKUP(LEFT(A339,2),'Ansatz 2'!A$1:B$51,2)</f>
        <v>27 Erwachsenenbildung</v>
      </c>
      <c r="N339" t="str">
        <f t="shared" si="25"/>
        <v>2730 Volksbücherei</v>
      </c>
      <c r="O339">
        <f t="shared" si="26"/>
        <v>2</v>
      </c>
      <c r="P339" t="str">
        <f t="shared" si="27"/>
        <v>2/2730+81630 Kostenbeiträge (Kostenersätze) für sonstige Leistungen (Gemeinde Weiler)</v>
      </c>
      <c r="Q339" s="2">
        <f t="shared" si="28"/>
        <v>4000</v>
      </c>
      <c r="R339" s="2">
        <f t="shared" si="29"/>
        <v>1.2932428063368897</v>
      </c>
    </row>
    <row r="340" spans="1:18" x14ac:dyDescent="0.25">
      <c r="A340" s="1" t="s">
        <v>558</v>
      </c>
      <c r="B340" s="1" t="s">
        <v>351</v>
      </c>
      <c r="C340" s="1" t="s">
        <v>634</v>
      </c>
      <c r="D340" s="1" t="s">
        <v>351</v>
      </c>
      <c r="E340" s="1" t="s">
        <v>351</v>
      </c>
      <c r="F340" s="1" t="s">
        <v>352</v>
      </c>
      <c r="G340" s="1" t="s">
        <v>353</v>
      </c>
      <c r="H340" s="1" t="s">
        <v>710</v>
      </c>
      <c r="I340" s="1" t="s">
        <v>163</v>
      </c>
      <c r="J340" s="1" t="s">
        <v>711</v>
      </c>
      <c r="K340" s="1" t="s">
        <v>386</v>
      </c>
      <c r="L340" t="str">
        <f>VLOOKUP(LEFT(A340,1),'Ansatz 1'!A$1:B$10,2)</f>
        <v>2 Unterricht, Erziehung, Sport und Wissenschaft</v>
      </c>
      <c r="M340" t="str">
        <f>VLOOKUP(LEFT(A340,2),'Ansatz 2'!A$1:B$51,2)</f>
        <v>27 Erwachsenenbildung</v>
      </c>
      <c r="N340" t="str">
        <f t="shared" si="25"/>
        <v>2730 Volksbücherei</v>
      </c>
      <c r="O340">
        <f t="shared" si="26"/>
        <v>2</v>
      </c>
      <c r="P340" t="str">
        <f t="shared" si="27"/>
        <v>2/2730+81700 Erträge aus der Auflösung von sonstigen Rückstellungen</v>
      </c>
      <c r="Q340" s="2">
        <f t="shared" si="28"/>
        <v>100</v>
      </c>
      <c r="R340" s="2">
        <f t="shared" si="29"/>
        <v>3.2331070158422244E-2</v>
      </c>
    </row>
    <row r="341" spans="1:18" x14ac:dyDescent="0.25">
      <c r="A341" s="1" t="s">
        <v>558</v>
      </c>
      <c r="B341" s="1" t="s">
        <v>351</v>
      </c>
      <c r="C341" s="1" t="s">
        <v>374</v>
      </c>
      <c r="D341" s="1" t="s">
        <v>351</v>
      </c>
      <c r="E341" s="1" t="s">
        <v>351</v>
      </c>
      <c r="F341" s="1" t="s">
        <v>352</v>
      </c>
      <c r="G341" s="1" t="s">
        <v>353</v>
      </c>
      <c r="H341" s="1" t="s">
        <v>689</v>
      </c>
      <c r="I341" s="1" t="s">
        <v>163</v>
      </c>
      <c r="J341" s="1" t="s">
        <v>108</v>
      </c>
      <c r="K341" s="1" t="s">
        <v>386</v>
      </c>
      <c r="L341" t="str">
        <f>VLOOKUP(LEFT(A341,1),'Ansatz 1'!A$1:B$10,2)</f>
        <v>2 Unterricht, Erziehung, Sport und Wissenschaft</v>
      </c>
      <c r="M341" t="str">
        <f>VLOOKUP(LEFT(A341,2),'Ansatz 2'!A$1:B$51,2)</f>
        <v>27 Erwachsenenbildung</v>
      </c>
      <c r="N341" t="str">
        <f t="shared" si="25"/>
        <v>2730 Volksbücherei</v>
      </c>
      <c r="O341">
        <f t="shared" si="26"/>
        <v>2</v>
      </c>
      <c r="P341" t="str">
        <f t="shared" si="27"/>
        <v>2/2730+86100 Transfers von Ländern, Landesfonds und Landeskammern</v>
      </c>
      <c r="Q341" s="2">
        <f t="shared" si="28"/>
        <v>100</v>
      </c>
      <c r="R341" s="2">
        <f t="shared" si="29"/>
        <v>3.2331070158422244E-2</v>
      </c>
    </row>
    <row r="342" spans="1:18" x14ac:dyDescent="0.25">
      <c r="A342" s="1" t="s">
        <v>559</v>
      </c>
      <c r="B342" s="1" t="s">
        <v>351</v>
      </c>
      <c r="C342" s="1" t="s">
        <v>398</v>
      </c>
      <c r="D342" s="1" t="s">
        <v>351</v>
      </c>
      <c r="E342" s="1" t="s">
        <v>351</v>
      </c>
      <c r="F342" s="1" t="s">
        <v>352</v>
      </c>
      <c r="G342" s="1" t="s">
        <v>353</v>
      </c>
      <c r="H342" s="1" t="s">
        <v>700</v>
      </c>
      <c r="I342" s="1" t="s">
        <v>165</v>
      </c>
      <c r="J342" s="1" t="s">
        <v>32</v>
      </c>
      <c r="K342" s="1" t="s">
        <v>386</v>
      </c>
      <c r="L342" t="str">
        <f>VLOOKUP(LEFT(A342,1),'Ansatz 1'!A$1:B$10,2)</f>
        <v>3 Kunst, Kultur und Kultus</v>
      </c>
      <c r="M342" t="str">
        <f>VLOOKUP(LEFT(A342,2),'Ansatz 2'!A$1:B$51,2)</f>
        <v>32 Musik und darstellende Kunst</v>
      </c>
      <c r="N342" t="str">
        <f t="shared" si="25"/>
        <v>3200 Musikschule</v>
      </c>
      <c r="O342">
        <f t="shared" si="26"/>
        <v>1</v>
      </c>
      <c r="P342" t="str">
        <f t="shared" si="27"/>
        <v>1/3200-61800 Instandhaltung von sonstigen Anlagen</v>
      </c>
      <c r="Q342" s="2">
        <f t="shared" si="28"/>
        <v>-100</v>
      </c>
      <c r="R342" s="2">
        <f t="shared" si="29"/>
        <v>-3.2331070158422244E-2</v>
      </c>
    </row>
    <row r="343" spans="1:18" x14ac:dyDescent="0.25">
      <c r="A343" s="1" t="s">
        <v>560</v>
      </c>
      <c r="B343" s="1" t="s">
        <v>351</v>
      </c>
      <c r="C343" s="1" t="s">
        <v>450</v>
      </c>
      <c r="D343" s="1" t="s">
        <v>351</v>
      </c>
      <c r="E343" s="1" t="s">
        <v>351</v>
      </c>
      <c r="F343" s="1" t="s">
        <v>352</v>
      </c>
      <c r="G343" s="1" t="s">
        <v>353</v>
      </c>
      <c r="H343" s="1" t="s">
        <v>701</v>
      </c>
      <c r="I343" s="1" t="s">
        <v>166</v>
      </c>
      <c r="J343" s="1" t="s">
        <v>167</v>
      </c>
      <c r="K343" s="1" t="s">
        <v>529</v>
      </c>
      <c r="L343" t="str">
        <f>VLOOKUP(LEFT(A343,1),'Ansatz 1'!A$1:B$10,2)</f>
        <v>3 Kunst, Kultur und Kultus</v>
      </c>
      <c r="M343" t="str">
        <f>VLOOKUP(LEFT(A343,2),'Ansatz 2'!A$1:B$51,2)</f>
        <v>32 Musik und darstellende Kunst</v>
      </c>
      <c r="N343" t="str">
        <f t="shared" si="25"/>
        <v>3220 Maßnahmen der Musikpflege</v>
      </c>
      <c r="O343">
        <f t="shared" si="26"/>
        <v>1</v>
      </c>
      <c r="P343" t="str">
        <f t="shared" si="27"/>
        <v>1/3220-60000 Energiebezüge (Musikprobelokal, Strom)</v>
      </c>
      <c r="Q343" s="2">
        <f t="shared" si="28"/>
        <v>-1600</v>
      </c>
      <c r="R343" s="2">
        <f t="shared" si="29"/>
        <v>-0.5172971225347559</v>
      </c>
    </row>
    <row r="344" spans="1:18" x14ac:dyDescent="0.25">
      <c r="A344" s="1" t="s">
        <v>560</v>
      </c>
      <c r="B344" s="1" t="s">
        <v>351</v>
      </c>
      <c r="C344" s="1" t="s">
        <v>451</v>
      </c>
      <c r="D344" s="1" t="s">
        <v>351</v>
      </c>
      <c r="E344" s="1" t="s">
        <v>351</v>
      </c>
      <c r="F344" s="1" t="s">
        <v>352</v>
      </c>
      <c r="G344" s="1" t="s">
        <v>353</v>
      </c>
      <c r="H344" s="1" t="s">
        <v>700</v>
      </c>
      <c r="I344" s="1" t="s">
        <v>166</v>
      </c>
      <c r="J344" s="1" t="s">
        <v>168</v>
      </c>
      <c r="K344" s="1" t="s">
        <v>445</v>
      </c>
      <c r="L344" t="str">
        <f>VLOOKUP(LEFT(A344,1),'Ansatz 1'!A$1:B$10,2)</f>
        <v>3 Kunst, Kultur und Kultus</v>
      </c>
      <c r="M344" t="str">
        <f>VLOOKUP(LEFT(A344,2),'Ansatz 2'!A$1:B$51,2)</f>
        <v>32 Musik und darstellende Kunst</v>
      </c>
      <c r="N344" t="str">
        <f t="shared" si="25"/>
        <v>3220 Maßnahmen der Musikpflege</v>
      </c>
      <c r="O344">
        <f t="shared" si="26"/>
        <v>1</v>
      </c>
      <c r="P344" t="str">
        <f t="shared" si="27"/>
        <v>1/3220-61400 Instandhaltung von Gebäuden und Bauten (Musikprobelokal)</v>
      </c>
      <c r="Q344" s="2">
        <f t="shared" si="28"/>
        <v>-3500</v>
      </c>
      <c r="R344" s="2">
        <f t="shared" si="29"/>
        <v>-1.1315874555447785</v>
      </c>
    </row>
    <row r="345" spans="1:18" x14ac:dyDescent="0.25">
      <c r="A345" s="1" t="s">
        <v>560</v>
      </c>
      <c r="B345" s="1" t="s">
        <v>351</v>
      </c>
      <c r="C345" s="1" t="s">
        <v>398</v>
      </c>
      <c r="D345" s="1" t="s">
        <v>351</v>
      </c>
      <c r="E345" s="1" t="s">
        <v>351</v>
      </c>
      <c r="F345" s="1" t="s">
        <v>352</v>
      </c>
      <c r="G345" s="1" t="s">
        <v>353</v>
      </c>
      <c r="H345" s="1" t="s">
        <v>700</v>
      </c>
      <c r="I345" s="1" t="s">
        <v>166</v>
      </c>
      <c r="J345" s="1" t="s">
        <v>169</v>
      </c>
      <c r="K345" s="1" t="s">
        <v>386</v>
      </c>
      <c r="L345" t="str">
        <f>VLOOKUP(LEFT(A345,1),'Ansatz 1'!A$1:B$10,2)</f>
        <v>3 Kunst, Kultur und Kultus</v>
      </c>
      <c r="M345" t="str">
        <f>VLOOKUP(LEFT(A345,2),'Ansatz 2'!A$1:B$51,2)</f>
        <v>32 Musik und darstellende Kunst</v>
      </c>
      <c r="N345" t="str">
        <f t="shared" si="25"/>
        <v>3220 Maßnahmen der Musikpflege</v>
      </c>
      <c r="O345">
        <f t="shared" si="26"/>
        <v>1</v>
      </c>
      <c r="P345" t="str">
        <f t="shared" si="27"/>
        <v>1/3220-61800 Instandhaltung von sonstigen Anlagen (Musikprobelokal)</v>
      </c>
      <c r="Q345" s="2">
        <f t="shared" si="28"/>
        <v>-100</v>
      </c>
      <c r="R345" s="2">
        <f t="shared" si="29"/>
        <v>-3.2331070158422244E-2</v>
      </c>
    </row>
    <row r="346" spans="1:18" x14ac:dyDescent="0.25">
      <c r="A346" s="1" t="s">
        <v>560</v>
      </c>
      <c r="B346" s="1" t="s">
        <v>351</v>
      </c>
      <c r="C346" s="1" t="s">
        <v>452</v>
      </c>
      <c r="D346" s="1" t="s">
        <v>351</v>
      </c>
      <c r="E346" s="1" t="s">
        <v>351</v>
      </c>
      <c r="F346" s="1" t="s">
        <v>352</v>
      </c>
      <c r="G346" s="1" t="s">
        <v>353</v>
      </c>
      <c r="H346" s="1" t="s">
        <v>712</v>
      </c>
      <c r="I346" s="1" t="s">
        <v>166</v>
      </c>
      <c r="J346" s="1" t="s">
        <v>72</v>
      </c>
      <c r="K346" s="1" t="s">
        <v>531</v>
      </c>
      <c r="L346" t="str">
        <f>VLOOKUP(LEFT(A346,1),'Ansatz 1'!A$1:B$10,2)</f>
        <v>3 Kunst, Kultur und Kultus</v>
      </c>
      <c r="M346" t="str">
        <f>VLOOKUP(LEFT(A346,2),'Ansatz 2'!A$1:B$51,2)</f>
        <v>32 Musik und darstellende Kunst</v>
      </c>
      <c r="N346" t="str">
        <f t="shared" si="25"/>
        <v>3220 Maßnahmen der Musikpflege</v>
      </c>
      <c r="O346">
        <f t="shared" si="26"/>
        <v>1</v>
      </c>
      <c r="P346" t="str">
        <f t="shared" si="27"/>
        <v>1/3220-65000 Zinsen für Finanzschulden in Euro</v>
      </c>
      <c r="Q346" s="2">
        <f t="shared" si="28"/>
        <v>-13000</v>
      </c>
      <c r="R346" s="2">
        <f t="shared" si="29"/>
        <v>-4.2030391205948918</v>
      </c>
    </row>
    <row r="347" spans="1:18" x14ac:dyDescent="0.25">
      <c r="A347" s="1" t="s">
        <v>560</v>
      </c>
      <c r="B347" s="1" t="s">
        <v>351</v>
      </c>
      <c r="C347" s="1" t="s">
        <v>405</v>
      </c>
      <c r="D347" s="1" t="s">
        <v>351</v>
      </c>
      <c r="E347" s="1" t="s">
        <v>351</v>
      </c>
      <c r="F347" s="1" t="s">
        <v>352</v>
      </c>
      <c r="G347" s="1" t="s">
        <v>353</v>
      </c>
      <c r="H347" s="1" t="s">
        <v>701</v>
      </c>
      <c r="I347" s="1" t="s">
        <v>166</v>
      </c>
      <c r="J347" s="1" t="s">
        <v>170</v>
      </c>
      <c r="K347" s="1" t="s">
        <v>425</v>
      </c>
      <c r="L347" t="str">
        <f>VLOOKUP(LEFT(A347,1),'Ansatz 1'!A$1:B$10,2)</f>
        <v>3 Kunst, Kultur und Kultus</v>
      </c>
      <c r="M347" t="str">
        <f>VLOOKUP(LEFT(A347,2),'Ansatz 2'!A$1:B$51,2)</f>
        <v>32 Musik und darstellende Kunst</v>
      </c>
      <c r="N347" t="str">
        <f t="shared" si="25"/>
        <v>3220 Maßnahmen der Musikpflege</v>
      </c>
      <c r="O347">
        <f t="shared" si="26"/>
        <v>1</v>
      </c>
      <c r="P347" t="str">
        <f t="shared" si="27"/>
        <v>1/3220-67000 Versicherungen (Musikprobelokal)</v>
      </c>
      <c r="Q347" s="2">
        <f t="shared" si="28"/>
        <v>-300</v>
      </c>
      <c r="R347" s="2">
        <f t="shared" si="29"/>
        <v>-9.6993210475266725E-2</v>
      </c>
    </row>
    <row r="348" spans="1:18" x14ac:dyDescent="0.25">
      <c r="A348" s="1" t="s">
        <v>560</v>
      </c>
      <c r="B348" s="1" t="s">
        <v>351</v>
      </c>
      <c r="C348" s="1" t="s">
        <v>702</v>
      </c>
      <c r="D348" s="1" t="s">
        <v>351</v>
      </c>
      <c r="E348" s="1" t="s">
        <v>351</v>
      </c>
      <c r="F348" s="1" t="s">
        <v>352</v>
      </c>
      <c r="G348" s="1" t="s">
        <v>353</v>
      </c>
      <c r="H348" s="1" t="s">
        <v>703</v>
      </c>
      <c r="I348" s="1" t="s">
        <v>166</v>
      </c>
      <c r="J348" s="1" t="s">
        <v>704</v>
      </c>
      <c r="K348" s="1" t="s">
        <v>724</v>
      </c>
      <c r="L348" t="str">
        <f>VLOOKUP(LEFT(A348,1),'Ansatz 1'!A$1:B$10,2)</f>
        <v>3 Kunst, Kultur und Kultus</v>
      </c>
      <c r="M348" t="str">
        <f>VLOOKUP(LEFT(A348,2),'Ansatz 2'!A$1:B$51,2)</f>
        <v>32 Musik und darstellende Kunst</v>
      </c>
      <c r="N348" t="str">
        <f t="shared" si="25"/>
        <v>3220 Maßnahmen der Musikpflege</v>
      </c>
      <c r="O348">
        <f t="shared" si="26"/>
        <v>1</v>
      </c>
      <c r="P348" t="str">
        <f t="shared" si="27"/>
        <v>1/3220-68000 Planmäßige Abschreibung</v>
      </c>
      <c r="Q348" s="2">
        <f t="shared" si="28"/>
        <v>-8900</v>
      </c>
      <c r="R348" s="2">
        <f t="shared" si="29"/>
        <v>-2.8774652440995796</v>
      </c>
    </row>
    <row r="349" spans="1:18" x14ac:dyDescent="0.25">
      <c r="A349" s="1" t="s">
        <v>560</v>
      </c>
      <c r="B349" s="1" t="s">
        <v>351</v>
      </c>
      <c r="C349" s="1" t="s">
        <v>411</v>
      </c>
      <c r="D349" s="1" t="s">
        <v>392</v>
      </c>
      <c r="E349" s="1" t="s">
        <v>351</v>
      </c>
      <c r="F349" s="1" t="s">
        <v>428</v>
      </c>
      <c r="G349" s="1" t="s">
        <v>353</v>
      </c>
      <c r="H349" s="1" t="s">
        <v>686</v>
      </c>
      <c r="I349" s="1" t="s">
        <v>166</v>
      </c>
      <c r="J349" s="1" t="s">
        <v>73</v>
      </c>
      <c r="K349" s="1" t="s">
        <v>368</v>
      </c>
      <c r="L349" t="str">
        <f>VLOOKUP(LEFT(A349,1),'Ansatz 1'!A$1:B$10,2)</f>
        <v>3 Kunst, Kultur und Kultus</v>
      </c>
      <c r="M349" t="str">
        <f>VLOOKUP(LEFT(A349,2),'Ansatz 2'!A$1:B$51,2)</f>
        <v>32 Musik und darstellende Kunst</v>
      </c>
      <c r="N349" t="str">
        <f t="shared" si="25"/>
        <v>3220 Maßnahmen der Musikpflege</v>
      </c>
      <c r="O349">
        <f t="shared" si="26"/>
        <v>1</v>
      </c>
      <c r="P349" t="str">
        <f t="shared" si="27"/>
        <v>1/3220-72050 Interne Leistungsverrechnung</v>
      </c>
      <c r="Q349" s="2">
        <f t="shared" si="28"/>
        <v>-500</v>
      </c>
      <c r="R349" s="2">
        <f t="shared" si="29"/>
        <v>-0.16165535079211121</v>
      </c>
    </row>
    <row r="350" spans="1:18" x14ac:dyDescent="0.25">
      <c r="A350" s="1" t="s">
        <v>560</v>
      </c>
      <c r="B350" s="1" t="s">
        <v>351</v>
      </c>
      <c r="C350" s="1" t="s">
        <v>421</v>
      </c>
      <c r="D350" s="1" t="s">
        <v>351</v>
      </c>
      <c r="E350" s="1" t="s">
        <v>351</v>
      </c>
      <c r="F350" s="1" t="s">
        <v>352</v>
      </c>
      <c r="G350" s="1" t="s">
        <v>353</v>
      </c>
      <c r="H350" s="1" t="s">
        <v>686</v>
      </c>
      <c r="I350" s="1" t="s">
        <v>166</v>
      </c>
      <c r="J350" s="1" t="s">
        <v>171</v>
      </c>
      <c r="K350" s="1" t="s">
        <v>386</v>
      </c>
      <c r="L350" t="str">
        <f>VLOOKUP(LEFT(A350,1),'Ansatz 1'!A$1:B$10,2)</f>
        <v>3 Kunst, Kultur und Kultus</v>
      </c>
      <c r="M350" t="str">
        <f>VLOOKUP(LEFT(A350,2),'Ansatz 2'!A$1:B$51,2)</f>
        <v>32 Musik und darstellende Kunst</v>
      </c>
      <c r="N350" t="str">
        <f t="shared" si="25"/>
        <v>3220 Maßnahmen der Musikpflege</v>
      </c>
      <c r="O350">
        <f t="shared" si="26"/>
        <v>1</v>
      </c>
      <c r="P350" t="str">
        <f t="shared" si="27"/>
        <v>1/3220-72900 Sonstige Aufwendungen (Musikprobelokal)</v>
      </c>
      <c r="Q350" s="2">
        <f t="shared" si="28"/>
        <v>-100</v>
      </c>
      <c r="R350" s="2">
        <f t="shared" si="29"/>
        <v>-3.2331070158422244E-2</v>
      </c>
    </row>
    <row r="351" spans="1:18" x14ac:dyDescent="0.25">
      <c r="A351" s="1" t="s">
        <v>560</v>
      </c>
      <c r="B351" s="1" t="s">
        <v>351</v>
      </c>
      <c r="C351" s="1" t="s">
        <v>468</v>
      </c>
      <c r="D351" s="1" t="s">
        <v>351</v>
      </c>
      <c r="E351" s="1" t="s">
        <v>351</v>
      </c>
      <c r="F351" s="1" t="s">
        <v>352</v>
      </c>
      <c r="G351" s="1" t="s">
        <v>353</v>
      </c>
      <c r="H351" s="1" t="s">
        <v>714</v>
      </c>
      <c r="I351" s="1" t="s">
        <v>166</v>
      </c>
      <c r="J351" s="1" t="s">
        <v>172</v>
      </c>
      <c r="K351" s="1" t="s">
        <v>561</v>
      </c>
      <c r="L351" t="str">
        <f>VLOOKUP(LEFT(A351,1),'Ansatz 1'!A$1:B$10,2)</f>
        <v>3 Kunst, Kultur und Kultus</v>
      </c>
      <c r="M351" t="str">
        <f>VLOOKUP(LEFT(A351,2),'Ansatz 2'!A$1:B$51,2)</f>
        <v>32 Musik und darstellende Kunst</v>
      </c>
      <c r="N351" t="str">
        <f t="shared" si="25"/>
        <v>3220 Maßnahmen der Musikpflege</v>
      </c>
      <c r="O351">
        <f t="shared" si="26"/>
        <v>1</v>
      </c>
      <c r="P351" t="str">
        <f t="shared" si="27"/>
        <v>1/3220-75700 Transfers an private Organisationen ohne Erwerbszweck (Musikschule)</v>
      </c>
      <c r="Q351" s="2">
        <f t="shared" si="28"/>
        <v>-95000</v>
      </c>
      <c r="R351" s="2">
        <f t="shared" si="29"/>
        <v>-30.714516650501132</v>
      </c>
    </row>
    <row r="352" spans="1:18" x14ac:dyDescent="0.25">
      <c r="A352" s="1" t="s">
        <v>560</v>
      </c>
      <c r="B352" s="1" t="s">
        <v>351</v>
      </c>
      <c r="C352" s="1" t="s">
        <v>468</v>
      </c>
      <c r="D352" s="1" t="s">
        <v>356</v>
      </c>
      <c r="E352" s="1" t="s">
        <v>351</v>
      </c>
      <c r="F352" s="1" t="s">
        <v>352</v>
      </c>
      <c r="G352" s="1" t="s">
        <v>353</v>
      </c>
      <c r="H352" s="1" t="s">
        <v>714</v>
      </c>
      <c r="I352" s="1" t="s">
        <v>166</v>
      </c>
      <c r="J352" s="1" t="s">
        <v>173</v>
      </c>
      <c r="K352" s="1" t="s">
        <v>390</v>
      </c>
      <c r="L352" t="str">
        <f>VLOOKUP(LEFT(A352,1),'Ansatz 1'!A$1:B$10,2)</f>
        <v>3 Kunst, Kultur und Kultus</v>
      </c>
      <c r="M352" t="str">
        <f>VLOOKUP(LEFT(A352,2),'Ansatz 2'!A$1:B$51,2)</f>
        <v>32 Musik und darstellende Kunst</v>
      </c>
      <c r="N352" t="str">
        <f t="shared" si="25"/>
        <v>3220 Maßnahmen der Musikpflege</v>
      </c>
      <c r="O352">
        <f t="shared" si="26"/>
        <v>1</v>
      </c>
      <c r="P352" t="str">
        <f t="shared" si="27"/>
        <v>1/3220-75710 Transfers an private Organisationen ohne Erwerbszweck (Musikvereine u. Chöre)</v>
      </c>
      <c r="Q352" s="2">
        <f t="shared" si="28"/>
        <v>-8000</v>
      </c>
      <c r="R352" s="2">
        <f t="shared" si="29"/>
        <v>-2.5864856126737794</v>
      </c>
    </row>
    <row r="353" spans="1:18" x14ac:dyDescent="0.25">
      <c r="A353" s="1" t="s">
        <v>560</v>
      </c>
      <c r="B353" s="1" t="s">
        <v>351</v>
      </c>
      <c r="C353" s="1" t="s">
        <v>562</v>
      </c>
      <c r="D353" s="1" t="s">
        <v>351</v>
      </c>
      <c r="E353" s="1" t="s">
        <v>351</v>
      </c>
      <c r="F353" s="1" t="s">
        <v>352</v>
      </c>
      <c r="G353" s="1" t="s">
        <v>353</v>
      </c>
      <c r="H353" s="1" t="s">
        <v>714</v>
      </c>
      <c r="I353" s="1" t="s">
        <v>166</v>
      </c>
      <c r="J353" s="1" t="s">
        <v>174</v>
      </c>
      <c r="K353" s="1" t="s">
        <v>386</v>
      </c>
      <c r="L353" t="str">
        <f>VLOOKUP(LEFT(A353,1),'Ansatz 1'!A$1:B$10,2)</f>
        <v>3 Kunst, Kultur und Kultus</v>
      </c>
      <c r="M353" t="str">
        <f>VLOOKUP(LEFT(A353,2),'Ansatz 2'!A$1:B$51,2)</f>
        <v>32 Musik und darstellende Kunst</v>
      </c>
      <c r="N353" t="str">
        <f t="shared" si="25"/>
        <v>3220 Maßnahmen der Musikpflege</v>
      </c>
      <c r="O353">
        <f t="shared" si="26"/>
        <v>1</v>
      </c>
      <c r="P353" t="str">
        <f t="shared" si="27"/>
        <v>1/3220-76800 Sonstige Transfers an private Haushalte (an Eltern f.Musikschulbesuch außerhalb d. Musiksch. M. Rheintal)</v>
      </c>
      <c r="Q353" s="2">
        <f t="shared" si="28"/>
        <v>-100</v>
      </c>
      <c r="R353" s="2">
        <f t="shared" si="29"/>
        <v>-3.2331070158422244E-2</v>
      </c>
    </row>
    <row r="354" spans="1:18" x14ac:dyDescent="0.25">
      <c r="A354" s="1" t="s">
        <v>560</v>
      </c>
      <c r="B354" s="1" t="s">
        <v>351</v>
      </c>
      <c r="C354" s="1" t="s">
        <v>424</v>
      </c>
      <c r="D354" s="1" t="s">
        <v>351</v>
      </c>
      <c r="E354" s="1" t="s">
        <v>351</v>
      </c>
      <c r="F354" s="1" t="s">
        <v>352</v>
      </c>
      <c r="G354" s="1" t="s">
        <v>353</v>
      </c>
      <c r="H354" s="1" t="s">
        <v>708</v>
      </c>
      <c r="I354" s="1" t="s">
        <v>166</v>
      </c>
      <c r="J354" s="1" t="s">
        <v>175</v>
      </c>
      <c r="K354" s="1" t="s">
        <v>495</v>
      </c>
      <c r="L354" t="str">
        <f>VLOOKUP(LEFT(A354,1),'Ansatz 1'!A$1:B$10,2)</f>
        <v>3 Kunst, Kultur und Kultus</v>
      </c>
      <c r="M354" t="str">
        <f>VLOOKUP(LEFT(A354,2),'Ansatz 2'!A$1:B$51,2)</f>
        <v>32 Musik und darstellende Kunst</v>
      </c>
      <c r="N354" t="str">
        <f t="shared" si="25"/>
        <v>3220 Maßnahmen der Musikpflege</v>
      </c>
      <c r="O354">
        <f t="shared" si="26"/>
        <v>2</v>
      </c>
      <c r="P354" t="str">
        <f t="shared" si="27"/>
        <v>2/3220+81100 Miete- und Pachtertrag (Bürgermusik)</v>
      </c>
      <c r="Q354" s="2">
        <f t="shared" si="28"/>
        <v>800</v>
      </c>
      <c r="R354" s="2">
        <f t="shared" si="29"/>
        <v>0.25864856126737795</v>
      </c>
    </row>
    <row r="355" spans="1:18" x14ac:dyDescent="0.25">
      <c r="A355" s="1" t="s">
        <v>563</v>
      </c>
      <c r="B355" s="1" t="s">
        <v>351</v>
      </c>
      <c r="C355" s="1" t="s">
        <v>411</v>
      </c>
      <c r="D355" s="1" t="s">
        <v>392</v>
      </c>
      <c r="E355" s="1" t="s">
        <v>351</v>
      </c>
      <c r="F355" s="1" t="s">
        <v>428</v>
      </c>
      <c r="G355" s="1" t="s">
        <v>353</v>
      </c>
      <c r="H355" s="1" t="s">
        <v>686</v>
      </c>
      <c r="I355" s="1" t="s">
        <v>176</v>
      </c>
      <c r="J355" s="1" t="s">
        <v>73</v>
      </c>
      <c r="K355" s="1" t="s">
        <v>397</v>
      </c>
      <c r="L355" t="str">
        <f>VLOOKUP(LEFT(A355,1),'Ansatz 1'!A$1:B$10,2)</f>
        <v>3 Kunst, Kultur und Kultus</v>
      </c>
      <c r="M355" t="str">
        <f>VLOOKUP(LEFT(A355,2),'Ansatz 2'!A$1:B$51,2)</f>
        <v>32 Musik und darstellende Kunst</v>
      </c>
      <c r="N355" t="str">
        <f t="shared" si="25"/>
        <v>3240 Maßnahmen zur Förderung der darstellenden Kunst</v>
      </c>
      <c r="O355">
        <f t="shared" si="26"/>
        <v>1</v>
      </c>
      <c r="P355" t="str">
        <f t="shared" si="27"/>
        <v>1/3240-72050 Interne Leistungsverrechnung</v>
      </c>
      <c r="Q355" s="2">
        <f t="shared" si="28"/>
        <v>-1000</v>
      </c>
      <c r="R355" s="2">
        <f t="shared" si="29"/>
        <v>-0.32331070158422243</v>
      </c>
    </row>
    <row r="356" spans="1:18" x14ac:dyDescent="0.25">
      <c r="A356" s="1" t="s">
        <v>563</v>
      </c>
      <c r="B356" s="1" t="s">
        <v>351</v>
      </c>
      <c r="C356" s="1" t="s">
        <v>468</v>
      </c>
      <c r="D356" s="1" t="s">
        <v>351</v>
      </c>
      <c r="E356" s="1" t="s">
        <v>351</v>
      </c>
      <c r="F356" s="1" t="s">
        <v>352</v>
      </c>
      <c r="G356" s="1" t="s">
        <v>353</v>
      </c>
      <c r="H356" s="1" t="s">
        <v>714</v>
      </c>
      <c r="I356" s="1" t="s">
        <v>176</v>
      </c>
      <c r="J356" s="1" t="s">
        <v>177</v>
      </c>
      <c r="K356" s="1" t="s">
        <v>486</v>
      </c>
      <c r="L356" t="str">
        <f>VLOOKUP(LEFT(A356,1),'Ansatz 1'!A$1:B$10,2)</f>
        <v>3 Kunst, Kultur und Kultus</v>
      </c>
      <c r="M356" t="str">
        <f>VLOOKUP(LEFT(A356,2),'Ansatz 2'!A$1:B$51,2)</f>
        <v>32 Musik und darstellende Kunst</v>
      </c>
      <c r="N356" t="str">
        <f t="shared" si="25"/>
        <v>3240 Maßnahmen zur Förderung der darstellenden Kunst</v>
      </c>
      <c r="O356">
        <f t="shared" si="26"/>
        <v>1</v>
      </c>
      <c r="P356" t="str">
        <f t="shared" si="27"/>
        <v>1/3240-75700 Transfers an private Organisationen ohne Erwerbszweck (kulturelle Veranstaltungen)</v>
      </c>
      <c r="Q356" s="2">
        <f t="shared" si="28"/>
        <v>-6500</v>
      </c>
      <c r="R356" s="2">
        <f t="shared" si="29"/>
        <v>-2.1015195602974459</v>
      </c>
    </row>
    <row r="357" spans="1:18" x14ac:dyDescent="0.25">
      <c r="A357" s="1" t="s">
        <v>358</v>
      </c>
      <c r="B357" s="1" t="s">
        <v>351</v>
      </c>
      <c r="C357" s="1" t="s">
        <v>423</v>
      </c>
      <c r="D357" s="1" t="s">
        <v>351</v>
      </c>
      <c r="E357" s="1" t="s">
        <v>351</v>
      </c>
      <c r="F357" s="1" t="s">
        <v>352</v>
      </c>
      <c r="G357" s="1" t="s">
        <v>353</v>
      </c>
      <c r="H357" s="1" t="s">
        <v>707</v>
      </c>
      <c r="I357" s="1" t="s">
        <v>178</v>
      </c>
      <c r="J357" s="1" t="s">
        <v>179</v>
      </c>
      <c r="K357" s="1" t="s">
        <v>386</v>
      </c>
      <c r="L357" t="str">
        <f>VLOOKUP(LEFT(A357,1),'Ansatz 1'!A$1:B$10,2)</f>
        <v>3 Kunst, Kultur und Kultus</v>
      </c>
      <c r="M357" t="str">
        <f>VLOOKUP(LEFT(A357,2),'Ansatz 2'!A$1:B$51,2)</f>
        <v>36 Heimatpflege</v>
      </c>
      <c r="N357" t="str">
        <f t="shared" si="25"/>
        <v>3600 Heimatpflege</v>
      </c>
      <c r="O357">
        <f t="shared" si="26"/>
        <v>2</v>
      </c>
      <c r="P357" t="str">
        <f t="shared" si="27"/>
        <v>2/3600+80800 Veräußerungen von Waren (Heimatbuch)</v>
      </c>
      <c r="Q357" s="2">
        <f t="shared" si="28"/>
        <v>100</v>
      </c>
      <c r="R357" s="2">
        <f t="shared" si="29"/>
        <v>3.2331070158422244E-2</v>
      </c>
    </row>
    <row r="358" spans="1:18" x14ac:dyDescent="0.25">
      <c r="A358" s="1" t="s">
        <v>564</v>
      </c>
      <c r="B358" s="1" t="s">
        <v>351</v>
      </c>
      <c r="C358" s="1" t="s">
        <v>421</v>
      </c>
      <c r="D358" s="1" t="s">
        <v>351</v>
      </c>
      <c r="E358" s="1" t="s">
        <v>351</v>
      </c>
      <c r="F358" s="1" t="s">
        <v>352</v>
      </c>
      <c r="G358" s="1" t="s">
        <v>353</v>
      </c>
      <c r="H358" s="1" t="s">
        <v>686</v>
      </c>
      <c r="I358" s="1" t="s">
        <v>180</v>
      </c>
      <c r="J358" s="1" t="s">
        <v>47</v>
      </c>
      <c r="K358" s="1" t="s">
        <v>386</v>
      </c>
      <c r="L358" t="str">
        <f>VLOOKUP(LEFT(A358,1),'Ansatz 1'!A$1:B$10,2)</f>
        <v>3 Kunst, Kultur und Kultus</v>
      </c>
      <c r="M358" t="str">
        <f>VLOOKUP(LEFT(A358,2),'Ansatz 2'!A$1:B$51,2)</f>
        <v>36 Heimatpflege</v>
      </c>
      <c r="N358" t="str">
        <f t="shared" si="25"/>
        <v>3620 Denkmalpflege</v>
      </c>
      <c r="O358">
        <f t="shared" si="26"/>
        <v>1</v>
      </c>
      <c r="P358" t="str">
        <f t="shared" si="27"/>
        <v>1/3620-72900 Sonstige Aufwendungen</v>
      </c>
      <c r="Q358" s="2">
        <f t="shared" si="28"/>
        <v>-100</v>
      </c>
      <c r="R358" s="2">
        <f t="shared" si="29"/>
        <v>-3.2331070158422244E-2</v>
      </c>
    </row>
    <row r="359" spans="1:18" x14ac:dyDescent="0.25">
      <c r="A359" s="1" t="s">
        <v>565</v>
      </c>
      <c r="B359" s="1" t="s">
        <v>351</v>
      </c>
      <c r="C359" s="1" t="s">
        <v>421</v>
      </c>
      <c r="D359" s="1" t="s">
        <v>351</v>
      </c>
      <c r="E359" s="1" t="s">
        <v>351</v>
      </c>
      <c r="F359" s="1" t="s">
        <v>352</v>
      </c>
      <c r="G359" s="1" t="s">
        <v>353</v>
      </c>
      <c r="H359" s="1" t="s">
        <v>686</v>
      </c>
      <c r="I359" s="1" t="s">
        <v>181</v>
      </c>
      <c r="J359" s="1" t="s">
        <v>47</v>
      </c>
      <c r="K359" s="1" t="s">
        <v>386</v>
      </c>
      <c r="L359" t="str">
        <f>VLOOKUP(LEFT(A359,1),'Ansatz 1'!A$1:B$10,2)</f>
        <v>3 Kunst, Kultur und Kultus</v>
      </c>
      <c r="M359" t="str">
        <f>VLOOKUP(LEFT(A359,2),'Ansatz 2'!A$1:B$51,2)</f>
        <v>36 Heimatpflege</v>
      </c>
      <c r="N359" t="str">
        <f t="shared" si="25"/>
        <v>3630 Altstadterhaltung und Ortsbildpflege</v>
      </c>
      <c r="O359">
        <f t="shared" si="26"/>
        <v>1</v>
      </c>
      <c r="P359" t="str">
        <f t="shared" si="27"/>
        <v>1/3630-72900 Sonstige Aufwendungen</v>
      </c>
      <c r="Q359" s="2">
        <f t="shared" si="28"/>
        <v>-100</v>
      </c>
      <c r="R359" s="2">
        <f t="shared" si="29"/>
        <v>-3.2331070158422244E-2</v>
      </c>
    </row>
    <row r="360" spans="1:18" x14ac:dyDescent="0.25">
      <c r="A360" s="1" t="s">
        <v>361</v>
      </c>
      <c r="B360" s="1" t="s">
        <v>351</v>
      </c>
      <c r="C360" s="1" t="s">
        <v>421</v>
      </c>
      <c r="D360" s="1" t="s">
        <v>351</v>
      </c>
      <c r="E360" s="1" t="s">
        <v>351</v>
      </c>
      <c r="F360" s="1" t="s">
        <v>352</v>
      </c>
      <c r="G360" s="1" t="s">
        <v>353</v>
      </c>
      <c r="H360" s="1" t="s">
        <v>686</v>
      </c>
      <c r="I360" s="1" t="s">
        <v>178</v>
      </c>
      <c r="J360" s="1" t="s">
        <v>182</v>
      </c>
      <c r="K360" s="1" t="s">
        <v>535</v>
      </c>
      <c r="L360" t="str">
        <f>VLOOKUP(LEFT(A360,1),'Ansatz 1'!A$1:B$10,2)</f>
        <v>3 Kunst, Kultur und Kultus</v>
      </c>
      <c r="M360" t="str">
        <f>VLOOKUP(LEFT(A360,2),'Ansatz 2'!A$1:B$51,2)</f>
        <v>36 Heimatpflege</v>
      </c>
      <c r="N360" t="str">
        <f t="shared" si="25"/>
        <v>3690 Heimatpflege</v>
      </c>
      <c r="O360">
        <f t="shared" si="26"/>
        <v>1</v>
      </c>
      <c r="P360" t="str">
        <f t="shared" si="27"/>
        <v>1/3690-72900 Sonstige Aufwendungen (Heimatkunde, Jungbürgerfeier, Gutscheine Geburten)</v>
      </c>
      <c r="Q360" s="2">
        <f t="shared" si="28"/>
        <v>-14000</v>
      </c>
      <c r="R360" s="2">
        <f t="shared" si="29"/>
        <v>-4.5263498221791139</v>
      </c>
    </row>
    <row r="361" spans="1:18" x14ac:dyDescent="0.25">
      <c r="A361" s="1" t="s">
        <v>566</v>
      </c>
      <c r="B361" s="1" t="s">
        <v>351</v>
      </c>
      <c r="C361" s="1" t="s">
        <v>378</v>
      </c>
      <c r="D361" s="1" t="s">
        <v>351</v>
      </c>
      <c r="E361" s="1" t="s">
        <v>351</v>
      </c>
      <c r="F361" s="1" t="s">
        <v>352</v>
      </c>
      <c r="G361" s="1" t="s">
        <v>353</v>
      </c>
      <c r="H361" s="1" t="s">
        <v>690</v>
      </c>
      <c r="I361" s="1" t="s">
        <v>183</v>
      </c>
      <c r="J361" s="1" t="s">
        <v>21</v>
      </c>
      <c r="K361" s="1" t="s">
        <v>397</v>
      </c>
      <c r="L361" t="str">
        <f>VLOOKUP(LEFT(A361,1),'Ansatz 1'!A$1:B$10,2)</f>
        <v>3 Kunst, Kultur und Kultus</v>
      </c>
      <c r="M361" t="str">
        <f>VLOOKUP(LEFT(A361,2),'Ansatz 2'!A$1:B$51,2)</f>
        <v>38 Sonstige Kulturpflege</v>
      </c>
      <c r="N361" t="str">
        <f t="shared" si="25"/>
        <v>3800 Einrichtungen der Kulturpflege</v>
      </c>
      <c r="O361">
        <f t="shared" si="26"/>
        <v>1</v>
      </c>
      <c r="P361" t="str">
        <f t="shared" si="27"/>
        <v>1/3800-40000 Geringwertige Wirtschaftsgüter (GWG)</v>
      </c>
      <c r="Q361" s="2">
        <f t="shared" si="28"/>
        <v>-1000</v>
      </c>
      <c r="R361" s="2">
        <f t="shared" si="29"/>
        <v>-0.32331070158422243</v>
      </c>
    </row>
    <row r="362" spans="1:18" x14ac:dyDescent="0.25">
      <c r="A362" s="1" t="s">
        <v>566</v>
      </c>
      <c r="B362" s="1" t="s">
        <v>351</v>
      </c>
      <c r="C362" s="1" t="s">
        <v>447</v>
      </c>
      <c r="D362" s="1" t="s">
        <v>351</v>
      </c>
      <c r="E362" s="1" t="s">
        <v>351</v>
      </c>
      <c r="F362" s="1" t="s">
        <v>352</v>
      </c>
      <c r="G362" s="1" t="s">
        <v>353</v>
      </c>
      <c r="H362" s="1" t="s">
        <v>690</v>
      </c>
      <c r="I362" s="1" t="s">
        <v>183</v>
      </c>
      <c r="J362" s="1" t="s">
        <v>68</v>
      </c>
      <c r="K362" s="1" t="s">
        <v>399</v>
      </c>
      <c r="L362" t="str">
        <f>VLOOKUP(LEFT(A362,1),'Ansatz 1'!A$1:B$10,2)</f>
        <v>3 Kunst, Kultur und Kultus</v>
      </c>
      <c r="M362" t="str">
        <f>VLOOKUP(LEFT(A362,2),'Ansatz 2'!A$1:B$51,2)</f>
        <v>38 Sonstige Kulturpflege</v>
      </c>
      <c r="N362" t="str">
        <f t="shared" si="25"/>
        <v>3800 Einrichtungen der Kulturpflege</v>
      </c>
      <c r="O362">
        <f t="shared" si="26"/>
        <v>1</v>
      </c>
      <c r="P362" t="str">
        <f t="shared" si="27"/>
        <v>1/3800-45100 Brennstoffe</v>
      </c>
      <c r="Q362" s="2">
        <f t="shared" si="28"/>
        <v>-2500</v>
      </c>
      <c r="R362" s="2">
        <f t="shared" si="29"/>
        <v>-0.80827675396055609</v>
      </c>
    </row>
    <row r="363" spans="1:18" x14ac:dyDescent="0.25">
      <c r="A363" s="1" t="s">
        <v>566</v>
      </c>
      <c r="B363" s="1" t="s">
        <v>351</v>
      </c>
      <c r="C363" s="1" t="s">
        <v>448</v>
      </c>
      <c r="D363" s="1" t="s">
        <v>351</v>
      </c>
      <c r="E363" s="1" t="s">
        <v>351</v>
      </c>
      <c r="F363" s="1" t="s">
        <v>352</v>
      </c>
      <c r="G363" s="1" t="s">
        <v>353</v>
      </c>
      <c r="H363" s="1" t="s">
        <v>690</v>
      </c>
      <c r="I363" s="1" t="s">
        <v>183</v>
      </c>
      <c r="J363" s="1" t="s">
        <v>69</v>
      </c>
      <c r="K363" s="1" t="s">
        <v>366</v>
      </c>
      <c r="L363" t="str">
        <f>VLOOKUP(LEFT(A363,1),'Ansatz 1'!A$1:B$10,2)</f>
        <v>3 Kunst, Kultur und Kultus</v>
      </c>
      <c r="M363" t="str">
        <f>VLOOKUP(LEFT(A363,2),'Ansatz 2'!A$1:B$51,2)</f>
        <v>38 Sonstige Kulturpflege</v>
      </c>
      <c r="N363" t="str">
        <f t="shared" si="25"/>
        <v>3800 Einrichtungen der Kulturpflege</v>
      </c>
      <c r="O363">
        <f t="shared" si="26"/>
        <v>1</v>
      </c>
      <c r="P363" t="str">
        <f t="shared" si="27"/>
        <v>1/3800-45400 Reinigungsmittel</v>
      </c>
      <c r="Q363" s="2">
        <f t="shared" si="28"/>
        <v>-1500</v>
      </c>
      <c r="R363" s="2">
        <f t="shared" si="29"/>
        <v>-0.48496605237633367</v>
      </c>
    </row>
    <row r="364" spans="1:18" x14ac:dyDescent="0.25">
      <c r="A364" s="1" t="s">
        <v>566</v>
      </c>
      <c r="B364" s="1" t="s">
        <v>351</v>
      </c>
      <c r="C364" s="1" t="s">
        <v>383</v>
      </c>
      <c r="D364" s="1" t="s">
        <v>351</v>
      </c>
      <c r="E364" s="1" t="s">
        <v>351</v>
      </c>
      <c r="F364" s="1" t="s">
        <v>352</v>
      </c>
      <c r="G364" s="1" t="s">
        <v>353</v>
      </c>
      <c r="H364" s="1" t="s">
        <v>691</v>
      </c>
      <c r="I364" s="1" t="s">
        <v>183</v>
      </c>
      <c r="J364" s="1" t="s">
        <v>24</v>
      </c>
      <c r="K364" s="1" t="s">
        <v>496</v>
      </c>
      <c r="L364" t="str">
        <f>VLOOKUP(LEFT(A364,1),'Ansatz 1'!A$1:B$10,2)</f>
        <v>3 Kunst, Kultur und Kultus</v>
      </c>
      <c r="M364" t="str">
        <f>VLOOKUP(LEFT(A364,2),'Ansatz 2'!A$1:B$51,2)</f>
        <v>38 Sonstige Kulturpflege</v>
      </c>
      <c r="N364" t="str">
        <f t="shared" si="25"/>
        <v>3800 Einrichtungen der Kulturpflege</v>
      </c>
      <c r="O364">
        <f t="shared" si="26"/>
        <v>1</v>
      </c>
      <c r="P364" t="str">
        <f t="shared" si="27"/>
        <v>1/3800-51000 Geldbezüge der Vertragsbediensteten der Verwaltung</v>
      </c>
      <c r="Q364" s="2">
        <f t="shared" si="28"/>
        <v>-6800</v>
      </c>
      <c r="R364" s="2">
        <f t="shared" si="29"/>
        <v>-2.1985127707727128</v>
      </c>
    </row>
    <row r="365" spans="1:18" x14ac:dyDescent="0.25">
      <c r="A365" s="1" t="s">
        <v>566</v>
      </c>
      <c r="B365" s="1" t="s">
        <v>351</v>
      </c>
      <c r="C365" s="1" t="s">
        <v>389</v>
      </c>
      <c r="D365" s="1" t="s">
        <v>351</v>
      </c>
      <c r="E365" s="1" t="s">
        <v>351</v>
      </c>
      <c r="F365" s="1" t="s">
        <v>352</v>
      </c>
      <c r="G365" s="1" t="s">
        <v>353</v>
      </c>
      <c r="H365" s="1" t="s">
        <v>692</v>
      </c>
      <c r="I365" s="1" t="s">
        <v>183</v>
      </c>
      <c r="J365" s="1" t="s">
        <v>27</v>
      </c>
      <c r="K365" s="1" t="s">
        <v>425</v>
      </c>
      <c r="L365" t="str">
        <f>VLOOKUP(LEFT(A365,1),'Ansatz 1'!A$1:B$10,2)</f>
        <v>3 Kunst, Kultur und Kultus</v>
      </c>
      <c r="M365" t="str">
        <f>VLOOKUP(LEFT(A365,2),'Ansatz 2'!A$1:B$51,2)</f>
        <v>38 Sonstige Kulturpflege</v>
      </c>
      <c r="N365" t="str">
        <f t="shared" si="25"/>
        <v>3800 Einrichtungen der Kulturpflege</v>
      </c>
      <c r="O365">
        <f t="shared" si="26"/>
        <v>1</v>
      </c>
      <c r="P365" t="str">
        <f t="shared" si="27"/>
        <v>1/3800-58000 Dienstgeberbeiträge zum Ausgleichsfonds für Familienbeihilfen</v>
      </c>
      <c r="Q365" s="2">
        <f t="shared" si="28"/>
        <v>-300</v>
      </c>
      <c r="R365" s="2">
        <f t="shared" si="29"/>
        <v>-9.6993210475266725E-2</v>
      </c>
    </row>
    <row r="366" spans="1:18" x14ac:dyDescent="0.25">
      <c r="A366" s="1" t="s">
        <v>566</v>
      </c>
      <c r="B366" s="1" t="s">
        <v>351</v>
      </c>
      <c r="C366" s="1" t="s">
        <v>391</v>
      </c>
      <c r="D366" s="1" t="s">
        <v>392</v>
      </c>
      <c r="E366" s="1" t="s">
        <v>351</v>
      </c>
      <c r="F366" s="1" t="s">
        <v>352</v>
      </c>
      <c r="G366" s="1" t="s">
        <v>353</v>
      </c>
      <c r="H366" s="1" t="s">
        <v>692</v>
      </c>
      <c r="I366" s="1" t="s">
        <v>183</v>
      </c>
      <c r="J366" s="1" t="s">
        <v>28</v>
      </c>
      <c r="K366" s="1" t="s">
        <v>386</v>
      </c>
      <c r="L366" t="str">
        <f>VLOOKUP(LEFT(A366,1),'Ansatz 1'!A$1:B$10,2)</f>
        <v>3 Kunst, Kultur und Kultus</v>
      </c>
      <c r="M366" t="str">
        <f>VLOOKUP(LEFT(A366,2),'Ansatz 2'!A$1:B$51,2)</f>
        <v>38 Sonstige Kulturpflege</v>
      </c>
      <c r="N366" t="str">
        <f t="shared" si="25"/>
        <v>3800 Einrichtungen der Kulturpflege</v>
      </c>
      <c r="O366">
        <f t="shared" si="26"/>
        <v>1</v>
      </c>
      <c r="P366" t="str">
        <f t="shared" si="27"/>
        <v>1/3800-58150 Pensionskassenbeiträge</v>
      </c>
      <c r="Q366" s="2">
        <f t="shared" si="28"/>
        <v>-100</v>
      </c>
      <c r="R366" s="2">
        <f t="shared" si="29"/>
        <v>-3.2331070158422244E-2</v>
      </c>
    </row>
    <row r="367" spans="1:18" x14ac:dyDescent="0.25">
      <c r="A367" s="1" t="s">
        <v>566</v>
      </c>
      <c r="B367" s="1" t="s">
        <v>351</v>
      </c>
      <c r="C367" s="1" t="s">
        <v>391</v>
      </c>
      <c r="D367" s="1" t="s">
        <v>383</v>
      </c>
      <c r="E367" s="1" t="s">
        <v>351</v>
      </c>
      <c r="F367" s="1" t="s">
        <v>352</v>
      </c>
      <c r="G367" s="1" t="s">
        <v>353</v>
      </c>
      <c r="H367" s="1" t="s">
        <v>692</v>
      </c>
      <c r="I367" s="1" t="s">
        <v>183</v>
      </c>
      <c r="J367" s="1" t="s">
        <v>29</v>
      </c>
      <c r="K367" s="1" t="s">
        <v>386</v>
      </c>
      <c r="L367" t="str">
        <f>VLOOKUP(LEFT(A367,1),'Ansatz 1'!A$1:B$10,2)</f>
        <v>3 Kunst, Kultur und Kultus</v>
      </c>
      <c r="M367" t="str">
        <f>VLOOKUP(LEFT(A367,2),'Ansatz 2'!A$1:B$51,2)</f>
        <v>38 Sonstige Kulturpflege</v>
      </c>
      <c r="N367" t="str">
        <f t="shared" si="25"/>
        <v>3800 Einrichtungen der Kulturpflege</v>
      </c>
      <c r="O367">
        <f t="shared" si="26"/>
        <v>1</v>
      </c>
      <c r="P367" t="str">
        <f t="shared" si="27"/>
        <v>1/3800-58151 Mitarbeitervorsorge - Abfertigung neu</v>
      </c>
      <c r="Q367" s="2">
        <f t="shared" si="28"/>
        <v>-100</v>
      </c>
      <c r="R367" s="2">
        <f t="shared" si="29"/>
        <v>-3.2331070158422244E-2</v>
      </c>
    </row>
    <row r="368" spans="1:18" x14ac:dyDescent="0.25">
      <c r="A368" s="1" t="s">
        <v>566</v>
      </c>
      <c r="B368" s="1" t="s">
        <v>351</v>
      </c>
      <c r="C368" s="1" t="s">
        <v>394</v>
      </c>
      <c r="D368" s="1" t="s">
        <v>351</v>
      </c>
      <c r="E368" s="1" t="s">
        <v>351</v>
      </c>
      <c r="F368" s="1" t="s">
        <v>352</v>
      </c>
      <c r="G368" s="1" t="s">
        <v>353</v>
      </c>
      <c r="H368" s="1" t="s">
        <v>692</v>
      </c>
      <c r="I368" s="1" t="s">
        <v>183</v>
      </c>
      <c r="J368" s="1" t="s">
        <v>30</v>
      </c>
      <c r="K368" s="1" t="s">
        <v>567</v>
      </c>
      <c r="L368" t="str">
        <f>VLOOKUP(LEFT(A368,1),'Ansatz 1'!A$1:B$10,2)</f>
        <v>3 Kunst, Kultur und Kultus</v>
      </c>
      <c r="M368" t="str">
        <f>VLOOKUP(LEFT(A368,2),'Ansatz 2'!A$1:B$51,2)</f>
        <v>38 Sonstige Kulturpflege</v>
      </c>
      <c r="N368" t="str">
        <f t="shared" si="25"/>
        <v>3800 Einrichtungen der Kulturpflege</v>
      </c>
      <c r="O368">
        <f t="shared" si="26"/>
        <v>1</v>
      </c>
      <c r="P368" t="str">
        <f t="shared" si="27"/>
        <v>1/3800-58200 Sonstige Dienstgeberbeiträge zur sozialen Sicherheit</v>
      </c>
      <c r="Q368" s="2">
        <f t="shared" si="28"/>
        <v>-1700</v>
      </c>
      <c r="R368" s="2">
        <f t="shared" si="29"/>
        <v>-0.5496281926931782</v>
      </c>
    </row>
    <row r="369" spans="1:18" x14ac:dyDescent="0.25">
      <c r="A369" s="1" t="s">
        <v>566</v>
      </c>
      <c r="B369" s="1" t="s">
        <v>351</v>
      </c>
      <c r="C369" s="1" t="s">
        <v>693</v>
      </c>
      <c r="D369" s="1" t="s">
        <v>351</v>
      </c>
      <c r="E369" s="1" t="s">
        <v>351</v>
      </c>
      <c r="F369" s="1" t="s">
        <v>352</v>
      </c>
      <c r="G369" s="1" t="s">
        <v>353</v>
      </c>
      <c r="H369" s="1" t="s">
        <v>694</v>
      </c>
      <c r="I369" s="1" t="s">
        <v>183</v>
      </c>
      <c r="J369" s="1" t="s">
        <v>695</v>
      </c>
      <c r="K369" s="1" t="s">
        <v>386</v>
      </c>
      <c r="L369" t="str">
        <f>VLOOKUP(LEFT(A369,1),'Ansatz 1'!A$1:B$10,2)</f>
        <v>3 Kunst, Kultur und Kultus</v>
      </c>
      <c r="M369" t="str">
        <f>VLOOKUP(LEFT(A369,2),'Ansatz 2'!A$1:B$51,2)</f>
        <v>38 Sonstige Kulturpflege</v>
      </c>
      <c r="N369" t="str">
        <f t="shared" si="25"/>
        <v>3800 Einrichtungen der Kulturpflege</v>
      </c>
      <c r="O369">
        <f t="shared" si="26"/>
        <v>1</v>
      </c>
      <c r="P369" t="str">
        <f t="shared" si="27"/>
        <v>1/3800-59100 Dotierung von Rückstellungen für Abfertigungen</v>
      </c>
      <c r="Q369" s="2">
        <f t="shared" si="28"/>
        <v>-100</v>
      </c>
      <c r="R369" s="2">
        <f t="shared" si="29"/>
        <v>-3.2331070158422244E-2</v>
      </c>
    </row>
    <row r="370" spans="1:18" x14ac:dyDescent="0.25">
      <c r="A370" s="1" t="s">
        <v>566</v>
      </c>
      <c r="B370" s="1" t="s">
        <v>351</v>
      </c>
      <c r="C370" s="1" t="s">
        <v>696</v>
      </c>
      <c r="D370" s="1" t="s">
        <v>351</v>
      </c>
      <c r="E370" s="1" t="s">
        <v>351</v>
      </c>
      <c r="F370" s="1" t="s">
        <v>352</v>
      </c>
      <c r="G370" s="1" t="s">
        <v>353</v>
      </c>
      <c r="H370" s="1" t="s">
        <v>694</v>
      </c>
      <c r="I370" s="1" t="s">
        <v>183</v>
      </c>
      <c r="J370" s="1" t="s">
        <v>697</v>
      </c>
      <c r="K370" s="1" t="s">
        <v>386</v>
      </c>
      <c r="L370" t="str">
        <f>VLOOKUP(LEFT(A370,1),'Ansatz 1'!A$1:B$10,2)</f>
        <v>3 Kunst, Kultur und Kultus</v>
      </c>
      <c r="M370" t="str">
        <f>VLOOKUP(LEFT(A370,2),'Ansatz 2'!A$1:B$51,2)</f>
        <v>38 Sonstige Kulturpflege</v>
      </c>
      <c r="N370" t="str">
        <f t="shared" si="25"/>
        <v>3800 Einrichtungen der Kulturpflege</v>
      </c>
      <c r="O370">
        <f t="shared" si="26"/>
        <v>1</v>
      </c>
      <c r="P370" t="str">
        <f t="shared" si="27"/>
        <v>1/3800-59200 Dotierung von Rückstellungen für Jubiläumszuwendungen</v>
      </c>
      <c r="Q370" s="2">
        <f t="shared" si="28"/>
        <v>-100</v>
      </c>
      <c r="R370" s="2">
        <f t="shared" si="29"/>
        <v>-3.2331070158422244E-2</v>
      </c>
    </row>
    <row r="371" spans="1:18" x14ac:dyDescent="0.25">
      <c r="A371" s="1" t="s">
        <v>566</v>
      </c>
      <c r="B371" s="1" t="s">
        <v>351</v>
      </c>
      <c r="C371" s="1" t="s">
        <v>698</v>
      </c>
      <c r="D371" s="1" t="s">
        <v>351</v>
      </c>
      <c r="E371" s="1" t="s">
        <v>351</v>
      </c>
      <c r="F371" s="1" t="s">
        <v>352</v>
      </c>
      <c r="G371" s="1" t="s">
        <v>353</v>
      </c>
      <c r="H371" s="1" t="s">
        <v>694</v>
      </c>
      <c r="I371" s="1" t="s">
        <v>183</v>
      </c>
      <c r="J371" s="1" t="s">
        <v>699</v>
      </c>
      <c r="K371" s="1" t="s">
        <v>386</v>
      </c>
      <c r="L371" t="str">
        <f>VLOOKUP(LEFT(A371,1),'Ansatz 1'!A$1:B$10,2)</f>
        <v>3 Kunst, Kultur und Kultus</v>
      </c>
      <c r="M371" t="str">
        <f>VLOOKUP(LEFT(A371,2),'Ansatz 2'!A$1:B$51,2)</f>
        <v>38 Sonstige Kulturpflege</v>
      </c>
      <c r="N371" t="str">
        <f t="shared" si="25"/>
        <v>3800 Einrichtungen der Kulturpflege</v>
      </c>
      <c r="O371">
        <f t="shared" si="26"/>
        <v>1</v>
      </c>
      <c r="P371" t="str">
        <f t="shared" si="27"/>
        <v>1/3800-59300 Dotierung von Rückstellungen für nicht konsumierte Urlaube</v>
      </c>
      <c r="Q371" s="2">
        <f t="shared" si="28"/>
        <v>-100</v>
      </c>
      <c r="R371" s="2">
        <f t="shared" si="29"/>
        <v>-3.2331070158422244E-2</v>
      </c>
    </row>
    <row r="372" spans="1:18" x14ac:dyDescent="0.25">
      <c r="A372" s="1" t="s">
        <v>566</v>
      </c>
      <c r="B372" s="1" t="s">
        <v>351</v>
      </c>
      <c r="C372" s="1" t="s">
        <v>450</v>
      </c>
      <c r="D372" s="1" t="s">
        <v>351</v>
      </c>
      <c r="E372" s="1" t="s">
        <v>351</v>
      </c>
      <c r="F372" s="1" t="s">
        <v>352</v>
      </c>
      <c r="G372" s="1" t="s">
        <v>353</v>
      </c>
      <c r="H372" s="1" t="s">
        <v>701</v>
      </c>
      <c r="I372" s="1" t="s">
        <v>183</v>
      </c>
      <c r="J372" s="1" t="s">
        <v>70</v>
      </c>
      <c r="K372" s="1" t="s">
        <v>568</v>
      </c>
      <c r="L372" t="str">
        <f>VLOOKUP(LEFT(A372,1),'Ansatz 1'!A$1:B$10,2)</f>
        <v>3 Kunst, Kultur und Kultus</v>
      </c>
      <c r="M372" t="str">
        <f>VLOOKUP(LEFT(A372,2),'Ansatz 2'!A$1:B$51,2)</f>
        <v>38 Sonstige Kulturpflege</v>
      </c>
      <c r="N372" t="str">
        <f t="shared" si="25"/>
        <v>3800 Einrichtungen der Kulturpflege</v>
      </c>
      <c r="O372">
        <f t="shared" si="26"/>
        <v>1</v>
      </c>
      <c r="P372" t="str">
        <f t="shared" si="27"/>
        <v>1/3800-60000 Energiebezüge</v>
      </c>
      <c r="Q372" s="2">
        <f t="shared" si="28"/>
        <v>-6900</v>
      </c>
      <c r="R372" s="2">
        <f t="shared" si="29"/>
        <v>-2.2308438409311346</v>
      </c>
    </row>
    <row r="373" spans="1:18" x14ac:dyDescent="0.25">
      <c r="A373" s="1" t="s">
        <v>566</v>
      </c>
      <c r="B373" s="1" t="s">
        <v>351</v>
      </c>
      <c r="C373" s="1" t="s">
        <v>451</v>
      </c>
      <c r="D373" s="1" t="s">
        <v>351</v>
      </c>
      <c r="E373" s="1" t="s">
        <v>351</v>
      </c>
      <c r="F373" s="1" t="s">
        <v>352</v>
      </c>
      <c r="G373" s="1" t="s">
        <v>353</v>
      </c>
      <c r="H373" s="1" t="s">
        <v>700</v>
      </c>
      <c r="I373" s="1" t="s">
        <v>183</v>
      </c>
      <c r="J373" s="1" t="s">
        <v>71</v>
      </c>
      <c r="K373" s="1" t="s">
        <v>370</v>
      </c>
      <c r="L373" t="str">
        <f>VLOOKUP(LEFT(A373,1),'Ansatz 1'!A$1:B$10,2)</f>
        <v>3 Kunst, Kultur und Kultus</v>
      </c>
      <c r="M373" t="str">
        <f>VLOOKUP(LEFT(A373,2),'Ansatz 2'!A$1:B$51,2)</f>
        <v>38 Sonstige Kulturpflege</v>
      </c>
      <c r="N373" t="str">
        <f t="shared" si="25"/>
        <v>3800 Einrichtungen der Kulturpflege</v>
      </c>
      <c r="O373">
        <f t="shared" si="26"/>
        <v>1</v>
      </c>
      <c r="P373" t="str">
        <f t="shared" si="27"/>
        <v>1/3800-61400 Instandhaltung von Gebäuden und Bauten</v>
      </c>
      <c r="Q373" s="2">
        <f t="shared" si="28"/>
        <v>-20000</v>
      </c>
      <c r="R373" s="2">
        <f t="shared" si="29"/>
        <v>-6.4662140316844487</v>
      </c>
    </row>
    <row r="374" spans="1:18" x14ac:dyDescent="0.25">
      <c r="A374" s="1" t="s">
        <v>566</v>
      </c>
      <c r="B374" s="1" t="s">
        <v>351</v>
      </c>
      <c r="C374" s="1" t="s">
        <v>451</v>
      </c>
      <c r="D374" s="1" t="s">
        <v>359</v>
      </c>
      <c r="E374" s="1" t="s">
        <v>351</v>
      </c>
      <c r="F374" s="1" t="s">
        <v>352</v>
      </c>
      <c r="G374" s="1" t="s">
        <v>353</v>
      </c>
      <c r="H374" s="1" t="s">
        <v>700</v>
      </c>
      <c r="I374" s="1" t="s">
        <v>183</v>
      </c>
      <c r="J374" s="1" t="s">
        <v>71</v>
      </c>
      <c r="K374" s="1" t="s">
        <v>569</v>
      </c>
      <c r="L374" t="str">
        <f>VLOOKUP(LEFT(A374,1),'Ansatz 1'!A$1:B$10,2)</f>
        <v>3 Kunst, Kultur und Kultus</v>
      </c>
      <c r="M374" t="str">
        <f>VLOOKUP(LEFT(A374,2),'Ansatz 2'!A$1:B$51,2)</f>
        <v>38 Sonstige Kulturpflege</v>
      </c>
      <c r="N374" t="str">
        <f t="shared" si="25"/>
        <v>3800 Einrichtungen der Kulturpflege</v>
      </c>
      <c r="O374">
        <f t="shared" si="26"/>
        <v>1</v>
      </c>
      <c r="P374" t="str">
        <f t="shared" si="27"/>
        <v>1/3800-61490 Instandhaltung von Gebäuden und Bauten</v>
      </c>
      <c r="Q374" s="2">
        <f t="shared" si="28"/>
        <v>-35000</v>
      </c>
      <c r="R374" s="2">
        <f t="shared" si="29"/>
        <v>-11.315874555447785</v>
      </c>
    </row>
    <row r="375" spans="1:18" x14ac:dyDescent="0.25">
      <c r="A375" s="1" t="s">
        <v>566</v>
      </c>
      <c r="B375" s="1" t="s">
        <v>351</v>
      </c>
      <c r="C375" s="1" t="s">
        <v>398</v>
      </c>
      <c r="D375" s="1" t="s">
        <v>351</v>
      </c>
      <c r="E375" s="1" t="s">
        <v>351</v>
      </c>
      <c r="F375" s="1" t="s">
        <v>352</v>
      </c>
      <c r="G375" s="1" t="s">
        <v>353</v>
      </c>
      <c r="H375" s="1" t="s">
        <v>700</v>
      </c>
      <c r="I375" s="1" t="s">
        <v>183</v>
      </c>
      <c r="J375" s="1" t="s">
        <v>32</v>
      </c>
      <c r="K375" s="1" t="s">
        <v>420</v>
      </c>
      <c r="L375" t="str">
        <f>VLOOKUP(LEFT(A375,1),'Ansatz 1'!A$1:B$10,2)</f>
        <v>3 Kunst, Kultur und Kultus</v>
      </c>
      <c r="M375" t="str">
        <f>VLOOKUP(LEFT(A375,2),'Ansatz 2'!A$1:B$51,2)</f>
        <v>38 Sonstige Kulturpflege</v>
      </c>
      <c r="N375" t="str">
        <f t="shared" si="25"/>
        <v>3800 Einrichtungen der Kulturpflege</v>
      </c>
      <c r="O375">
        <f t="shared" si="26"/>
        <v>1</v>
      </c>
      <c r="P375" t="str">
        <f t="shared" si="27"/>
        <v>1/3800-61800 Instandhaltung von sonstigen Anlagen</v>
      </c>
      <c r="Q375" s="2">
        <f t="shared" si="28"/>
        <v>-3000</v>
      </c>
      <c r="R375" s="2">
        <f t="shared" si="29"/>
        <v>-0.96993210475266733</v>
      </c>
    </row>
    <row r="376" spans="1:18" x14ac:dyDescent="0.25">
      <c r="A376" s="1" t="s">
        <v>566</v>
      </c>
      <c r="B376" s="1" t="s">
        <v>351</v>
      </c>
      <c r="C376" s="1" t="s">
        <v>405</v>
      </c>
      <c r="D376" s="1" t="s">
        <v>351</v>
      </c>
      <c r="E376" s="1" t="s">
        <v>351</v>
      </c>
      <c r="F376" s="1" t="s">
        <v>352</v>
      </c>
      <c r="G376" s="1" t="s">
        <v>353</v>
      </c>
      <c r="H376" s="1" t="s">
        <v>701</v>
      </c>
      <c r="I376" s="1" t="s">
        <v>183</v>
      </c>
      <c r="J376" s="1" t="s">
        <v>36</v>
      </c>
      <c r="K376" s="1" t="s">
        <v>570</v>
      </c>
      <c r="L376" t="str">
        <f>VLOOKUP(LEFT(A376,1),'Ansatz 1'!A$1:B$10,2)</f>
        <v>3 Kunst, Kultur und Kultus</v>
      </c>
      <c r="M376" t="str">
        <f>VLOOKUP(LEFT(A376,2),'Ansatz 2'!A$1:B$51,2)</f>
        <v>38 Sonstige Kulturpflege</v>
      </c>
      <c r="N376" t="str">
        <f t="shared" si="25"/>
        <v>3800 Einrichtungen der Kulturpflege</v>
      </c>
      <c r="O376">
        <f t="shared" si="26"/>
        <v>1</v>
      </c>
      <c r="P376" t="str">
        <f t="shared" si="27"/>
        <v>1/3800-67000 Versicherungen</v>
      </c>
      <c r="Q376" s="2">
        <f t="shared" si="28"/>
        <v>-2300</v>
      </c>
      <c r="R376" s="2">
        <f t="shared" si="29"/>
        <v>-0.74361461364371162</v>
      </c>
    </row>
    <row r="377" spans="1:18" x14ac:dyDescent="0.25">
      <c r="A377" s="1" t="s">
        <v>566</v>
      </c>
      <c r="B377" s="1" t="s">
        <v>351</v>
      </c>
      <c r="C377" s="1" t="s">
        <v>702</v>
      </c>
      <c r="D377" s="1" t="s">
        <v>351</v>
      </c>
      <c r="E377" s="1" t="s">
        <v>351</v>
      </c>
      <c r="F377" s="1" t="s">
        <v>352</v>
      </c>
      <c r="G377" s="1" t="s">
        <v>353</v>
      </c>
      <c r="H377" s="1" t="s">
        <v>703</v>
      </c>
      <c r="I377" s="1" t="s">
        <v>183</v>
      </c>
      <c r="J377" s="1" t="s">
        <v>704</v>
      </c>
      <c r="K377" s="1" t="s">
        <v>516</v>
      </c>
      <c r="L377" t="str">
        <f>VLOOKUP(LEFT(A377,1),'Ansatz 1'!A$1:B$10,2)</f>
        <v>3 Kunst, Kultur und Kultus</v>
      </c>
      <c r="M377" t="str">
        <f>VLOOKUP(LEFT(A377,2),'Ansatz 2'!A$1:B$51,2)</f>
        <v>38 Sonstige Kulturpflege</v>
      </c>
      <c r="N377" t="str">
        <f t="shared" si="25"/>
        <v>3800 Einrichtungen der Kulturpflege</v>
      </c>
      <c r="O377">
        <f t="shared" si="26"/>
        <v>1</v>
      </c>
      <c r="P377" t="str">
        <f t="shared" si="27"/>
        <v>1/3800-68000 Planmäßige Abschreibung</v>
      </c>
      <c r="Q377" s="2">
        <f t="shared" si="28"/>
        <v>-9500</v>
      </c>
      <c r="R377" s="2">
        <f t="shared" si="29"/>
        <v>-3.0714516650501134</v>
      </c>
    </row>
    <row r="378" spans="1:18" x14ac:dyDescent="0.25">
      <c r="A378" s="1" t="s">
        <v>566</v>
      </c>
      <c r="B378" s="1" t="s">
        <v>351</v>
      </c>
      <c r="C378" s="1" t="s">
        <v>411</v>
      </c>
      <c r="D378" s="1" t="s">
        <v>392</v>
      </c>
      <c r="E378" s="1" t="s">
        <v>351</v>
      </c>
      <c r="F378" s="1" t="s">
        <v>428</v>
      </c>
      <c r="G378" s="1" t="s">
        <v>353</v>
      </c>
      <c r="H378" s="1" t="s">
        <v>686</v>
      </c>
      <c r="I378" s="1" t="s">
        <v>183</v>
      </c>
      <c r="J378" s="1" t="s">
        <v>73</v>
      </c>
      <c r="K378" s="1" t="s">
        <v>437</v>
      </c>
      <c r="L378" t="str">
        <f>VLOOKUP(LEFT(A378,1),'Ansatz 1'!A$1:B$10,2)</f>
        <v>3 Kunst, Kultur und Kultus</v>
      </c>
      <c r="M378" t="str">
        <f>VLOOKUP(LEFT(A378,2),'Ansatz 2'!A$1:B$51,2)</f>
        <v>38 Sonstige Kulturpflege</v>
      </c>
      <c r="N378" t="str">
        <f t="shared" si="25"/>
        <v>3800 Einrichtungen der Kulturpflege</v>
      </c>
      <c r="O378">
        <f t="shared" si="26"/>
        <v>1</v>
      </c>
      <c r="P378" t="str">
        <f t="shared" si="27"/>
        <v>1/3800-72050 Interne Leistungsverrechnung</v>
      </c>
      <c r="Q378" s="2">
        <f t="shared" si="28"/>
        <v>-5500</v>
      </c>
      <c r="R378" s="2">
        <f t="shared" si="29"/>
        <v>-1.7782088587132234</v>
      </c>
    </row>
    <row r="379" spans="1:18" x14ac:dyDescent="0.25">
      <c r="A379" s="1" t="s">
        <v>566</v>
      </c>
      <c r="B379" s="1" t="s">
        <v>351</v>
      </c>
      <c r="C379" s="1" t="s">
        <v>419</v>
      </c>
      <c r="D379" s="1" t="s">
        <v>356</v>
      </c>
      <c r="E379" s="1" t="s">
        <v>351</v>
      </c>
      <c r="F379" s="1" t="s">
        <v>352</v>
      </c>
      <c r="G379" s="1" t="s">
        <v>353</v>
      </c>
      <c r="H379" s="1" t="s">
        <v>686</v>
      </c>
      <c r="I379" s="1" t="s">
        <v>183</v>
      </c>
      <c r="J379" s="1" t="s">
        <v>74</v>
      </c>
      <c r="K379" s="1" t="s">
        <v>433</v>
      </c>
      <c r="L379" t="str">
        <f>VLOOKUP(LEFT(A379,1),'Ansatz 1'!A$1:B$10,2)</f>
        <v>3 Kunst, Kultur und Kultus</v>
      </c>
      <c r="M379" t="str">
        <f>VLOOKUP(LEFT(A379,2),'Ansatz 2'!A$1:B$51,2)</f>
        <v>38 Sonstige Kulturpflege</v>
      </c>
      <c r="N379" t="str">
        <f t="shared" si="25"/>
        <v>3800 Einrichtungen der Kulturpflege</v>
      </c>
      <c r="O379">
        <f t="shared" si="26"/>
        <v>1</v>
      </c>
      <c r="P379" t="str">
        <f t="shared" si="27"/>
        <v>1/3800-72810 Entgelte für sonstige Leistungen (Reinigung durch Unternehmen u. Lebenshilfe Wäscheservice)</v>
      </c>
      <c r="Q379" s="2">
        <f t="shared" si="28"/>
        <v>-11200</v>
      </c>
      <c r="R379" s="2">
        <f t="shared" si="29"/>
        <v>-3.6210798577432914</v>
      </c>
    </row>
    <row r="380" spans="1:18" x14ac:dyDescent="0.25">
      <c r="A380" s="1" t="s">
        <v>566</v>
      </c>
      <c r="B380" s="1" t="s">
        <v>351</v>
      </c>
      <c r="C380" s="1" t="s">
        <v>421</v>
      </c>
      <c r="D380" s="1" t="s">
        <v>351</v>
      </c>
      <c r="E380" s="1" t="s">
        <v>351</v>
      </c>
      <c r="F380" s="1" t="s">
        <v>352</v>
      </c>
      <c r="G380" s="1" t="s">
        <v>353</v>
      </c>
      <c r="H380" s="1" t="s">
        <v>686</v>
      </c>
      <c r="I380" s="1" t="s">
        <v>183</v>
      </c>
      <c r="J380" s="1" t="s">
        <v>184</v>
      </c>
      <c r="K380" s="1" t="s">
        <v>493</v>
      </c>
      <c r="L380" t="str">
        <f>VLOOKUP(LEFT(A380,1),'Ansatz 1'!A$1:B$10,2)</f>
        <v>3 Kunst, Kultur und Kultus</v>
      </c>
      <c r="M380" t="str">
        <f>VLOOKUP(LEFT(A380,2),'Ansatz 2'!A$1:B$51,2)</f>
        <v>38 Sonstige Kulturpflege</v>
      </c>
      <c r="N380" t="str">
        <f t="shared" si="25"/>
        <v>3800 Einrichtungen der Kulturpflege</v>
      </c>
      <c r="O380">
        <f t="shared" si="26"/>
        <v>1</v>
      </c>
      <c r="P380" t="str">
        <f t="shared" si="27"/>
        <v>1/3800-72900 Sonstige Ausgaben</v>
      </c>
      <c r="Q380" s="2">
        <f t="shared" si="28"/>
        <v>-5000</v>
      </c>
      <c r="R380" s="2">
        <f t="shared" si="29"/>
        <v>-1.6165535079211122</v>
      </c>
    </row>
    <row r="381" spans="1:18" x14ac:dyDescent="0.25">
      <c r="A381" s="1" t="s">
        <v>566</v>
      </c>
      <c r="B381" s="1" t="s">
        <v>351</v>
      </c>
      <c r="C381" s="1" t="s">
        <v>424</v>
      </c>
      <c r="D381" s="1" t="s">
        <v>351</v>
      </c>
      <c r="E381" s="1" t="s">
        <v>351</v>
      </c>
      <c r="F381" s="1" t="s">
        <v>352</v>
      </c>
      <c r="G381" s="1" t="s">
        <v>353</v>
      </c>
      <c r="H381" s="1" t="s">
        <v>708</v>
      </c>
      <c r="I381" s="1" t="s">
        <v>183</v>
      </c>
      <c r="J381" s="1" t="s">
        <v>185</v>
      </c>
      <c r="K381" s="1" t="s">
        <v>571</v>
      </c>
      <c r="L381" t="str">
        <f>VLOOKUP(LEFT(A381,1),'Ansatz 1'!A$1:B$10,2)</f>
        <v>3 Kunst, Kultur und Kultus</v>
      </c>
      <c r="M381" t="str">
        <f>VLOOKUP(LEFT(A381,2),'Ansatz 2'!A$1:B$51,2)</f>
        <v>38 Sonstige Kulturpflege</v>
      </c>
      <c r="N381" t="str">
        <f t="shared" si="25"/>
        <v>3800 Einrichtungen der Kulturpflege</v>
      </c>
      <c r="O381">
        <f t="shared" si="26"/>
        <v>2</v>
      </c>
      <c r="P381" t="str">
        <f t="shared" si="27"/>
        <v>2/3800+81100 Miete- und Pachtertrag (Winzersaal)</v>
      </c>
      <c r="Q381" s="2">
        <f t="shared" si="28"/>
        <v>16000</v>
      </c>
      <c r="R381" s="2">
        <f t="shared" si="29"/>
        <v>5.1729712253475588</v>
      </c>
    </row>
    <row r="382" spans="1:18" x14ac:dyDescent="0.25">
      <c r="A382" s="1" t="s">
        <v>566</v>
      </c>
      <c r="B382" s="1" t="s">
        <v>351</v>
      </c>
      <c r="C382" s="1" t="s">
        <v>634</v>
      </c>
      <c r="D382" s="1" t="s">
        <v>351</v>
      </c>
      <c r="E382" s="1" t="s">
        <v>351</v>
      </c>
      <c r="F382" s="1" t="s">
        <v>352</v>
      </c>
      <c r="G382" s="1" t="s">
        <v>353</v>
      </c>
      <c r="H382" s="1" t="s">
        <v>710</v>
      </c>
      <c r="I382" s="1" t="s">
        <v>183</v>
      </c>
      <c r="J382" s="1" t="s">
        <v>711</v>
      </c>
      <c r="K382" s="1" t="s">
        <v>386</v>
      </c>
      <c r="L382" t="str">
        <f>VLOOKUP(LEFT(A382,1),'Ansatz 1'!A$1:B$10,2)</f>
        <v>3 Kunst, Kultur und Kultus</v>
      </c>
      <c r="M382" t="str">
        <f>VLOOKUP(LEFT(A382,2),'Ansatz 2'!A$1:B$51,2)</f>
        <v>38 Sonstige Kulturpflege</v>
      </c>
      <c r="N382" t="str">
        <f t="shared" si="25"/>
        <v>3800 Einrichtungen der Kulturpflege</v>
      </c>
      <c r="O382">
        <f t="shared" si="26"/>
        <v>2</v>
      </c>
      <c r="P382" t="str">
        <f t="shared" si="27"/>
        <v>2/3800+81700 Erträge aus der Auflösung von sonstigen Rückstellungen</v>
      </c>
      <c r="Q382" s="2">
        <f t="shared" si="28"/>
        <v>100</v>
      </c>
      <c r="R382" s="2">
        <f t="shared" si="29"/>
        <v>3.2331070158422244E-2</v>
      </c>
    </row>
    <row r="383" spans="1:18" x14ac:dyDescent="0.25">
      <c r="A383" s="1" t="s">
        <v>572</v>
      </c>
      <c r="B383" s="1" t="s">
        <v>351</v>
      </c>
      <c r="C383" s="1" t="s">
        <v>411</v>
      </c>
      <c r="D383" s="1" t="s">
        <v>392</v>
      </c>
      <c r="E383" s="1" t="s">
        <v>351</v>
      </c>
      <c r="F383" s="1" t="s">
        <v>428</v>
      </c>
      <c r="G383" s="1" t="s">
        <v>353</v>
      </c>
      <c r="H383" s="1" t="s">
        <v>686</v>
      </c>
      <c r="I383" s="1" t="s">
        <v>186</v>
      </c>
      <c r="J383" s="1" t="s">
        <v>73</v>
      </c>
      <c r="K383" s="1" t="s">
        <v>366</v>
      </c>
      <c r="L383" t="str">
        <f>VLOOKUP(LEFT(A383,1),'Ansatz 1'!A$1:B$10,2)</f>
        <v>3 Kunst, Kultur und Kultus</v>
      </c>
      <c r="M383" t="str">
        <f>VLOOKUP(LEFT(A383,2),'Ansatz 2'!A$1:B$51,2)</f>
        <v>39 Kultus</v>
      </c>
      <c r="N383" t="str">
        <f t="shared" si="25"/>
        <v>3900 Kirchliche Angelegenheiten</v>
      </c>
      <c r="O383">
        <f t="shared" si="26"/>
        <v>1</v>
      </c>
      <c r="P383" t="str">
        <f t="shared" si="27"/>
        <v>1/3900-72050 Interne Leistungsverrechnung</v>
      </c>
      <c r="Q383" s="2">
        <f t="shared" si="28"/>
        <v>-1500</v>
      </c>
      <c r="R383" s="2">
        <f t="shared" si="29"/>
        <v>-0.48496605237633367</v>
      </c>
    </row>
    <row r="384" spans="1:18" x14ac:dyDescent="0.25">
      <c r="A384" s="1" t="s">
        <v>572</v>
      </c>
      <c r="B384" s="1" t="s">
        <v>351</v>
      </c>
      <c r="C384" s="1" t="s">
        <v>468</v>
      </c>
      <c r="D384" s="1" t="s">
        <v>351</v>
      </c>
      <c r="E384" s="1" t="s">
        <v>351</v>
      </c>
      <c r="F384" s="1" t="s">
        <v>352</v>
      </c>
      <c r="G384" s="1" t="s">
        <v>353</v>
      </c>
      <c r="H384" s="1" t="s">
        <v>714</v>
      </c>
      <c r="I384" s="1" t="s">
        <v>186</v>
      </c>
      <c r="J384" s="1" t="s">
        <v>150</v>
      </c>
      <c r="K384" s="1" t="s">
        <v>397</v>
      </c>
      <c r="L384" t="str">
        <f>VLOOKUP(LEFT(A384,1),'Ansatz 1'!A$1:B$10,2)</f>
        <v>3 Kunst, Kultur und Kultus</v>
      </c>
      <c r="M384" t="str">
        <f>VLOOKUP(LEFT(A384,2),'Ansatz 2'!A$1:B$51,2)</f>
        <v>39 Kultus</v>
      </c>
      <c r="N384" t="str">
        <f t="shared" si="25"/>
        <v>3900 Kirchliche Angelegenheiten</v>
      </c>
      <c r="O384">
        <f t="shared" si="26"/>
        <v>1</v>
      </c>
      <c r="P384" t="str">
        <f t="shared" si="27"/>
        <v>1/3900-75700 Transfers an private Organisationen ohne Erwerbszweck</v>
      </c>
      <c r="Q384" s="2">
        <f t="shared" si="28"/>
        <v>-1000</v>
      </c>
      <c r="R384" s="2">
        <f t="shared" si="29"/>
        <v>-0.32331070158422243</v>
      </c>
    </row>
    <row r="385" spans="1:18" x14ac:dyDescent="0.25">
      <c r="A385" s="1" t="s">
        <v>573</v>
      </c>
      <c r="B385" s="1" t="s">
        <v>351</v>
      </c>
      <c r="C385" s="1" t="s">
        <v>504</v>
      </c>
      <c r="D385" s="1" t="s">
        <v>351</v>
      </c>
      <c r="E385" s="1" t="s">
        <v>351</v>
      </c>
      <c r="F385" s="1" t="s">
        <v>352</v>
      </c>
      <c r="G385" s="1" t="s">
        <v>353</v>
      </c>
      <c r="H385" s="1" t="s">
        <v>687</v>
      </c>
      <c r="I385" s="1" t="s">
        <v>187</v>
      </c>
      <c r="J385" s="1" t="s">
        <v>188</v>
      </c>
      <c r="K385" s="1" t="s">
        <v>574</v>
      </c>
      <c r="L385" t="str">
        <f>VLOOKUP(LEFT(A385,1),'Ansatz 1'!A$1:B$10,2)</f>
        <v>4 Soziale Wohlfahrt und Wohnbauförderung</v>
      </c>
      <c r="M385" t="str">
        <f>VLOOKUP(LEFT(A385,2),'Ansatz 2'!A$1:B$51,2)</f>
        <v>41 Allgemeine öffentliche Wohlfahrt</v>
      </c>
      <c r="N385" t="str">
        <f t="shared" si="25"/>
        <v>4110 Maßnahmen der allgemeinen Sozialhilfe</v>
      </c>
      <c r="O385">
        <f t="shared" si="26"/>
        <v>1</v>
      </c>
      <c r="P385" t="str">
        <f t="shared" si="27"/>
        <v>1/4110-75100 Transfers an Länder, Landesfonds und Landeskammern (Sozialfonds)</v>
      </c>
      <c r="Q385" s="2">
        <f t="shared" si="28"/>
        <v>-1061600</v>
      </c>
      <c r="R385" s="2">
        <f t="shared" si="29"/>
        <v>-343.22664080181056</v>
      </c>
    </row>
    <row r="386" spans="1:18" x14ac:dyDescent="0.25">
      <c r="A386" s="1" t="s">
        <v>573</v>
      </c>
      <c r="B386" s="1" t="s">
        <v>351</v>
      </c>
      <c r="C386" s="1" t="s">
        <v>374</v>
      </c>
      <c r="D386" s="1" t="s">
        <v>351</v>
      </c>
      <c r="E386" s="1" t="s">
        <v>351</v>
      </c>
      <c r="F386" s="1" t="s">
        <v>352</v>
      </c>
      <c r="G386" s="1" t="s">
        <v>353</v>
      </c>
      <c r="H386" s="1" t="s">
        <v>689</v>
      </c>
      <c r="I386" s="1" t="s">
        <v>187</v>
      </c>
      <c r="J386" s="1" t="s">
        <v>189</v>
      </c>
      <c r="K386" s="1" t="s">
        <v>575</v>
      </c>
      <c r="L386" t="str">
        <f>VLOOKUP(LEFT(A386,1),'Ansatz 1'!A$1:B$10,2)</f>
        <v>4 Soziale Wohlfahrt und Wohnbauförderung</v>
      </c>
      <c r="M386" t="str">
        <f>VLOOKUP(LEFT(A386,2),'Ansatz 2'!A$1:B$51,2)</f>
        <v>41 Allgemeine öffentliche Wohlfahrt</v>
      </c>
      <c r="N386" t="str">
        <f t="shared" si="25"/>
        <v>4110 Maßnahmen der allgemeinen Sozialhilfe</v>
      </c>
      <c r="O386">
        <f t="shared" si="26"/>
        <v>2</v>
      </c>
      <c r="P386" t="str">
        <f t="shared" si="27"/>
        <v>2/4110+86100 Transfers von Ländern, Landesfonds und Landeskammern (Sozialfonds)</v>
      </c>
      <c r="Q386" s="2">
        <f t="shared" si="28"/>
        <v>33400</v>
      </c>
      <c r="R386" s="2">
        <f t="shared" si="29"/>
        <v>10.79857743291303</v>
      </c>
    </row>
    <row r="387" spans="1:18" x14ac:dyDescent="0.25">
      <c r="A387" s="1" t="s">
        <v>576</v>
      </c>
      <c r="B387" s="1" t="s">
        <v>351</v>
      </c>
      <c r="C387" s="1" t="s">
        <v>378</v>
      </c>
      <c r="D387" s="1" t="s">
        <v>351</v>
      </c>
      <c r="E387" s="1" t="s">
        <v>351</v>
      </c>
      <c r="F387" s="1" t="s">
        <v>352</v>
      </c>
      <c r="G387" s="1" t="s">
        <v>353</v>
      </c>
      <c r="H387" s="1" t="s">
        <v>690</v>
      </c>
      <c r="I387" s="1" t="s">
        <v>190</v>
      </c>
      <c r="J387" s="1" t="s">
        <v>21</v>
      </c>
      <c r="K387" s="1" t="s">
        <v>386</v>
      </c>
      <c r="L387" t="str">
        <f>VLOOKUP(LEFT(A387,1),'Ansatz 1'!A$1:B$10,2)</f>
        <v>4 Soziale Wohlfahrt und Wohnbauförderung</v>
      </c>
      <c r="M387" t="str">
        <f>VLOOKUP(LEFT(A387,2),'Ansatz 2'!A$1:B$51,2)</f>
        <v>42 Freie Wohlfahrt</v>
      </c>
      <c r="N387" t="str">
        <f t="shared" ref="N387:N450" si="30">_xlfn.CONCAT(A387,LEFT(B387,1)," ", I387)</f>
        <v>4230 Essen auf Rädern</v>
      </c>
      <c r="O387">
        <f t="shared" ref="O387:O450" si="31">IF(OR(MID(H387,2,1)="2",MID(H387,2,1)="4"),1,2)</f>
        <v>1</v>
      </c>
      <c r="P387" t="str">
        <f t="shared" ref="P387:P450" si="32">_xlfn.CONCAT(O387,"/",A387,LEFT(B387,1),IF(O387=1,"-","+"),C387,LEFT(D387,2)," ",J387)</f>
        <v>1/4230-40000 Geringwertige Wirtschaftsgüter (GWG)</v>
      </c>
      <c r="Q387" s="2">
        <f t="shared" ref="Q387:Q450" si="33">IF(O387=2,K387+0,-(K387+0))</f>
        <v>-100</v>
      </c>
      <c r="R387" s="2">
        <f t="shared" ref="R387:R450" si="34">Q387/S$1</f>
        <v>-3.2331070158422244E-2</v>
      </c>
    </row>
    <row r="388" spans="1:18" x14ac:dyDescent="0.25">
      <c r="A388" s="1" t="s">
        <v>577</v>
      </c>
      <c r="B388" s="1" t="s">
        <v>351</v>
      </c>
      <c r="C388" s="1" t="s">
        <v>468</v>
      </c>
      <c r="D388" s="1" t="s">
        <v>351</v>
      </c>
      <c r="E388" s="1" t="s">
        <v>351</v>
      </c>
      <c r="F388" s="1" t="s">
        <v>352</v>
      </c>
      <c r="G388" s="1" t="s">
        <v>353</v>
      </c>
      <c r="H388" s="1" t="s">
        <v>714</v>
      </c>
      <c r="I388" s="1" t="s">
        <v>191</v>
      </c>
      <c r="J388" s="1" t="s">
        <v>192</v>
      </c>
      <c r="K388" s="1" t="s">
        <v>422</v>
      </c>
      <c r="L388" t="str">
        <f>VLOOKUP(LEFT(A388,1),'Ansatz 1'!A$1:B$10,2)</f>
        <v>4 Soziale Wohlfahrt und Wohnbauförderung</v>
      </c>
      <c r="M388" t="str">
        <f>VLOOKUP(LEFT(A388,2),'Ansatz 2'!A$1:B$51,2)</f>
        <v>42 Freie Wohlfahrt</v>
      </c>
      <c r="N388" t="str">
        <f t="shared" si="30"/>
        <v>4240 Heimhilfe</v>
      </c>
      <c r="O388">
        <f t="shared" si="31"/>
        <v>1</v>
      </c>
      <c r="P388" t="str">
        <f t="shared" si="32"/>
        <v>1/4240-75700 Transfers an private Organisationen ohne Erwerbszweck (Familienhilfseinrichtungen)</v>
      </c>
      <c r="Q388" s="2">
        <f t="shared" si="33"/>
        <v>-4200</v>
      </c>
      <c r="R388" s="2">
        <f t="shared" si="34"/>
        <v>-1.3579049466537343</v>
      </c>
    </row>
    <row r="389" spans="1:18" x14ac:dyDescent="0.25">
      <c r="A389" s="1" t="s">
        <v>578</v>
      </c>
      <c r="B389" s="1" t="s">
        <v>351</v>
      </c>
      <c r="C389" s="1" t="s">
        <v>579</v>
      </c>
      <c r="D389" s="1" t="s">
        <v>351</v>
      </c>
      <c r="E389" s="1" t="s">
        <v>351</v>
      </c>
      <c r="F389" s="1" t="s">
        <v>352</v>
      </c>
      <c r="G389" s="1" t="s">
        <v>353</v>
      </c>
      <c r="H389" s="1" t="s">
        <v>725</v>
      </c>
      <c r="I389" s="1" t="s">
        <v>193</v>
      </c>
      <c r="J389" s="1" t="s">
        <v>194</v>
      </c>
      <c r="K389" s="1" t="s">
        <v>410</v>
      </c>
      <c r="L389" t="str">
        <f>VLOOKUP(LEFT(A389,1),'Ansatz 1'!A$1:B$10,2)</f>
        <v>4 Soziale Wohlfahrt und Wohnbauförderung</v>
      </c>
      <c r="M389" t="str">
        <f>VLOOKUP(LEFT(A389,2),'Ansatz 2'!A$1:B$51,2)</f>
        <v>42 Freie Wohlfahrt</v>
      </c>
      <c r="N389" t="str">
        <f t="shared" si="30"/>
        <v>4250 Entwicklungshilfe im Ausland</v>
      </c>
      <c r="O389">
        <f t="shared" si="31"/>
        <v>1</v>
      </c>
      <c r="P389" t="str">
        <f t="shared" si="32"/>
        <v>1/4250-78500 Kapitaltransfers an das Ausland</v>
      </c>
      <c r="Q389" s="2">
        <f t="shared" si="33"/>
        <v>-3300</v>
      </c>
      <c r="R389" s="2">
        <f t="shared" si="34"/>
        <v>-1.0669253152279341</v>
      </c>
    </row>
    <row r="390" spans="1:18" x14ac:dyDescent="0.25">
      <c r="A390" s="1" t="s">
        <v>580</v>
      </c>
      <c r="B390" s="1" t="s">
        <v>351</v>
      </c>
      <c r="C390" s="1" t="s">
        <v>411</v>
      </c>
      <c r="D390" s="1" t="s">
        <v>392</v>
      </c>
      <c r="E390" s="1" t="s">
        <v>351</v>
      </c>
      <c r="F390" s="1" t="s">
        <v>428</v>
      </c>
      <c r="G390" s="1" t="s">
        <v>353</v>
      </c>
      <c r="H390" s="1" t="s">
        <v>686</v>
      </c>
      <c r="I390" s="1" t="s">
        <v>195</v>
      </c>
      <c r="J390" s="1" t="s">
        <v>73</v>
      </c>
      <c r="K390" s="1" t="s">
        <v>457</v>
      </c>
      <c r="L390" t="str">
        <f>VLOOKUP(LEFT(A390,1),'Ansatz 1'!A$1:B$10,2)</f>
        <v>4 Soziale Wohlfahrt und Wohnbauförderung</v>
      </c>
      <c r="M390" t="str">
        <f>VLOOKUP(LEFT(A390,2),'Ansatz 2'!A$1:B$51,2)</f>
        <v>42 Freie Wohlfahrt</v>
      </c>
      <c r="N390" t="str">
        <f t="shared" si="30"/>
        <v>4290 Sonstige Einrichtungen und Maßnahmen der Sozialen Wohlfahrt</v>
      </c>
      <c r="O390">
        <f t="shared" si="31"/>
        <v>1</v>
      </c>
      <c r="P390" t="str">
        <f t="shared" si="32"/>
        <v>1/4290-72050 Interne Leistungsverrechnung</v>
      </c>
      <c r="Q390" s="2">
        <f t="shared" si="33"/>
        <v>-200</v>
      </c>
      <c r="R390" s="2">
        <f t="shared" si="34"/>
        <v>-6.4662140316844488E-2</v>
      </c>
    </row>
    <row r="391" spans="1:18" x14ac:dyDescent="0.25">
      <c r="A391" s="1" t="s">
        <v>580</v>
      </c>
      <c r="B391" s="1" t="s">
        <v>351</v>
      </c>
      <c r="C391" s="1" t="s">
        <v>421</v>
      </c>
      <c r="D391" s="1" t="s">
        <v>351</v>
      </c>
      <c r="E391" s="1" t="s">
        <v>351</v>
      </c>
      <c r="F391" s="1" t="s">
        <v>352</v>
      </c>
      <c r="G391" s="1" t="s">
        <v>353</v>
      </c>
      <c r="H391" s="1" t="s">
        <v>686</v>
      </c>
      <c r="I391" s="1" t="s">
        <v>195</v>
      </c>
      <c r="J391" s="1" t="s">
        <v>196</v>
      </c>
      <c r="K391" s="1" t="s">
        <v>531</v>
      </c>
      <c r="L391" t="str">
        <f>VLOOKUP(LEFT(A391,1),'Ansatz 1'!A$1:B$10,2)</f>
        <v>4 Soziale Wohlfahrt und Wohnbauförderung</v>
      </c>
      <c r="M391" t="str">
        <f>VLOOKUP(LEFT(A391,2),'Ansatz 2'!A$1:B$51,2)</f>
        <v>42 Freie Wohlfahrt</v>
      </c>
      <c r="N391" t="str">
        <f t="shared" si="30"/>
        <v>4290 Sonstige Einrichtungen und Maßnahmen der Sozialen Wohlfahrt</v>
      </c>
      <c r="O391">
        <f t="shared" si="31"/>
        <v>1</v>
      </c>
      <c r="P391" t="str">
        <f t="shared" si="32"/>
        <v>1/4290-72900 Sonstige Aufwendungen (Seniorenstube)</v>
      </c>
      <c r="Q391" s="2">
        <f t="shared" si="33"/>
        <v>-13000</v>
      </c>
      <c r="R391" s="2">
        <f t="shared" si="34"/>
        <v>-4.2030391205948918</v>
      </c>
    </row>
    <row r="392" spans="1:18" x14ac:dyDescent="0.25">
      <c r="A392" s="1" t="s">
        <v>580</v>
      </c>
      <c r="B392" s="1" t="s">
        <v>351</v>
      </c>
      <c r="C392" s="1" t="s">
        <v>421</v>
      </c>
      <c r="D392" s="1" t="s">
        <v>356</v>
      </c>
      <c r="E392" s="1" t="s">
        <v>351</v>
      </c>
      <c r="F392" s="1" t="s">
        <v>352</v>
      </c>
      <c r="G392" s="1" t="s">
        <v>353</v>
      </c>
      <c r="H392" s="1" t="s">
        <v>686</v>
      </c>
      <c r="I392" s="1" t="s">
        <v>195</v>
      </c>
      <c r="J392" s="1" t="s">
        <v>197</v>
      </c>
      <c r="K392" s="1" t="s">
        <v>581</v>
      </c>
      <c r="L392" t="str">
        <f>VLOOKUP(LEFT(A392,1),'Ansatz 1'!A$1:B$10,2)</f>
        <v>4 Soziale Wohlfahrt und Wohnbauförderung</v>
      </c>
      <c r="M392" t="str">
        <f>VLOOKUP(LEFT(A392,2),'Ansatz 2'!A$1:B$51,2)</f>
        <v>42 Freie Wohlfahrt</v>
      </c>
      <c r="N392" t="str">
        <f t="shared" si="30"/>
        <v>4290 Sonstige Einrichtungen und Maßnahmen der Sozialen Wohlfahrt</v>
      </c>
      <c r="O392">
        <f t="shared" si="31"/>
        <v>1</v>
      </c>
      <c r="P392" t="str">
        <f t="shared" si="32"/>
        <v>1/4290-72910 Sonstige Aufwendungen (Lebensraum Vorderland, Sozialzentrum)</v>
      </c>
      <c r="Q392" s="2">
        <f t="shared" si="33"/>
        <v>-56000</v>
      </c>
      <c r="R392" s="2">
        <f t="shared" si="34"/>
        <v>-18.105399288716455</v>
      </c>
    </row>
    <row r="393" spans="1:18" x14ac:dyDescent="0.25">
      <c r="A393" s="1" t="s">
        <v>580</v>
      </c>
      <c r="B393" s="1" t="s">
        <v>351</v>
      </c>
      <c r="C393" s="1" t="s">
        <v>421</v>
      </c>
      <c r="D393" s="1" t="s">
        <v>355</v>
      </c>
      <c r="E393" s="1" t="s">
        <v>351</v>
      </c>
      <c r="F393" s="1" t="s">
        <v>352</v>
      </c>
      <c r="G393" s="1" t="s">
        <v>353</v>
      </c>
      <c r="H393" s="1" t="s">
        <v>686</v>
      </c>
      <c r="I393" s="1" t="s">
        <v>195</v>
      </c>
      <c r="J393" s="1" t="s">
        <v>198</v>
      </c>
      <c r="K393" s="1" t="s">
        <v>478</v>
      </c>
      <c r="L393" t="str">
        <f>VLOOKUP(LEFT(A393,1),'Ansatz 1'!A$1:B$10,2)</f>
        <v>4 Soziale Wohlfahrt und Wohnbauförderung</v>
      </c>
      <c r="M393" t="str">
        <f>VLOOKUP(LEFT(A393,2),'Ansatz 2'!A$1:B$51,2)</f>
        <v>42 Freie Wohlfahrt</v>
      </c>
      <c r="N393" t="str">
        <f t="shared" si="30"/>
        <v>4290 Sonstige Einrichtungen und Maßnahmen der Sozialen Wohlfahrt</v>
      </c>
      <c r="O393">
        <f t="shared" si="31"/>
        <v>1</v>
      </c>
      <c r="P393" t="str">
        <f t="shared" si="32"/>
        <v>1/4290-72920 Sonstige Aufwendungen (Lebensraum Vorderland, Villa Kamilla)</v>
      </c>
      <c r="Q393" s="2">
        <f t="shared" si="33"/>
        <v>-8500</v>
      </c>
      <c r="R393" s="2">
        <f t="shared" si="34"/>
        <v>-2.7481409634658909</v>
      </c>
    </row>
    <row r="394" spans="1:18" x14ac:dyDescent="0.25">
      <c r="A394" s="1" t="s">
        <v>580</v>
      </c>
      <c r="B394" s="1" t="s">
        <v>351</v>
      </c>
      <c r="C394" s="1" t="s">
        <v>468</v>
      </c>
      <c r="D394" s="1" t="s">
        <v>351</v>
      </c>
      <c r="E394" s="1" t="s">
        <v>351</v>
      </c>
      <c r="F394" s="1" t="s">
        <v>352</v>
      </c>
      <c r="G394" s="1" t="s">
        <v>353</v>
      </c>
      <c r="H394" s="1" t="s">
        <v>714</v>
      </c>
      <c r="I394" s="1" t="s">
        <v>195</v>
      </c>
      <c r="J394" s="1" t="s">
        <v>150</v>
      </c>
      <c r="K394" s="1" t="s">
        <v>368</v>
      </c>
      <c r="L394" t="str">
        <f>VLOOKUP(LEFT(A394,1),'Ansatz 1'!A$1:B$10,2)</f>
        <v>4 Soziale Wohlfahrt und Wohnbauförderung</v>
      </c>
      <c r="M394" t="str">
        <f>VLOOKUP(LEFT(A394,2),'Ansatz 2'!A$1:B$51,2)</f>
        <v>42 Freie Wohlfahrt</v>
      </c>
      <c r="N394" t="str">
        <f t="shared" si="30"/>
        <v>4290 Sonstige Einrichtungen und Maßnahmen der Sozialen Wohlfahrt</v>
      </c>
      <c r="O394">
        <f t="shared" si="31"/>
        <v>1</v>
      </c>
      <c r="P394" t="str">
        <f t="shared" si="32"/>
        <v>1/4290-75700 Transfers an private Organisationen ohne Erwerbszweck</v>
      </c>
      <c r="Q394" s="2">
        <f t="shared" si="33"/>
        <v>-500</v>
      </c>
      <c r="R394" s="2">
        <f t="shared" si="34"/>
        <v>-0.16165535079211121</v>
      </c>
    </row>
    <row r="395" spans="1:18" x14ac:dyDescent="0.25">
      <c r="A395" s="1" t="s">
        <v>580</v>
      </c>
      <c r="B395" s="1" t="s">
        <v>351</v>
      </c>
      <c r="C395" s="1" t="s">
        <v>562</v>
      </c>
      <c r="D395" s="1" t="s">
        <v>351</v>
      </c>
      <c r="E395" s="1" t="s">
        <v>351</v>
      </c>
      <c r="F395" s="1" t="s">
        <v>352</v>
      </c>
      <c r="G395" s="1" t="s">
        <v>353</v>
      </c>
      <c r="H395" s="1" t="s">
        <v>714</v>
      </c>
      <c r="I395" s="1" t="s">
        <v>195</v>
      </c>
      <c r="J395" s="1" t="s">
        <v>199</v>
      </c>
      <c r="K395" s="1" t="s">
        <v>420</v>
      </c>
      <c r="L395" t="str">
        <f>VLOOKUP(LEFT(A395,1),'Ansatz 1'!A$1:B$10,2)</f>
        <v>4 Soziale Wohlfahrt und Wohnbauförderung</v>
      </c>
      <c r="M395" t="str">
        <f>VLOOKUP(LEFT(A395,2),'Ansatz 2'!A$1:B$51,2)</f>
        <v>42 Freie Wohlfahrt</v>
      </c>
      <c r="N395" t="str">
        <f t="shared" si="30"/>
        <v>4290 Sonstige Einrichtungen und Maßnahmen der Sozialen Wohlfahrt</v>
      </c>
      <c r="O395">
        <f t="shared" si="31"/>
        <v>1</v>
      </c>
      <c r="P395" t="str">
        <f t="shared" si="32"/>
        <v>1/4290-76800 Sonstige Transfers an private Haushalte</v>
      </c>
      <c r="Q395" s="2">
        <f t="shared" si="33"/>
        <v>-3000</v>
      </c>
      <c r="R395" s="2">
        <f t="shared" si="34"/>
        <v>-0.96993210475266733</v>
      </c>
    </row>
    <row r="396" spans="1:18" x14ac:dyDescent="0.25">
      <c r="A396" s="1" t="s">
        <v>580</v>
      </c>
      <c r="B396" s="1" t="s">
        <v>351</v>
      </c>
      <c r="C396" s="1" t="s">
        <v>430</v>
      </c>
      <c r="D396" s="1" t="s">
        <v>351</v>
      </c>
      <c r="E396" s="1" t="s">
        <v>351</v>
      </c>
      <c r="F396" s="1" t="s">
        <v>352</v>
      </c>
      <c r="G396" s="1" t="s">
        <v>353</v>
      </c>
      <c r="H396" s="1" t="s">
        <v>707</v>
      </c>
      <c r="I396" s="1" t="s">
        <v>195</v>
      </c>
      <c r="J396" s="1" t="s">
        <v>54</v>
      </c>
      <c r="K396" s="1" t="s">
        <v>368</v>
      </c>
      <c r="L396" t="str">
        <f>VLOOKUP(LEFT(A396,1),'Ansatz 1'!A$1:B$10,2)</f>
        <v>4 Soziale Wohlfahrt und Wohnbauförderung</v>
      </c>
      <c r="M396" t="str">
        <f>VLOOKUP(LEFT(A396,2),'Ansatz 2'!A$1:B$51,2)</f>
        <v>42 Freie Wohlfahrt</v>
      </c>
      <c r="N396" t="str">
        <f t="shared" si="30"/>
        <v>4290 Sonstige Einrichtungen und Maßnahmen der Sozialen Wohlfahrt</v>
      </c>
      <c r="O396">
        <f t="shared" si="31"/>
        <v>2</v>
      </c>
      <c r="P396" t="str">
        <f t="shared" si="32"/>
        <v>2/4290+82900 Sonstige Erträge</v>
      </c>
      <c r="Q396" s="2">
        <f t="shared" si="33"/>
        <v>500</v>
      </c>
      <c r="R396" s="2">
        <f t="shared" si="34"/>
        <v>0.16165535079211121</v>
      </c>
    </row>
    <row r="397" spans="1:18" x14ac:dyDescent="0.25">
      <c r="A397" s="1" t="s">
        <v>582</v>
      </c>
      <c r="B397" s="1" t="s">
        <v>351</v>
      </c>
      <c r="C397" s="1" t="s">
        <v>583</v>
      </c>
      <c r="D397" s="1" t="s">
        <v>351</v>
      </c>
      <c r="E397" s="1" t="s">
        <v>351</v>
      </c>
      <c r="F397" s="1" t="s">
        <v>352</v>
      </c>
      <c r="G397" s="1" t="s">
        <v>353</v>
      </c>
      <c r="H397" s="1" t="s">
        <v>690</v>
      </c>
      <c r="I397" s="1" t="s">
        <v>200</v>
      </c>
      <c r="J397" s="1" t="s">
        <v>201</v>
      </c>
      <c r="K397" s="1" t="s">
        <v>386</v>
      </c>
      <c r="L397" t="str">
        <f>VLOOKUP(LEFT(A397,1),'Ansatz 1'!A$1:B$10,2)</f>
        <v>4 Soziale Wohlfahrt und Wohnbauförderung</v>
      </c>
      <c r="M397" t="str">
        <f>VLOOKUP(LEFT(A397,2),'Ansatz 2'!A$1:B$51,2)</f>
        <v>43 Jugendwohlfahrt</v>
      </c>
      <c r="N397" t="str">
        <f t="shared" si="30"/>
        <v>4390 Jugendwohlfahrt</v>
      </c>
      <c r="O397">
        <f t="shared" si="31"/>
        <v>1</v>
      </c>
      <c r="P397" t="str">
        <f t="shared" si="32"/>
        <v>1/4390-45900 Sonstige Verbrauchsgüter (Elternberatung)</v>
      </c>
      <c r="Q397" s="2">
        <f t="shared" si="33"/>
        <v>-100</v>
      </c>
      <c r="R397" s="2">
        <f t="shared" si="34"/>
        <v>-3.2331070158422244E-2</v>
      </c>
    </row>
    <row r="398" spans="1:18" x14ac:dyDescent="0.25">
      <c r="A398" s="1" t="s">
        <v>582</v>
      </c>
      <c r="B398" s="1" t="s">
        <v>351</v>
      </c>
      <c r="C398" s="1" t="s">
        <v>383</v>
      </c>
      <c r="D398" s="1" t="s">
        <v>351</v>
      </c>
      <c r="E398" s="1" t="s">
        <v>351</v>
      </c>
      <c r="F398" s="1" t="s">
        <v>352</v>
      </c>
      <c r="G398" s="1" t="s">
        <v>353</v>
      </c>
      <c r="H398" s="1" t="s">
        <v>691</v>
      </c>
      <c r="I398" s="1" t="s">
        <v>200</v>
      </c>
      <c r="J398" s="1" t="s">
        <v>24</v>
      </c>
      <c r="K398" s="1" t="s">
        <v>354</v>
      </c>
      <c r="L398" t="str">
        <f>VLOOKUP(LEFT(A398,1),'Ansatz 1'!A$1:B$10,2)</f>
        <v>4 Soziale Wohlfahrt und Wohnbauförderung</v>
      </c>
      <c r="M398" t="str">
        <f>VLOOKUP(LEFT(A398,2),'Ansatz 2'!A$1:B$51,2)</f>
        <v>43 Jugendwohlfahrt</v>
      </c>
      <c r="N398" t="str">
        <f t="shared" si="30"/>
        <v>4390 Jugendwohlfahrt</v>
      </c>
      <c r="O398">
        <f t="shared" si="31"/>
        <v>1</v>
      </c>
      <c r="P398" t="str">
        <f t="shared" si="32"/>
        <v>1/4390-51000 Geldbezüge der Vertragsbediensteten der Verwaltung</v>
      </c>
      <c r="Q398" s="2">
        <f t="shared" si="33"/>
        <v>0</v>
      </c>
      <c r="R398" s="2">
        <f t="shared" si="34"/>
        <v>0</v>
      </c>
    </row>
    <row r="399" spans="1:18" x14ac:dyDescent="0.25">
      <c r="A399" s="1" t="s">
        <v>582</v>
      </c>
      <c r="B399" s="1" t="s">
        <v>351</v>
      </c>
      <c r="C399" s="1" t="s">
        <v>584</v>
      </c>
      <c r="D399" s="1" t="s">
        <v>351</v>
      </c>
      <c r="E399" s="1" t="s">
        <v>351</v>
      </c>
      <c r="F399" s="1" t="s">
        <v>352</v>
      </c>
      <c r="G399" s="1" t="s">
        <v>353</v>
      </c>
      <c r="H399" s="1" t="s">
        <v>691</v>
      </c>
      <c r="I399" s="1" t="s">
        <v>200</v>
      </c>
      <c r="J399" s="1" t="s">
        <v>202</v>
      </c>
      <c r="K399" s="1" t="s">
        <v>368</v>
      </c>
      <c r="L399" t="str">
        <f>VLOOKUP(LEFT(A399,1),'Ansatz 1'!A$1:B$10,2)</f>
        <v>4 Soziale Wohlfahrt und Wohnbauförderung</v>
      </c>
      <c r="M399" t="str">
        <f>VLOOKUP(LEFT(A399,2),'Ansatz 2'!A$1:B$51,2)</f>
        <v>43 Jugendwohlfahrt</v>
      </c>
      <c r="N399" t="str">
        <f t="shared" si="30"/>
        <v>4390 Jugendwohlfahrt</v>
      </c>
      <c r="O399">
        <f t="shared" si="31"/>
        <v>1</v>
      </c>
      <c r="P399" t="str">
        <f t="shared" si="32"/>
        <v>1/4390-52300 Geldbezüge der nicht ganzjährig beschäftigten Arbeiter</v>
      </c>
      <c r="Q399" s="2">
        <f t="shared" si="33"/>
        <v>-500</v>
      </c>
      <c r="R399" s="2">
        <f t="shared" si="34"/>
        <v>-0.16165535079211121</v>
      </c>
    </row>
    <row r="400" spans="1:18" x14ac:dyDescent="0.25">
      <c r="A400" s="1" t="s">
        <v>582</v>
      </c>
      <c r="B400" s="1" t="s">
        <v>351</v>
      </c>
      <c r="C400" s="1" t="s">
        <v>389</v>
      </c>
      <c r="D400" s="1" t="s">
        <v>351</v>
      </c>
      <c r="E400" s="1" t="s">
        <v>351</v>
      </c>
      <c r="F400" s="1" t="s">
        <v>352</v>
      </c>
      <c r="G400" s="1" t="s">
        <v>353</v>
      </c>
      <c r="H400" s="1" t="s">
        <v>692</v>
      </c>
      <c r="I400" s="1" t="s">
        <v>200</v>
      </c>
      <c r="J400" s="1" t="s">
        <v>27</v>
      </c>
      <c r="K400" s="1" t="s">
        <v>386</v>
      </c>
      <c r="L400" t="str">
        <f>VLOOKUP(LEFT(A400,1),'Ansatz 1'!A$1:B$10,2)</f>
        <v>4 Soziale Wohlfahrt und Wohnbauförderung</v>
      </c>
      <c r="M400" t="str">
        <f>VLOOKUP(LEFT(A400,2),'Ansatz 2'!A$1:B$51,2)</f>
        <v>43 Jugendwohlfahrt</v>
      </c>
      <c r="N400" t="str">
        <f t="shared" si="30"/>
        <v>4390 Jugendwohlfahrt</v>
      </c>
      <c r="O400">
        <f t="shared" si="31"/>
        <v>1</v>
      </c>
      <c r="P400" t="str">
        <f t="shared" si="32"/>
        <v>1/4390-58000 Dienstgeberbeiträge zum Ausgleichsfonds für Familienbeihilfen</v>
      </c>
      <c r="Q400" s="2">
        <f t="shared" si="33"/>
        <v>-100</v>
      </c>
      <c r="R400" s="2">
        <f t="shared" si="34"/>
        <v>-3.2331070158422244E-2</v>
      </c>
    </row>
    <row r="401" spans="1:18" x14ac:dyDescent="0.25">
      <c r="A401" s="1" t="s">
        <v>582</v>
      </c>
      <c r="B401" s="1" t="s">
        <v>351</v>
      </c>
      <c r="C401" s="1" t="s">
        <v>391</v>
      </c>
      <c r="D401" s="1" t="s">
        <v>392</v>
      </c>
      <c r="E401" s="1" t="s">
        <v>351</v>
      </c>
      <c r="F401" s="1" t="s">
        <v>352</v>
      </c>
      <c r="G401" s="1" t="s">
        <v>353</v>
      </c>
      <c r="H401" s="1" t="s">
        <v>692</v>
      </c>
      <c r="I401" s="1" t="s">
        <v>200</v>
      </c>
      <c r="J401" s="1" t="s">
        <v>28</v>
      </c>
      <c r="K401" s="1" t="s">
        <v>386</v>
      </c>
      <c r="L401" t="str">
        <f>VLOOKUP(LEFT(A401,1),'Ansatz 1'!A$1:B$10,2)</f>
        <v>4 Soziale Wohlfahrt und Wohnbauförderung</v>
      </c>
      <c r="M401" t="str">
        <f>VLOOKUP(LEFT(A401,2),'Ansatz 2'!A$1:B$51,2)</f>
        <v>43 Jugendwohlfahrt</v>
      </c>
      <c r="N401" t="str">
        <f t="shared" si="30"/>
        <v>4390 Jugendwohlfahrt</v>
      </c>
      <c r="O401">
        <f t="shared" si="31"/>
        <v>1</v>
      </c>
      <c r="P401" t="str">
        <f t="shared" si="32"/>
        <v>1/4390-58150 Pensionskassenbeiträge</v>
      </c>
      <c r="Q401" s="2">
        <f t="shared" si="33"/>
        <v>-100</v>
      </c>
      <c r="R401" s="2">
        <f t="shared" si="34"/>
        <v>-3.2331070158422244E-2</v>
      </c>
    </row>
    <row r="402" spans="1:18" x14ac:dyDescent="0.25">
      <c r="A402" s="1" t="s">
        <v>582</v>
      </c>
      <c r="B402" s="1" t="s">
        <v>351</v>
      </c>
      <c r="C402" s="1" t="s">
        <v>391</v>
      </c>
      <c r="D402" s="1" t="s">
        <v>383</v>
      </c>
      <c r="E402" s="1" t="s">
        <v>351</v>
      </c>
      <c r="F402" s="1" t="s">
        <v>352</v>
      </c>
      <c r="G402" s="1" t="s">
        <v>353</v>
      </c>
      <c r="H402" s="1" t="s">
        <v>692</v>
      </c>
      <c r="I402" s="1" t="s">
        <v>200</v>
      </c>
      <c r="J402" s="1" t="s">
        <v>29</v>
      </c>
      <c r="K402" s="1" t="s">
        <v>386</v>
      </c>
      <c r="L402" t="str">
        <f>VLOOKUP(LEFT(A402,1),'Ansatz 1'!A$1:B$10,2)</f>
        <v>4 Soziale Wohlfahrt und Wohnbauförderung</v>
      </c>
      <c r="M402" t="str">
        <f>VLOOKUP(LEFT(A402,2),'Ansatz 2'!A$1:B$51,2)</f>
        <v>43 Jugendwohlfahrt</v>
      </c>
      <c r="N402" t="str">
        <f t="shared" si="30"/>
        <v>4390 Jugendwohlfahrt</v>
      </c>
      <c r="O402">
        <f t="shared" si="31"/>
        <v>1</v>
      </c>
      <c r="P402" t="str">
        <f t="shared" si="32"/>
        <v>1/4390-58151 Mitarbeitervorsorge - Abfertigung neu</v>
      </c>
      <c r="Q402" s="2">
        <f t="shared" si="33"/>
        <v>-100</v>
      </c>
      <c r="R402" s="2">
        <f t="shared" si="34"/>
        <v>-3.2331070158422244E-2</v>
      </c>
    </row>
    <row r="403" spans="1:18" x14ac:dyDescent="0.25">
      <c r="A403" s="1" t="s">
        <v>582</v>
      </c>
      <c r="B403" s="1" t="s">
        <v>351</v>
      </c>
      <c r="C403" s="1" t="s">
        <v>394</v>
      </c>
      <c r="D403" s="1" t="s">
        <v>351</v>
      </c>
      <c r="E403" s="1" t="s">
        <v>351</v>
      </c>
      <c r="F403" s="1" t="s">
        <v>352</v>
      </c>
      <c r="G403" s="1" t="s">
        <v>353</v>
      </c>
      <c r="H403" s="1" t="s">
        <v>692</v>
      </c>
      <c r="I403" s="1" t="s">
        <v>200</v>
      </c>
      <c r="J403" s="1" t="s">
        <v>30</v>
      </c>
      <c r="K403" s="1" t="s">
        <v>386</v>
      </c>
      <c r="L403" t="str">
        <f>VLOOKUP(LEFT(A403,1),'Ansatz 1'!A$1:B$10,2)</f>
        <v>4 Soziale Wohlfahrt und Wohnbauförderung</v>
      </c>
      <c r="M403" t="str">
        <f>VLOOKUP(LEFT(A403,2),'Ansatz 2'!A$1:B$51,2)</f>
        <v>43 Jugendwohlfahrt</v>
      </c>
      <c r="N403" t="str">
        <f t="shared" si="30"/>
        <v>4390 Jugendwohlfahrt</v>
      </c>
      <c r="O403">
        <f t="shared" si="31"/>
        <v>1</v>
      </c>
      <c r="P403" t="str">
        <f t="shared" si="32"/>
        <v>1/4390-58200 Sonstige Dienstgeberbeiträge zur sozialen Sicherheit</v>
      </c>
      <c r="Q403" s="2">
        <f t="shared" si="33"/>
        <v>-100</v>
      </c>
      <c r="R403" s="2">
        <f t="shared" si="34"/>
        <v>-3.2331070158422244E-2</v>
      </c>
    </row>
    <row r="404" spans="1:18" x14ac:dyDescent="0.25">
      <c r="A404" s="1" t="s">
        <v>582</v>
      </c>
      <c r="B404" s="1" t="s">
        <v>351</v>
      </c>
      <c r="C404" s="1" t="s">
        <v>693</v>
      </c>
      <c r="D404" s="1" t="s">
        <v>351</v>
      </c>
      <c r="E404" s="1" t="s">
        <v>351</v>
      </c>
      <c r="F404" s="1" t="s">
        <v>352</v>
      </c>
      <c r="G404" s="1" t="s">
        <v>353</v>
      </c>
      <c r="H404" s="1" t="s">
        <v>694</v>
      </c>
      <c r="I404" s="1" t="s">
        <v>200</v>
      </c>
      <c r="J404" s="1" t="s">
        <v>695</v>
      </c>
      <c r="K404" s="1" t="s">
        <v>386</v>
      </c>
      <c r="L404" t="str">
        <f>VLOOKUP(LEFT(A404,1),'Ansatz 1'!A$1:B$10,2)</f>
        <v>4 Soziale Wohlfahrt und Wohnbauförderung</v>
      </c>
      <c r="M404" t="str">
        <f>VLOOKUP(LEFT(A404,2),'Ansatz 2'!A$1:B$51,2)</f>
        <v>43 Jugendwohlfahrt</v>
      </c>
      <c r="N404" t="str">
        <f t="shared" si="30"/>
        <v>4390 Jugendwohlfahrt</v>
      </c>
      <c r="O404">
        <f t="shared" si="31"/>
        <v>1</v>
      </c>
      <c r="P404" t="str">
        <f t="shared" si="32"/>
        <v>1/4390-59100 Dotierung von Rückstellungen für Abfertigungen</v>
      </c>
      <c r="Q404" s="2">
        <f t="shared" si="33"/>
        <v>-100</v>
      </c>
      <c r="R404" s="2">
        <f t="shared" si="34"/>
        <v>-3.2331070158422244E-2</v>
      </c>
    </row>
    <row r="405" spans="1:18" x14ac:dyDescent="0.25">
      <c r="A405" s="1" t="s">
        <v>582</v>
      </c>
      <c r="B405" s="1" t="s">
        <v>351</v>
      </c>
      <c r="C405" s="1" t="s">
        <v>696</v>
      </c>
      <c r="D405" s="1" t="s">
        <v>351</v>
      </c>
      <c r="E405" s="1" t="s">
        <v>351</v>
      </c>
      <c r="F405" s="1" t="s">
        <v>352</v>
      </c>
      <c r="G405" s="1" t="s">
        <v>353</v>
      </c>
      <c r="H405" s="1" t="s">
        <v>694</v>
      </c>
      <c r="I405" s="1" t="s">
        <v>200</v>
      </c>
      <c r="J405" s="1" t="s">
        <v>697</v>
      </c>
      <c r="K405" s="1" t="s">
        <v>386</v>
      </c>
      <c r="L405" t="str">
        <f>VLOOKUP(LEFT(A405,1),'Ansatz 1'!A$1:B$10,2)</f>
        <v>4 Soziale Wohlfahrt und Wohnbauförderung</v>
      </c>
      <c r="M405" t="str">
        <f>VLOOKUP(LEFT(A405,2),'Ansatz 2'!A$1:B$51,2)</f>
        <v>43 Jugendwohlfahrt</v>
      </c>
      <c r="N405" t="str">
        <f t="shared" si="30"/>
        <v>4390 Jugendwohlfahrt</v>
      </c>
      <c r="O405">
        <f t="shared" si="31"/>
        <v>1</v>
      </c>
      <c r="P405" t="str">
        <f t="shared" si="32"/>
        <v>1/4390-59200 Dotierung von Rückstellungen für Jubiläumszuwendungen</v>
      </c>
      <c r="Q405" s="2">
        <f t="shared" si="33"/>
        <v>-100</v>
      </c>
      <c r="R405" s="2">
        <f t="shared" si="34"/>
        <v>-3.2331070158422244E-2</v>
      </c>
    </row>
    <row r="406" spans="1:18" x14ac:dyDescent="0.25">
      <c r="A406" s="1" t="s">
        <v>582</v>
      </c>
      <c r="B406" s="1" t="s">
        <v>351</v>
      </c>
      <c r="C406" s="1" t="s">
        <v>698</v>
      </c>
      <c r="D406" s="1" t="s">
        <v>351</v>
      </c>
      <c r="E406" s="1" t="s">
        <v>351</v>
      </c>
      <c r="F406" s="1" t="s">
        <v>352</v>
      </c>
      <c r="G406" s="1" t="s">
        <v>353</v>
      </c>
      <c r="H406" s="1" t="s">
        <v>694</v>
      </c>
      <c r="I406" s="1" t="s">
        <v>200</v>
      </c>
      <c r="J406" s="1" t="s">
        <v>699</v>
      </c>
      <c r="K406" s="1" t="s">
        <v>386</v>
      </c>
      <c r="L406" t="str">
        <f>VLOOKUP(LEFT(A406,1),'Ansatz 1'!A$1:B$10,2)</f>
        <v>4 Soziale Wohlfahrt und Wohnbauförderung</v>
      </c>
      <c r="M406" t="str">
        <f>VLOOKUP(LEFT(A406,2),'Ansatz 2'!A$1:B$51,2)</f>
        <v>43 Jugendwohlfahrt</v>
      </c>
      <c r="N406" t="str">
        <f t="shared" si="30"/>
        <v>4390 Jugendwohlfahrt</v>
      </c>
      <c r="O406">
        <f t="shared" si="31"/>
        <v>1</v>
      </c>
      <c r="P406" t="str">
        <f t="shared" si="32"/>
        <v>1/4390-59300 Dotierung von Rückstellungen für nicht konsumierte Urlaube</v>
      </c>
      <c r="Q406" s="2">
        <f t="shared" si="33"/>
        <v>-100</v>
      </c>
      <c r="R406" s="2">
        <f t="shared" si="34"/>
        <v>-3.2331070158422244E-2</v>
      </c>
    </row>
    <row r="407" spans="1:18" x14ac:dyDescent="0.25">
      <c r="A407" s="1" t="s">
        <v>582</v>
      </c>
      <c r="B407" s="1" t="s">
        <v>351</v>
      </c>
      <c r="C407" s="1" t="s">
        <v>468</v>
      </c>
      <c r="D407" s="1" t="s">
        <v>356</v>
      </c>
      <c r="E407" s="1" t="s">
        <v>351</v>
      </c>
      <c r="F407" s="1" t="s">
        <v>352</v>
      </c>
      <c r="G407" s="1" t="s">
        <v>353</v>
      </c>
      <c r="H407" s="1" t="s">
        <v>714</v>
      </c>
      <c r="I407" s="1" t="s">
        <v>200</v>
      </c>
      <c r="J407" s="1" t="s">
        <v>203</v>
      </c>
      <c r="K407" s="1" t="s">
        <v>425</v>
      </c>
      <c r="L407" t="str">
        <f>VLOOKUP(LEFT(A407,1),'Ansatz 1'!A$1:B$10,2)</f>
        <v>4 Soziale Wohlfahrt und Wohnbauförderung</v>
      </c>
      <c r="M407" t="str">
        <f>VLOOKUP(LEFT(A407,2),'Ansatz 2'!A$1:B$51,2)</f>
        <v>43 Jugendwohlfahrt</v>
      </c>
      <c r="N407" t="str">
        <f t="shared" si="30"/>
        <v>4390 Jugendwohlfahrt</v>
      </c>
      <c r="O407">
        <f t="shared" si="31"/>
        <v>1</v>
      </c>
      <c r="P407" t="str">
        <f t="shared" si="32"/>
        <v>1/4390-75710 Transfers an private Organisationen ohne Erwerbszweck (Kinderdorf)</v>
      </c>
      <c r="Q407" s="2">
        <f t="shared" si="33"/>
        <v>-300</v>
      </c>
      <c r="R407" s="2">
        <f t="shared" si="34"/>
        <v>-9.6993210475266725E-2</v>
      </c>
    </row>
    <row r="408" spans="1:18" x14ac:dyDescent="0.25">
      <c r="A408" s="1" t="s">
        <v>582</v>
      </c>
      <c r="B408" s="1" t="s">
        <v>351</v>
      </c>
      <c r="C408" s="1" t="s">
        <v>634</v>
      </c>
      <c r="D408" s="1" t="s">
        <v>351</v>
      </c>
      <c r="E408" s="1" t="s">
        <v>351</v>
      </c>
      <c r="F408" s="1" t="s">
        <v>352</v>
      </c>
      <c r="G408" s="1" t="s">
        <v>353</v>
      </c>
      <c r="H408" s="1" t="s">
        <v>710</v>
      </c>
      <c r="I408" s="1" t="s">
        <v>200</v>
      </c>
      <c r="J408" s="1" t="s">
        <v>711</v>
      </c>
      <c r="K408" s="1" t="s">
        <v>386</v>
      </c>
      <c r="L408" t="str">
        <f>VLOOKUP(LEFT(A408,1),'Ansatz 1'!A$1:B$10,2)</f>
        <v>4 Soziale Wohlfahrt und Wohnbauförderung</v>
      </c>
      <c r="M408" t="str">
        <f>VLOOKUP(LEFT(A408,2),'Ansatz 2'!A$1:B$51,2)</f>
        <v>43 Jugendwohlfahrt</v>
      </c>
      <c r="N408" t="str">
        <f t="shared" si="30"/>
        <v>4390 Jugendwohlfahrt</v>
      </c>
      <c r="O408">
        <f t="shared" si="31"/>
        <v>2</v>
      </c>
      <c r="P408" t="str">
        <f t="shared" si="32"/>
        <v>2/4390+81700 Erträge aus der Auflösung von sonstigen Rückstellungen</v>
      </c>
      <c r="Q408" s="2">
        <f t="shared" si="33"/>
        <v>100</v>
      </c>
      <c r="R408" s="2">
        <f t="shared" si="34"/>
        <v>3.2331070158422244E-2</v>
      </c>
    </row>
    <row r="409" spans="1:18" x14ac:dyDescent="0.25">
      <c r="A409" s="1" t="s">
        <v>585</v>
      </c>
      <c r="B409" s="1" t="s">
        <v>351</v>
      </c>
      <c r="C409" s="1" t="s">
        <v>411</v>
      </c>
      <c r="D409" s="1" t="s">
        <v>392</v>
      </c>
      <c r="E409" s="1" t="s">
        <v>351</v>
      </c>
      <c r="F409" s="1" t="s">
        <v>428</v>
      </c>
      <c r="G409" s="1" t="s">
        <v>353</v>
      </c>
      <c r="H409" s="1" t="s">
        <v>686</v>
      </c>
      <c r="I409" s="1" t="s">
        <v>204</v>
      </c>
      <c r="J409" s="1" t="s">
        <v>73</v>
      </c>
      <c r="K409" s="1" t="s">
        <v>457</v>
      </c>
      <c r="L409" t="str">
        <f>VLOOKUP(LEFT(A409,1),'Ansatz 1'!A$1:B$10,2)</f>
        <v>4 Soziale Wohlfahrt und Wohnbauförderung</v>
      </c>
      <c r="M409" t="str">
        <f>VLOOKUP(LEFT(A409,2),'Ansatz 2'!A$1:B$51,2)</f>
        <v>44 Behebung von Notständen</v>
      </c>
      <c r="N409" t="str">
        <f t="shared" si="30"/>
        <v>4410 Behebung von Notständen</v>
      </c>
      <c r="O409">
        <f t="shared" si="31"/>
        <v>1</v>
      </c>
      <c r="P409" t="str">
        <f t="shared" si="32"/>
        <v>1/4410-72050 Interne Leistungsverrechnung</v>
      </c>
      <c r="Q409" s="2">
        <f t="shared" si="33"/>
        <v>-200</v>
      </c>
      <c r="R409" s="2">
        <f t="shared" si="34"/>
        <v>-6.4662140316844488E-2</v>
      </c>
    </row>
    <row r="410" spans="1:18" x14ac:dyDescent="0.25">
      <c r="A410" s="1" t="s">
        <v>585</v>
      </c>
      <c r="B410" s="1" t="s">
        <v>351</v>
      </c>
      <c r="C410" s="1" t="s">
        <v>562</v>
      </c>
      <c r="D410" s="1" t="s">
        <v>351</v>
      </c>
      <c r="E410" s="1" t="s">
        <v>351</v>
      </c>
      <c r="F410" s="1" t="s">
        <v>352</v>
      </c>
      <c r="G410" s="1" t="s">
        <v>353</v>
      </c>
      <c r="H410" s="1" t="s">
        <v>714</v>
      </c>
      <c r="I410" s="1" t="s">
        <v>204</v>
      </c>
      <c r="J410" s="1" t="s">
        <v>205</v>
      </c>
      <c r="K410" s="1" t="s">
        <v>397</v>
      </c>
      <c r="L410" t="str">
        <f>VLOOKUP(LEFT(A410,1),'Ansatz 1'!A$1:B$10,2)</f>
        <v>4 Soziale Wohlfahrt und Wohnbauförderung</v>
      </c>
      <c r="M410" t="str">
        <f>VLOOKUP(LEFT(A410,2),'Ansatz 2'!A$1:B$51,2)</f>
        <v>44 Behebung von Notständen</v>
      </c>
      <c r="N410" t="str">
        <f t="shared" si="30"/>
        <v>4410 Behebung von Notständen</v>
      </c>
      <c r="O410">
        <f t="shared" si="31"/>
        <v>1</v>
      </c>
      <c r="P410" t="str">
        <f t="shared" si="32"/>
        <v>1/4410-76800 Sonstige Transfers an private Haushalte (Geschädigte u. Flüchtlingsquartiere)</v>
      </c>
      <c r="Q410" s="2">
        <f t="shared" si="33"/>
        <v>-1000</v>
      </c>
      <c r="R410" s="2">
        <f t="shared" si="34"/>
        <v>-0.32331070158422243</v>
      </c>
    </row>
    <row r="411" spans="1:18" x14ac:dyDescent="0.25">
      <c r="A411" s="1" t="s">
        <v>583</v>
      </c>
      <c r="B411" s="1" t="s">
        <v>351</v>
      </c>
      <c r="C411" s="1" t="s">
        <v>468</v>
      </c>
      <c r="D411" s="1" t="s">
        <v>351</v>
      </c>
      <c r="E411" s="1" t="s">
        <v>351</v>
      </c>
      <c r="F411" s="1" t="s">
        <v>352</v>
      </c>
      <c r="G411" s="1" t="s">
        <v>353</v>
      </c>
      <c r="H411" s="1" t="s">
        <v>714</v>
      </c>
      <c r="I411" s="1" t="s">
        <v>206</v>
      </c>
      <c r="J411" s="1" t="s">
        <v>150</v>
      </c>
      <c r="K411" s="1" t="s">
        <v>368</v>
      </c>
      <c r="L411" t="str">
        <f>VLOOKUP(LEFT(A411,1),'Ansatz 1'!A$1:B$10,2)</f>
        <v>4 Soziale Wohlfahrt und Wohnbauförderung</v>
      </c>
      <c r="M411" t="str">
        <f>VLOOKUP(LEFT(A411,2),'Ansatz 2'!A$1:B$51,2)</f>
        <v>45 Sozialpolitische Maßnahmen</v>
      </c>
      <c r="N411" t="str">
        <f t="shared" si="30"/>
        <v>4590 Sonst. Familienpolit. Maßnahmen</v>
      </c>
      <c r="O411">
        <f t="shared" si="31"/>
        <v>1</v>
      </c>
      <c r="P411" t="str">
        <f t="shared" si="32"/>
        <v>1/4590-75700 Transfers an private Organisationen ohne Erwerbszweck</v>
      </c>
      <c r="Q411" s="2">
        <f t="shared" si="33"/>
        <v>-500</v>
      </c>
      <c r="R411" s="2">
        <f t="shared" si="34"/>
        <v>-0.16165535079211121</v>
      </c>
    </row>
    <row r="412" spans="1:18" x14ac:dyDescent="0.25">
      <c r="A412" s="1" t="s">
        <v>586</v>
      </c>
      <c r="B412" s="1" t="s">
        <v>351</v>
      </c>
      <c r="C412" s="1" t="s">
        <v>587</v>
      </c>
      <c r="D412" s="1" t="s">
        <v>351</v>
      </c>
      <c r="E412" s="1" t="s">
        <v>351</v>
      </c>
      <c r="F412" s="1" t="s">
        <v>352</v>
      </c>
      <c r="G412" s="1" t="s">
        <v>353</v>
      </c>
      <c r="H412" s="1" t="s">
        <v>687</v>
      </c>
      <c r="I412" s="1" t="s">
        <v>206</v>
      </c>
      <c r="J412" s="1" t="s">
        <v>207</v>
      </c>
      <c r="K412" s="1" t="s">
        <v>368</v>
      </c>
      <c r="L412" t="str">
        <f>VLOOKUP(LEFT(A412,1),'Ansatz 1'!A$1:B$10,2)</f>
        <v>4 Soziale Wohlfahrt und Wohnbauförderung</v>
      </c>
      <c r="M412" t="str">
        <f>VLOOKUP(LEFT(A412,2),'Ansatz 2'!A$1:B$51,2)</f>
        <v>46 Familienpolitische Maßnahmen</v>
      </c>
      <c r="N412" t="str">
        <f t="shared" si="30"/>
        <v>4690 Sonst. Familienpolit. Maßnahmen</v>
      </c>
      <c r="O412">
        <f t="shared" si="31"/>
        <v>1</v>
      </c>
      <c r="P412" t="str">
        <f t="shared" si="32"/>
        <v>1/4690-75400 Transfers an sonstige Träger des öffentlichen Rechts (Sondernotstandshilfe)</v>
      </c>
      <c r="Q412" s="2">
        <f t="shared" si="33"/>
        <v>-500</v>
      </c>
      <c r="R412" s="2">
        <f t="shared" si="34"/>
        <v>-0.16165535079211121</v>
      </c>
    </row>
    <row r="413" spans="1:18" x14ac:dyDescent="0.25">
      <c r="A413" s="1" t="s">
        <v>588</v>
      </c>
      <c r="B413" s="1" t="s">
        <v>351</v>
      </c>
      <c r="C413" s="1" t="s">
        <v>589</v>
      </c>
      <c r="D413" s="1" t="s">
        <v>351</v>
      </c>
      <c r="E413" s="1" t="s">
        <v>351</v>
      </c>
      <c r="F413" s="1" t="s">
        <v>352</v>
      </c>
      <c r="G413" s="1" t="s">
        <v>353</v>
      </c>
      <c r="H413" s="1" t="s">
        <v>714</v>
      </c>
      <c r="I413" s="1" t="s">
        <v>208</v>
      </c>
      <c r="J413" s="1" t="s">
        <v>209</v>
      </c>
      <c r="K413" s="1" t="s">
        <v>397</v>
      </c>
      <c r="L413" t="str">
        <f>VLOOKUP(LEFT(A413,1),'Ansatz 1'!A$1:B$10,2)</f>
        <v>4 Soziale Wohlfahrt und Wohnbauförderung</v>
      </c>
      <c r="M413" t="str">
        <f>VLOOKUP(LEFT(A413,2),'Ansatz 2'!A$1:B$51,2)</f>
        <v>48 Wohnbauförderung</v>
      </c>
      <c r="N413" t="str">
        <f t="shared" si="30"/>
        <v>4890 Wohnbauförderung</v>
      </c>
      <c r="O413">
        <f t="shared" si="31"/>
        <v>1</v>
      </c>
      <c r="P413" t="str">
        <f t="shared" si="32"/>
        <v>1/4890-77800 Kapitaltransfers an private Haushalte (Solar, Biomasse, Thermografie)</v>
      </c>
      <c r="Q413" s="2">
        <f t="shared" si="33"/>
        <v>-1000</v>
      </c>
      <c r="R413" s="2">
        <f t="shared" si="34"/>
        <v>-0.32331070158422243</v>
      </c>
    </row>
    <row r="414" spans="1:18" x14ac:dyDescent="0.25">
      <c r="A414" s="1" t="s">
        <v>383</v>
      </c>
      <c r="B414" s="1" t="s">
        <v>351</v>
      </c>
      <c r="C414" s="1" t="s">
        <v>419</v>
      </c>
      <c r="D414" s="1" t="s">
        <v>351</v>
      </c>
      <c r="E414" s="1" t="s">
        <v>351</v>
      </c>
      <c r="F414" s="1" t="s">
        <v>352</v>
      </c>
      <c r="G414" s="1" t="s">
        <v>353</v>
      </c>
      <c r="H414" s="1" t="s">
        <v>686</v>
      </c>
      <c r="I414" s="1" t="s">
        <v>210</v>
      </c>
      <c r="J414" s="1" t="s">
        <v>211</v>
      </c>
      <c r="K414" s="1" t="s">
        <v>381</v>
      </c>
      <c r="L414" t="str">
        <f>VLOOKUP(LEFT(A414,1),'Ansatz 1'!A$1:B$10,2)</f>
        <v>5 Gesundheit</v>
      </c>
      <c r="M414" t="str">
        <f>VLOOKUP(LEFT(A414,2),'Ansatz 2'!A$1:B$51,2)</f>
        <v>51 Gesundheitsdienst</v>
      </c>
      <c r="N414" t="str">
        <f t="shared" si="30"/>
        <v>5100 Medizinische Bereichsversorgung</v>
      </c>
      <c r="O414">
        <f t="shared" si="31"/>
        <v>1</v>
      </c>
      <c r="P414" t="str">
        <f t="shared" si="32"/>
        <v>1/5100-72800 Entgelte für sonstige Leistungen (Entgelte des Gemeindearztes)</v>
      </c>
      <c r="Q414" s="2">
        <f t="shared" si="33"/>
        <v>-7000</v>
      </c>
      <c r="R414" s="2">
        <f t="shared" si="34"/>
        <v>-2.2631749110895569</v>
      </c>
    </row>
    <row r="415" spans="1:18" x14ac:dyDescent="0.25">
      <c r="A415" s="1" t="s">
        <v>383</v>
      </c>
      <c r="B415" s="1" t="s">
        <v>351</v>
      </c>
      <c r="C415" s="1" t="s">
        <v>587</v>
      </c>
      <c r="D415" s="1" t="s">
        <v>351</v>
      </c>
      <c r="E415" s="1" t="s">
        <v>351</v>
      </c>
      <c r="F415" s="1" t="s">
        <v>352</v>
      </c>
      <c r="G415" s="1" t="s">
        <v>353</v>
      </c>
      <c r="H415" s="1" t="s">
        <v>687</v>
      </c>
      <c r="I415" s="1" t="s">
        <v>210</v>
      </c>
      <c r="J415" s="1" t="s">
        <v>212</v>
      </c>
      <c r="K415" s="1" t="s">
        <v>511</v>
      </c>
      <c r="L415" t="str">
        <f>VLOOKUP(LEFT(A415,1),'Ansatz 1'!A$1:B$10,2)</f>
        <v>5 Gesundheit</v>
      </c>
      <c r="M415" t="str">
        <f>VLOOKUP(LEFT(A415,2),'Ansatz 2'!A$1:B$51,2)</f>
        <v>51 Gesundheitsdienst</v>
      </c>
      <c r="N415" t="str">
        <f t="shared" si="30"/>
        <v>5100 Medizinische Bereichsversorgung</v>
      </c>
      <c r="O415">
        <f t="shared" si="31"/>
        <v>1</v>
      </c>
      <c r="P415" t="str">
        <f t="shared" si="32"/>
        <v>1/5100-75400 Transfers an sonstige Träger des öffentlichen Rechts (Ärztebereitschaftsdienst)</v>
      </c>
      <c r="Q415" s="2">
        <f t="shared" si="33"/>
        <v>-3600</v>
      </c>
      <c r="R415" s="2">
        <f t="shared" si="34"/>
        <v>-1.1639185257032008</v>
      </c>
    </row>
    <row r="416" spans="1:18" x14ac:dyDescent="0.25">
      <c r="A416" s="1" t="s">
        <v>383</v>
      </c>
      <c r="B416" s="1" t="s">
        <v>351</v>
      </c>
      <c r="C416" s="1" t="s">
        <v>468</v>
      </c>
      <c r="D416" s="1" t="s">
        <v>351</v>
      </c>
      <c r="E416" s="1" t="s">
        <v>351</v>
      </c>
      <c r="F416" s="1" t="s">
        <v>352</v>
      </c>
      <c r="G416" s="1" t="s">
        <v>353</v>
      </c>
      <c r="H416" s="1" t="s">
        <v>714</v>
      </c>
      <c r="I416" s="1" t="s">
        <v>210</v>
      </c>
      <c r="J416" s="1" t="s">
        <v>213</v>
      </c>
      <c r="K416" s="1" t="s">
        <v>590</v>
      </c>
      <c r="L416" t="str">
        <f>VLOOKUP(LEFT(A416,1),'Ansatz 1'!A$1:B$10,2)</f>
        <v>5 Gesundheit</v>
      </c>
      <c r="M416" t="str">
        <f>VLOOKUP(LEFT(A416,2),'Ansatz 2'!A$1:B$51,2)</f>
        <v>51 Gesundheitsdienst</v>
      </c>
      <c r="N416" t="str">
        <f t="shared" si="30"/>
        <v>5100 Medizinische Bereichsversorgung</v>
      </c>
      <c r="O416">
        <f t="shared" si="31"/>
        <v>1</v>
      </c>
      <c r="P416" t="str">
        <f t="shared" si="32"/>
        <v>1/5100-75700 Transfers an private Organisationen ohne Erwerbszweck (Krankenpflegeverein)</v>
      </c>
      <c r="Q416" s="2">
        <f t="shared" si="33"/>
        <v>-16100</v>
      </c>
      <c r="R416" s="2">
        <f t="shared" si="34"/>
        <v>-5.2053022955059811</v>
      </c>
    </row>
    <row r="417" spans="1:18" x14ac:dyDescent="0.25">
      <c r="A417" s="1" t="s">
        <v>591</v>
      </c>
      <c r="B417" s="1" t="s">
        <v>351</v>
      </c>
      <c r="C417" s="1" t="s">
        <v>419</v>
      </c>
      <c r="D417" s="1" t="s">
        <v>351</v>
      </c>
      <c r="E417" s="1" t="s">
        <v>351</v>
      </c>
      <c r="F417" s="1" t="s">
        <v>352</v>
      </c>
      <c r="G417" s="1" t="s">
        <v>353</v>
      </c>
      <c r="H417" s="1" t="s">
        <v>686</v>
      </c>
      <c r="I417" s="1" t="s">
        <v>214</v>
      </c>
      <c r="J417" s="1" t="s">
        <v>215</v>
      </c>
      <c r="K417" s="1" t="s">
        <v>386</v>
      </c>
      <c r="L417" t="str">
        <f>VLOOKUP(LEFT(A417,1),'Ansatz 1'!A$1:B$10,2)</f>
        <v>5 Gesundheit</v>
      </c>
      <c r="M417" t="str">
        <f>VLOOKUP(LEFT(A417,2),'Ansatz 2'!A$1:B$51,2)</f>
        <v>51 Gesundheitsdienst</v>
      </c>
      <c r="N417" t="str">
        <f t="shared" si="30"/>
        <v>5120 Sonstige medizinische Beratung und Betreuung</v>
      </c>
      <c r="O417">
        <f t="shared" si="31"/>
        <v>1</v>
      </c>
      <c r="P417" t="str">
        <f t="shared" si="32"/>
        <v>1/5120-72800 Entgelte für sonstige Leistungen (Schutzimpfungen)</v>
      </c>
      <c r="Q417" s="2">
        <f t="shared" si="33"/>
        <v>-100</v>
      </c>
      <c r="R417" s="2">
        <f t="shared" si="34"/>
        <v>-3.2331070158422244E-2</v>
      </c>
    </row>
    <row r="418" spans="1:18" x14ac:dyDescent="0.25">
      <c r="A418" s="1" t="s">
        <v>592</v>
      </c>
      <c r="B418" s="1" t="s">
        <v>351</v>
      </c>
      <c r="C418" s="1" t="s">
        <v>419</v>
      </c>
      <c r="D418" s="1" t="s">
        <v>351</v>
      </c>
      <c r="E418" s="1" t="s">
        <v>351</v>
      </c>
      <c r="F418" s="1" t="s">
        <v>352</v>
      </c>
      <c r="G418" s="1" t="s">
        <v>353</v>
      </c>
      <c r="H418" s="1" t="s">
        <v>686</v>
      </c>
      <c r="I418" s="1" t="s">
        <v>216</v>
      </c>
      <c r="J418" s="1" t="s">
        <v>217</v>
      </c>
      <c r="K418" s="1" t="s">
        <v>593</v>
      </c>
      <c r="L418" t="str">
        <f>VLOOKUP(LEFT(A418,1),'Ansatz 1'!A$1:B$10,2)</f>
        <v>5 Gesundheit</v>
      </c>
      <c r="M418" t="str">
        <f>VLOOKUP(LEFT(A418,2),'Ansatz 2'!A$1:B$51,2)</f>
        <v>51 Gesundheitsdienst</v>
      </c>
      <c r="N418" t="str">
        <f t="shared" si="30"/>
        <v>5160 Schulgesundheitsdienst</v>
      </c>
      <c r="O418">
        <f t="shared" si="31"/>
        <v>1</v>
      </c>
      <c r="P418" t="str">
        <f t="shared" si="32"/>
        <v>1/5160-72800 Entgelte für sonstige Leistungen (Schüleruntersuchungen)</v>
      </c>
      <c r="Q418" s="2">
        <f t="shared" si="33"/>
        <v>-4600</v>
      </c>
      <c r="R418" s="2">
        <f t="shared" si="34"/>
        <v>-1.4872292272874232</v>
      </c>
    </row>
    <row r="419" spans="1:18" x14ac:dyDescent="0.25">
      <c r="A419" s="1" t="s">
        <v>594</v>
      </c>
      <c r="B419" s="1" t="s">
        <v>351</v>
      </c>
      <c r="C419" s="1" t="s">
        <v>421</v>
      </c>
      <c r="D419" s="1" t="s">
        <v>351</v>
      </c>
      <c r="E419" s="1" t="s">
        <v>351</v>
      </c>
      <c r="F419" s="1" t="s">
        <v>352</v>
      </c>
      <c r="G419" s="1" t="s">
        <v>353</v>
      </c>
      <c r="H419" s="1" t="s">
        <v>686</v>
      </c>
      <c r="I419" s="1" t="s">
        <v>218</v>
      </c>
      <c r="J419" s="1" t="s">
        <v>219</v>
      </c>
      <c r="K419" s="1" t="s">
        <v>399</v>
      </c>
      <c r="L419" t="str">
        <f>VLOOKUP(LEFT(A419,1),'Ansatz 1'!A$1:B$10,2)</f>
        <v>5 Gesundheit</v>
      </c>
      <c r="M419" t="str">
        <f>VLOOKUP(LEFT(A419,2),'Ansatz 2'!A$1:B$51,2)</f>
        <v>52 Umweltschutz</v>
      </c>
      <c r="N419" t="str">
        <f t="shared" si="30"/>
        <v>5200 Natur- und Landschaftsschutz</v>
      </c>
      <c r="O419">
        <f t="shared" si="31"/>
        <v>1</v>
      </c>
      <c r="P419" t="str">
        <f t="shared" si="32"/>
        <v>1/5200-72900 Sonstige Aufwendungen (Landschaftsreinigung)</v>
      </c>
      <c r="Q419" s="2">
        <f t="shared" si="33"/>
        <v>-2500</v>
      </c>
      <c r="R419" s="2">
        <f t="shared" si="34"/>
        <v>-0.80827675396055609</v>
      </c>
    </row>
    <row r="420" spans="1:18" x14ac:dyDescent="0.25">
      <c r="A420" s="1" t="s">
        <v>385</v>
      </c>
      <c r="B420" s="1" t="s">
        <v>351</v>
      </c>
      <c r="C420" s="1" t="s">
        <v>419</v>
      </c>
      <c r="D420" s="1" t="s">
        <v>351</v>
      </c>
      <c r="E420" s="1" t="s">
        <v>351</v>
      </c>
      <c r="F420" s="1" t="s">
        <v>352</v>
      </c>
      <c r="G420" s="1" t="s">
        <v>353</v>
      </c>
      <c r="H420" s="1" t="s">
        <v>686</v>
      </c>
      <c r="I420" s="1" t="s">
        <v>220</v>
      </c>
      <c r="J420" s="1" t="s">
        <v>61</v>
      </c>
      <c r="K420" s="1" t="s">
        <v>595</v>
      </c>
      <c r="L420" t="str">
        <f>VLOOKUP(LEFT(A420,1),'Ansatz 1'!A$1:B$10,2)</f>
        <v>5 Gesundheit</v>
      </c>
      <c r="M420" t="str">
        <f>VLOOKUP(LEFT(A420,2),'Ansatz 2'!A$1:B$51,2)</f>
        <v>52 Umweltschutz</v>
      </c>
      <c r="N420" t="str">
        <f t="shared" si="30"/>
        <v>5220 Reinhatlung der Luft</v>
      </c>
      <c r="O420">
        <f t="shared" si="31"/>
        <v>1</v>
      </c>
      <c r="P420" t="str">
        <f t="shared" si="32"/>
        <v>1/5220-72800 Entgelte für sonstige Leistungen</v>
      </c>
      <c r="Q420" s="2">
        <f t="shared" si="33"/>
        <v>-13600</v>
      </c>
      <c r="R420" s="2">
        <f t="shared" si="34"/>
        <v>-4.3970255415454256</v>
      </c>
    </row>
    <row r="421" spans="1:18" x14ac:dyDescent="0.25">
      <c r="A421" s="1" t="s">
        <v>385</v>
      </c>
      <c r="B421" s="1" t="s">
        <v>351</v>
      </c>
      <c r="C421" s="1" t="s">
        <v>427</v>
      </c>
      <c r="D421" s="1" t="s">
        <v>356</v>
      </c>
      <c r="E421" s="1" t="s">
        <v>351</v>
      </c>
      <c r="F421" s="1" t="s">
        <v>352</v>
      </c>
      <c r="G421" s="1" t="s">
        <v>353</v>
      </c>
      <c r="H421" s="1" t="s">
        <v>709</v>
      </c>
      <c r="I421" s="1" t="s">
        <v>220</v>
      </c>
      <c r="J421" s="1" t="s">
        <v>52</v>
      </c>
      <c r="K421" s="1" t="s">
        <v>456</v>
      </c>
      <c r="L421" t="str">
        <f>VLOOKUP(LEFT(A421,1),'Ansatz 1'!A$1:B$10,2)</f>
        <v>5 Gesundheit</v>
      </c>
      <c r="M421" t="str">
        <f>VLOOKUP(LEFT(A421,2),'Ansatz 2'!A$1:B$51,2)</f>
        <v>52 Umweltschutz</v>
      </c>
      <c r="N421" t="str">
        <f t="shared" si="30"/>
        <v>5220 Reinhatlung der Luft</v>
      </c>
      <c r="O421">
        <f t="shared" si="31"/>
        <v>2</v>
      </c>
      <c r="P421" t="str">
        <f t="shared" si="32"/>
        <v>2/5220+81610 Kostenbeiträge (Kostenersätze) für sonstige Leistungen</v>
      </c>
      <c r="Q421" s="2">
        <f t="shared" si="33"/>
        <v>12000</v>
      </c>
      <c r="R421" s="2">
        <f t="shared" si="34"/>
        <v>3.8797284190106693</v>
      </c>
    </row>
    <row r="422" spans="1:18" x14ac:dyDescent="0.25">
      <c r="A422" s="1" t="s">
        <v>596</v>
      </c>
      <c r="B422" s="1" t="s">
        <v>351</v>
      </c>
      <c r="C422" s="1" t="s">
        <v>419</v>
      </c>
      <c r="D422" s="1" t="s">
        <v>351</v>
      </c>
      <c r="E422" s="1" t="s">
        <v>351</v>
      </c>
      <c r="F422" s="1" t="s">
        <v>352</v>
      </c>
      <c r="G422" s="1" t="s">
        <v>353</v>
      </c>
      <c r="H422" s="1" t="s">
        <v>686</v>
      </c>
      <c r="I422" s="1" t="s">
        <v>221</v>
      </c>
      <c r="J422" s="1" t="s">
        <v>61</v>
      </c>
      <c r="K422" s="1" t="s">
        <v>505</v>
      </c>
      <c r="L422" t="str">
        <f>VLOOKUP(LEFT(A422,1),'Ansatz 1'!A$1:B$10,2)</f>
        <v>5 Gesundheit</v>
      </c>
      <c r="M422" t="str">
        <f>VLOOKUP(LEFT(A422,2),'Ansatz 2'!A$1:B$51,2)</f>
        <v>52 Umweltschutz</v>
      </c>
      <c r="N422" t="str">
        <f t="shared" si="30"/>
        <v>5280 Tierkörperbeseitigung</v>
      </c>
      <c r="O422">
        <f t="shared" si="31"/>
        <v>1</v>
      </c>
      <c r="P422" t="str">
        <f t="shared" si="32"/>
        <v>1/5280-72800 Entgelte für sonstige Leistungen</v>
      </c>
      <c r="Q422" s="2">
        <f t="shared" si="33"/>
        <v>-600</v>
      </c>
      <c r="R422" s="2">
        <f t="shared" si="34"/>
        <v>-0.19398642095053345</v>
      </c>
    </row>
    <row r="423" spans="1:18" x14ac:dyDescent="0.25">
      <c r="A423" s="1" t="s">
        <v>597</v>
      </c>
      <c r="B423" s="1" t="s">
        <v>351</v>
      </c>
      <c r="C423" s="1" t="s">
        <v>504</v>
      </c>
      <c r="D423" s="1" t="s">
        <v>351</v>
      </c>
      <c r="E423" s="1" t="s">
        <v>351</v>
      </c>
      <c r="F423" s="1" t="s">
        <v>352</v>
      </c>
      <c r="G423" s="1" t="s">
        <v>353</v>
      </c>
      <c r="H423" s="1" t="s">
        <v>687</v>
      </c>
      <c r="I423" s="1" t="s">
        <v>222</v>
      </c>
      <c r="J423" s="1" t="s">
        <v>223</v>
      </c>
      <c r="K423" s="1" t="s">
        <v>598</v>
      </c>
      <c r="L423" t="str">
        <f>VLOOKUP(LEFT(A423,1),'Ansatz 1'!A$1:B$10,2)</f>
        <v>5 Gesundheit</v>
      </c>
      <c r="M423" t="str">
        <f>VLOOKUP(LEFT(A423,2),'Ansatz 2'!A$1:B$51,2)</f>
        <v>53 Rettungs- und Warndienste</v>
      </c>
      <c r="N423" t="str">
        <f t="shared" si="30"/>
        <v>5300 Rettungsdienste</v>
      </c>
      <c r="O423">
        <f t="shared" si="31"/>
        <v>1</v>
      </c>
      <c r="P423" t="str">
        <f t="shared" si="32"/>
        <v>1/5300-75100 Transfers an Länder, Landesfonds und Landeskammern (Rettungsfonds)</v>
      </c>
      <c r="Q423" s="2">
        <f t="shared" si="33"/>
        <v>-30400</v>
      </c>
      <c r="R423" s="2">
        <f t="shared" si="34"/>
        <v>-9.8286453281603627</v>
      </c>
    </row>
    <row r="424" spans="1:18" x14ac:dyDescent="0.25">
      <c r="A424" s="1" t="s">
        <v>597</v>
      </c>
      <c r="B424" s="1" t="s">
        <v>351</v>
      </c>
      <c r="C424" s="1" t="s">
        <v>468</v>
      </c>
      <c r="D424" s="1" t="s">
        <v>351</v>
      </c>
      <c r="E424" s="1" t="s">
        <v>351</v>
      </c>
      <c r="F424" s="1" t="s">
        <v>352</v>
      </c>
      <c r="G424" s="1" t="s">
        <v>353</v>
      </c>
      <c r="H424" s="1" t="s">
        <v>714</v>
      </c>
      <c r="I424" s="1" t="s">
        <v>222</v>
      </c>
      <c r="J424" s="1" t="s">
        <v>224</v>
      </c>
      <c r="K424" s="1" t="s">
        <v>397</v>
      </c>
      <c r="L424" t="str">
        <f>VLOOKUP(LEFT(A424,1),'Ansatz 1'!A$1:B$10,2)</f>
        <v>5 Gesundheit</v>
      </c>
      <c r="M424" t="str">
        <f>VLOOKUP(LEFT(A424,2),'Ansatz 2'!A$1:B$51,2)</f>
        <v>53 Rettungs- und Warndienste</v>
      </c>
      <c r="N424" t="str">
        <f t="shared" si="30"/>
        <v>5300 Rettungsdienste</v>
      </c>
      <c r="O424">
        <f t="shared" si="31"/>
        <v>1</v>
      </c>
      <c r="P424" t="str">
        <f t="shared" si="32"/>
        <v>1/5300-75700 Transfers an private Organisationen ohne Erwerbszweck (Rettungsorganisationen)</v>
      </c>
      <c r="Q424" s="2">
        <f t="shared" si="33"/>
        <v>-1000</v>
      </c>
      <c r="R424" s="2">
        <f t="shared" si="34"/>
        <v>-0.32331070158422243</v>
      </c>
    </row>
    <row r="425" spans="1:18" x14ac:dyDescent="0.25">
      <c r="A425" s="1" t="s">
        <v>599</v>
      </c>
      <c r="B425" s="1" t="s">
        <v>351</v>
      </c>
      <c r="C425" s="1" t="s">
        <v>504</v>
      </c>
      <c r="D425" s="1" t="s">
        <v>351</v>
      </c>
      <c r="E425" s="1" t="s">
        <v>351</v>
      </c>
      <c r="F425" s="1" t="s">
        <v>352</v>
      </c>
      <c r="G425" s="1" t="s">
        <v>353</v>
      </c>
      <c r="H425" s="1" t="s">
        <v>687</v>
      </c>
      <c r="I425" s="1" t="s">
        <v>225</v>
      </c>
      <c r="J425" s="1" t="s">
        <v>226</v>
      </c>
      <c r="K425" s="1" t="s">
        <v>600</v>
      </c>
      <c r="L425" t="str">
        <f>VLOOKUP(LEFT(A425,1),'Ansatz 1'!A$1:B$10,2)</f>
        <v>5 Gesundheit</v>
      </c>
      <c r="M425" t="str">
        <f>VLOOKUP(LEFT(A425,2),'Ansatz 2'!A$1:B$51,2)</f>
        <v>56 Krankenanstalten anderer Rechtsträger</v>
      </c>
      <c r="N425" t="str">
        <f t="shared" si="30"/>
        <v>5600 Betreibsabgangsdeckung</v>
      </c>
      <c r="O425">
        <f t="shared" si="31"/>
        <v>1</v>
      </c>
      <c r="P425" t="str">
        <f t="shared" si="32"/>
        <v>1/5600-75100 Transfers an Länder, Landesfonds und Landeskammern (Spitalsfonds)</v>
      </c>
      <c r="Q425" s="2">
        <f t="shared" si="33"/>
        <v>-718000</v>
      </c>
      <c r="R425" s="2">
        <f t="shared" si="34"/>
        <v>-232.1370837374717</v>
      </c>
    </row>
    <row r="426" spans="1:18" x14ac:dyDescent="0.25">
      <c r="A426" s="1" t="s">
        <v>599</v>
      </c>
      <c r="B426" s="1" t="s">
        <v>351</v>
      </c>
      <c r="C426" s="1" t="s">
        <v>374</v>
      </c>
      <c r="D426" s="1" t="s">
        <v>351</v>
      </c>
      <c r="E426" s="1" t="s">
        <v>351</v>
      </c>
      <c r="F426" s="1" t="s">
        <v>352</v>
      </c>
      <c r="G426" s="1" t="s">
        <v>353</v>
      </c>
      <c r="H426" s="1" t="s">
        <v>689</v>
      </c>
      <c r="I426" s="1" t="s">
        <v>225</v>
      </c>
      <c r="J426" s="1" t="s">
        <v>227</v>
      </c>
      <c r="K426" s="1" t="s">
        <v>601</v>
      </c>
      <c r="L426" t="str">
        <f>VLOOKUP(LEFT(A426,1),'Ansatz 1'!A$1:B$10,2)</f>
        <v>5 Gesundheit</v>
      </c>
      <c r="M426" t="str">
        <f>VLOOKUP(LEFT(A426,2),'Ansatz 2'!A$1:B$51,2)</f>
        <v>56 Krankenanstalten anderer Rechtsträger</v>
      </c>
      <c r="N426" t="str">
        <f t="shared" si="30"/>
        <v>5600 Betreibsabgangsdeckung</v>
      </c>
      <c r="O426">
        <f t="shared" si="31"/>
        <v>2</v>
      </c>
      <c r="P426" t="str">
        <f t="shared" si="32"/>
        <v>2/5600+86100 Transfers von Ländern, Landesfonds und Landeskammern (Spitalsbeiträge)</v>
      </c>
      <c r="Q426" s="2">
        <f t="shared" si="33"/>
        <v>101700</v>
      </c>
      <c r="R426" s="2">
        <f t="shared" si="34"/>
        <v>32.88069835111542</v>
      </c>
    </row>
    <row r="427" spans="1:18" x14ac:dyDescent="0.25">
      <c r="A427" s="1" t="s">
        <v>391</v>
      </c>
      <c r="B427" s="1" t="s">
        <v>351</v>
      </c>
      <c r="C427" s="1" t="s">
        <v>419</v>
      </c>
      <c r="D427" s="1" t="s">
        <v>351</v>
      </c>
      <c r="E427" s="1" t="s">
        <v>351</v>
      </c>
      <c r="F427" s="1" t="s">
        <v>352</v>
      </c>
      <c r="G427" s="1" t="s">
        <v>353</v>
      </c>
      <c r="H427" s="1" t="s">
        <v>686</v>
      </c>
      <c r="I427" s="1" t="s">
        <v>228</v>
      </c>
      <c r="J427" s="1" t="s">
        <v>229</v>
      </c>
      <c r="K427" s="1" t="s">
        <v>399</v>
      </c>
      <c r="L427" t="str">
        <f>VLOOKUP(LEFT(A427,1),'Ansatz 1'!A$1:B$10,2)</f>
        <v>5 Gesundheit</v>
      </c>
      <c r="M427" t="str">
        <f>VLOOKUP(LEFT(A427,2),'Ansatz 2'!A$1:B$51,2)</f>
        <v>58 Veterinärmedizin</v>
      </c>
      <c r="N427" t="str">
        <f t="shared" si="30"/>
        <v>5810 Maßnahmen der Veterinärmedizin</v>
      </c>
      <c r="O427">
        <f t="shared" si="31"/>
        <v>1</v>
      </c>
      <c r="P427" t="str">
        <f t="shared" si="32"/>
        <v>1/5810-72800 Entgelte für sonstige Leistungen (Tierarzt)</v>
      </c>
      <c r="Q427" s="2">
        <f t="shared" si="33"/>
        <v>-2500</v>
      </c>
      <c r="R427" s="2">
        <f t="shared" si="34"/>
        <v>-0.80827675396055609</v>
      </c>
    </row>
    <row r="428" spans="1:18" x14ac:dyDescent="0.25">
      <c r="A428" s="1" t="s">
        <v>602</v>
      </c>
      <c r="B428" s="1" t="s">
        <v>351</v>
      </c>
      <c r="C428" s="1" t="s">
        <v>378</v>
      </c>
      <c r="D428" s="1" t="s">
        <v>351</v>
      </c>
      <c r="E428" s="1" t="s">
        <v>351</v>
      </c>
      <c r="F428" s="1" t="s">
        <v>352</v>
      </c>
      <c r="G428" s="1" t="s">
        <v>353</v>
      </c>
      <c r="H428" s="1" t="s">
        <v>690</v>
      </c>
      <c r="I428" s="1" t="s">
        <v>230</v>
      </c>
      <c r="J428" s="1" t="s">
        <v>21</v>
      </c>
      <c r="K428" s="1" t="s">
        <v>571</v>
      </c>
      <c r="L428" t="str">
        <f>VLOOKUP(LEFT(A428,1),'Ansatz 1'!A$1:B$10,2)</f>
        <v>6 Straßen- und Wasserbau, Verkehr</v>
      </c>
      <c r="M428" t="str">
        <f>VLOOKUP(LEFT(A428,2),'Ansatz 2'!A$1:B$51,2)</f>
        <v>61 Straßenbau</v>
      </c>
      <c r="N428" t="str">
        <f t="shared" si="30"/>
        <v>6120 Gemeindestraßen</v>
      </c>
      <c r="O428">
        <f t="shared" si="31"/>
        <v>1</v>
      </c>
      <c r="P428" t="str">
        <f t="shared" si="32"/>
        <v>1/6120-40000 Geringwertige Wirtschaftsgüter (GWG)</v>
      </c>
      <c r="Q428" s="2">
        <f t="shared" si="33"/>
        <v>-16000</v>
      </c>
      <c r="R428" s="2">
        <f t="shared" si="34"/>
        <v>-5.1729712253475588</v>
      </c>
    </row>
    <row r="429" spans="1:18" x14ac:dyDescent="0.25">
      <c r="A429" s="1" t="s">
        <v>602</v>
      </c>
      <c r="B429" s="1" t="s">
        <v>351</v>
      </c>
      <c r="C429" s="1" t="s">
        <v>483</v>
      </c>
      <c r="D429" s="1" t="s">
        <v>351</v>
      </c>
      <c r="E429" s="1" t="s">
        <v>351</v>
      </c>
      <c r="F429" s="1" t="s">
        <v>352</v>
      </c>
      <c r="G429" s="1" t="s">
        <v>353</v>
      </c>
      <c r="H429" s="1" t="s">
        <v>690</v>
      </c>
      <c r="I429" s="1" t="s">
        <v>230</v>
      </c>
      <c r="J429" s="1" t="s">
        <v>104</v>
      </c>
      <c r="K429" s="1" t="s">
        <v>511</v>
      </c>
      <c r="L429" t="str">
        <f>VLOOKUP(LEFT(A429,1),'Ansatz 1'!A$1:B$10,2)</f>
        <v>6 Straßen- und Wasserbau, Verkehr</v>
      </c>
      <c r="M429" t="str">
        <f>VLOOKUP(LEFT(A429,2),'Ansatz 2'!A$1:B$51,2)</f>
        <v>61 Straßenbau</v>
      </c>
      <c r="N429" t="str">
        <f t="shared" si="30"/>
        <v>6120 Gemeindestraßen</v>
      </c>
      <c r="O429">
        <f t="shared" si="31"/>
        <v>1</v>
      </c>
      <c r="P429" t="str">
        <f t="shared" si="32"/>
        <v>1/6120-45200 Treibstoffe</v>
      </c>
      <c r="Q429" s="2">
        <f t="shared" si="33"/>
        <v>-3600</v>
      </c>
      <c r="R429" s="2">
        <f t="shared" si="34"/>
        <v>-1.1639185257032008</v>
      </c>
    </row>
    <row r="430" spans="1:18" x14ac:dyDescent="0.25">
      <c r="A430" s="1" t="s">
        <v>602</v>
      </c>
      <c r="B430" s="1" t="s">
        <v>351</v>
      </c>
      <c r="C430" s="1" t="s">
        <v>583</v>
      </c>
      <c r="D430" s="1" t="s">
        <v>351</v>
      </c>
      <c r="E430" s="1" t="s">
        <v>351</v>
      </c>
      <c r="F430" s="1" t="s">
        <v>352</v>
      </c>
      <c r="G430" s="1" t="s">
        <v>353</v>
      </c>
      <c r="H430" s="1" t="s">
        <v>690</v>
      </c>
      <c r="I430" s="1" t="s">
        <v>230</v>
      </c>
      <c r="J430" s="1" t="s">
        <v>231</v>
      </c>
      <c r="K430" s="1" t="s">
        <v>470</v>
      </c>
      <c r="L430" t="str">
        <f>VLOOKUP(LEFT(A430,1),'Ansatz 1'!A$1:B$10,2)</f>
        <v>6 Straßen- und Wasserbau, Verkehr</v>
      </c>
      <c r="M430" t="str">
        <f>VLOOKUP(LEFT(A430,2),'Ansatz 2'!A$1:B$51,2)</f>
        <v>61 Straßenbau</v>
      </c>
      <c r="N430" t="str">
        <f t="shared" si="30"/>
        <v>6120 Gemeindestraßen</v>
      </c>
      <c r="O430">
        <f t="shared" si="31"/>
        <v>1</v>
      </c>
      <c r="P430" t="str">
        <f t="shared" si="32"/>
        <v>1/6120-45900 Sonstige Verbrauchsgüter (Bekleidung und Ausrüstung)</v>
      </c>
      <c r="Q430" s="2">
        <f t="shared" si="33"/>
        <v>-5300</v>
      </c>
      <c r="R430" s="2">
        <f t="shared" si="34"/>
        <v>-1.7135467183963788</v>
      </c>
    </row>
    <row r="431" spans="1:18" x14ac:dyDescent="0.25">
      <c r="A431" s="1" t="s">
        <v>602</v>
      </c>
      <c r="B431" s="1" t="s">
        <v>351</v>
      </c>
      <c r="C431" s="1" t="s">
        <v>383</v>
      </c>
      <c r="D431" s="1" t="s">
        <v>351</v>
      </c>
      <c r="E431" s="1" t="s">
        <v>351</v>
      </c>
      <c r="F431" s="1" t="s">
        <v>352</v>
      </c>
      <c r="G431" s="1" t="s">
        <v>353</v>
      </c>
      <c r="H431" s="1" t="s">
        <v>691</v>
      </c>
      <c r="I431" s="1" t="s">
        <v>230</v>
      </c>
      <c r="J431" s="1" t="s">
        <v>24</v>
      </c>
      <c r="K431" s="1" t="s">
        <v>603</v>
      </c>
      <c r="L431" t="str">
        <f>VLOOKUP(LEFT(A431,1),'Ansatz 1'!A$1:B$10,2)</f>
        <v>6 Straßen- und Wasserbau, Verkehr</v>
      </c>
      <c r="M431" t="str">
        <f>VLOOKUP(LEFT(A431,2),'Ansatz 2'!A$1:B$51,2)</f>
        <v>61 Straßenbau</v>
      </c>
      <c r="N431" t="str">
        <f t="shared" si="30"/>
        <v>6120 Gemeindestraßen</v>
      </c>
      <c r="O431">
        <f t="shared" si="31"/>
        <v>1</v>
      </c>
      <c r="P431" t="str">
        <f t="shared" si="32"/>
        <v>1/6120-51000 Geldbezüge der Vertragsbediensteten der Verwaltung</v>
      </c>
      <c r="Q431" s="2">
        <f t="shared" si="33"/>
        <v>-92000</v>
      </c>
      <c r="R431" s="2">
        <f t="shared" si="34"/>
        <v>-29.744584545748463</v>
      </c>
    </row>
    <row r="432" spans="1:18" x14ac:dyDescent="0.25">
      <c r="A432" s="1" t="s">
        <v>602</v>
      </c>
      <c r="B432" s="1" t="s">
        <v>351</v>
      </c>
      <c r="C432" s="1" t="s">
        <v>497</v>
      </c>
      <c r="D432" s="1" t="s">
        <v>351</v>
      </c>
      <c r="E432" s="1" t="s">
        <v>351</v>
      </c>
      <c r="F432" s="1" t="s">
        <v>352</v>
      </c>
      <c r="G432" s="1" t="s">
        <v>353</v>
      </c>
      <c r="H432" s="1" t="s">
        <v>691</v>
      </c>
      <c r="I432" s="1" t="s">
        <v>230</v>
      </c>
      <c r="J432" s="1" t="s">
        <v>114</v>
      </c>
      <c r="K432" s="1" t="s">
        <v>604</v>
      </c>
      <c r="L432" t="str">
        <f>VLOOKUP(LEFT(A432,1),'Ansatz 1'!A$1:B$10,2)</f>
        <v>6 Straßen- und Wasserbau, Verkehr</v>
      </c>
      <c r="M432" t="str">
        <f>VLOOKUP(LEFT(A432,2),'Ansatz 2'!A$1:B$51,2)</f>
        <v>61 Straßenbau</v>
      </c>
      <c r="N432" t="str">
        <f t="shared" si="30"/>
        <v>6120 Gemeindestraßen</v>
      </c>
      <c r="O432">
        <f t="shared" si="31"/>
        <v>1</v>
      </c>
      <c r="P432" t="str">
        <f t="shared" si="32"/>
        <v>1/6120-51100 Geldbezüge der Vertragsbediensteten in handwerklicher Verwendung</v>
      </c>
      <c r="Q432" s="2">
        <f t="shared" si="33"/>
        <v>-127000</v>
      </c>
      <c r="R432" s="2">
        <f t="shared" si="34"/>
        <v>-41.060459101196251</v>
      </c>
    </row>
    <row r="433" spans="1:18" x14ac:dyDescent="0.25">
      <c r="A433" s="1" t="s">
        <v>602</v>
      </c>
      <c r="B433" s="1" t="s">
        <v>351</v>
      </c>
      <c r="C433" s="1" t="s">
        <v>584</v>
      </c>
      <c r="D433" s="1" t="s">
        <v>351</v>
      </c>
      <c r="E433" s="1" t="s">
        <v>351</v>
      </c>
      <c r="F433" s="1" t="s">
        <v>352</v>
      </c>
      <c r="G433" s="1" t="s">
        <v>353</v>
      </c>
      <c r="H433" s="1" t="s">
        <v>691</v>
      </c>
      <c r="I433" s="1" t="s">
        <v>230</v>
      </c>
      <c r="J433" s="1" t="s">
        <v>202</v>
      </c>
      <c r="K433" s="1" t="s">
        <v>366</v>
      </c>
      <c r="L433" t="str">
        <f>VLOOKUP(LEFT(A433,1),'Ansatz 1'!A$1:B$10,2)</f>
        <v>6 Straßen- und Wasserbau, Verkehr</v>
      </c>
      <c r="M433" t="str">
        <f>VLOOKUP(LEFT(A433,2),'Ansatz 2'!A$1:B$51,2)</f>
        <v>61 Straßenbau</v>
      </c>
      <c r="N433" t="str">
        <f t="shared" si="30"/>
        <v>6120 Gemeindestraßen</v>
      </c>
      <c r="O433">
        <f t="shared" si="31"/>
        <v>1</v>
      </c>
      <c r="P433" t="str">
        <f t="shared" si="32"/>
        <v>1/6120-52300 Geldbezüge der nicht ganzjährig beschäftigten Arbeiter</v>
      </c>
      <c r="Q433" s="2">
        <f t="shared" si="33"/>
        <v>-1500</v>
      </c>
      <c r="R433" s="2">
        <f t="shared" si="34"/>
        <v>-0.48496605237633367</v>
      </c>
    </row>
    <row r="434" spans="1:18" x14ac:dyDescent="0.25">
      <c r="A434" s="1" t="s">
        <v>602</v>
      </c>
      <c r="B434" s="1" t="s">
        <v>351</v>
      </c>
      <c r="C434" s="1" t="s">
        <v>389</v>
      </c>
      <c r="D434" s="1" t="s">
        <v>351</v>
      </c>
      <c r="E434" s="1" t="s">
        <v>351</v>
      </c>
      <c r="F434" s="1" t="s">
        <v>352</v>
      </c>
      <c r="G434" s="1" t="s">
        <v>353</v>
      </c>
      <c r="H434" s="1" t="s">
        <v>692</v>
      </c>
      <c r="I434" s="1" t="s">
        <v>230</v>
      </c>
      <c r="J434" s="1" t="s">
        <v>27</v>
      </c>
      <c r="K434" s="1" t="s">
        <v>443</v>
      </c>
      <c r="L434" t="str">
        <f>VLOOKUP(LEFT(A434,1),'Ansatz 1'!A$1:B$10,2)</f>
        <v>6 Straßen- und Wasserbau, Verkehr</v>
      </c>
      <c r="M434" t="str">
        <f>VLOOKUP(LEFT(A434,2),'Ansatz 2'!A$1:B$51,2)</f>
        <v>61 Straßenbau</v>
      </c>
      <c r="N434" t="str">
        <f t="shared" si="30"/>
        <v>6120 Gemeindestraßen</v>
      </c>
      <c r="O434">
        <f t="shared" si="31"/>
        <v>1</v>
      </c>
      <c r="P434" t="str">
        <f t="shared" si="32"/>
        <v>1/6120-58000 Dienstgeberbeiträge zum Ausgleichsfonds für Familienbeihilfen</v>
      </c>
      <c r="Q434" s="2">
        <f t="shared" si="33"/>
        <v>-9000</v>
      </c>
      <c r="R434" s="2">
        <f t="shared" si="34"/>
        <v>-2.9097963142580019</v>
      </c>
    </row>
    <row r="435" spans="1:18" x14ac:dyDescent="0.25">
      <c r="A435" s="1" t="s">
        <v>602</v>
      </c>
      <c r="B435" s="1" t="s">
        <v>351</v>
      </c>
      <c r="C435" s="1" t="s">
        <v>391</v>
      </c>
      <c r="D435" s="1" t="s">
        <v>392</v>
      </c>
      <c r="E435" s="1" t="s">
        <v>351</v>
      </c>
      <c r="F435" s="1" t="s">
        <v>352</v>
      </c>
      <c r="G435" s="1" t="s">
        <v>353</v>
      </c>
      <c r="H435" s="1" t="s">
        <v>692</v>
      </c>
      <c r="I435" s="1" t="s">
        <v>230</v>
      </c>
      <c r="J435" s="1" t="s">
        <v>28</v>
      </c>
      <c r="K435" s="1" t="s">
        <v>393</v>
      </c>
      <c r="L435" t="str">
        <f>VLOOKUP(LEFT(A435,1),'Ansatz 1'!A$1:B$10,2)</f>
        <v>6 Straßen- und Wasserbau, Verkehr</v>
      </c>
      <c r="M435" t="str">
        <f>VLOOKUP(LEFT(A435,2),'Ansatz 2'!A$1:B$51,2)</f>
        <v>61 Straßenbau</v>
      </c>
      <c r="N435" t="str">
        <f t="shared" si="30"/>
        <v>6120 Gemeindestraßen</v>
      </c>
      <c r="O435">
        <f t="shared" si="31"/>
        <v>1</v>
      </c>
      <c r="P435" t="str">
        <f t="shared" si="32"/>
        <v>1/6120-58150 Pensionskassenbeiträge</v>
      </c>
      <c r="Q435" s="2">
        <f t="shared" si="33"/>
        <v>-1900</v>
      </c>
      <c r="R435" s="2">
        <f t="shared" si="34"/>
        <v>-0.61429033301002267</v>
      </c>
    </row>
    <row r="436" spans="1:18" x14ac:dyDescent="0.25">
      <c r="A436" s="1" t="s">
        <v>602</v>
      </c>
      <c r="B436" s="1" t="s">
        <v>351</v>
      </c>
      <c r="C436" s="1" t="s">
        <v>391</v>
      </c>
      <c r="D436" s="1" t="s">
        <v>383</v>
      </c>
      <c r="E436" s="1" t="s">
        <v>351</v>
      </c>
      <c r="F436" s="1" t="s">
        <v>352</v>
      </c>
      <c r="G436" s="1" t="s">
        <v>353</v>
      </c>
      <c r="H436" s="1" t="s">
        <v>692</v>
      </c>
      <c r="I436" s="1" t="s">
        <v>230</v>
      </c>
      <c r="J436" s="1" t="s">
        <v>29</v>
      </c>
      <c r="K436" s="1" t="s">
        <v>366</v>
      </c>
      <c r="L436" t="str">
        <f>VLOOKUP(LEFT(A436,1),'Ansatz 1'!A$1:B$10,2)</f>
        <v>6 Straßen- und Wasserbau, Verkehr</v>
      </c>
      <c r="M436" t="str">
        <f>VLOOKUP(LEFT(A436,2),'Ansatz 2'!A$1:B$51,2)</f>
        <v>61 Straßenbau</v>
      </c>
      <c r="N436" t="str">
        <f t="shared" si="30"/>
        <v>6120 Gemeindestraßen</v>
      </c>
      <c r="O436">
        <f t="shared" si="31"/>
        <v>1</v>
      </c>
      <c r="P436" t="str">
        <f t="shared" si="32"/>
        <v>1/6120-58151 Mitarbeitervorsorge - Abfertigung neu</v>
      </c>
      <c r="Q436" s="2">
        <f t="shared" si="33"/>
        <v>-1500</v>
      </c>
      <c r="R436" s="2">
        <f t="shared" si="34"/>
        <v>-0.48496605237633367</v>
      </c>
    </row>
    <row r="437" spans="1:18" x14ac:dyDescent="0.25">
      <c r="A437" s="1" t="s">
        <v>602</v>
      </c>
      <c r="B437" s="1" t="s">
        <v>351</v>
      </c>
      <c r="C437" s="1" t="s">
        <v>394</v>
      </c>
      <c r="D437" s="1" t="s">
        <v>351</v>
      </c>
      <c r="E437" s="1" t="s">
        <v>351</v>
      </c>
      <c r="F437" s="1" t="s">
        <v>352</v>
      </c>
      <c r="G437" s="1" t="s">
        <v>353</v>
      </c>
      <c r="H437" s="1" t="s">
        <v>692</v>
      </c>
      <c r="I437" s="1" t="s">
        <v>230</v>
      </c>
      <c r="J437" s="1" t="s">
        <v>30</v>
      </c>
      <c r="K437" s="1" t="s">
        <v>605</v>
      </c>
      <c r="L437" t="str">
        <f>VLOOKUP(LEFT(A437,1),'Ansatz 1'!A$1:B$10,2)</f>
        <v>6 Straßen- und Wasserbau, Verkehr</v>
      </c>
      <c r="M437" t="str">
        <f>VLOOKUP(LEFT(A437,2),'Ansatz 2'!A$1:B$51,2)</f>
        <v>61 Straßenbau</v>
      </c>
      <c r="N437" t="str">
        <f t="shared" si="30"/>
        <v>6120 Gemeindestraßen</v>
      </c>
      <c r="O437">
        <f t="shared" si="31"/>
        <v>1</v>
      </c>
      <c r="P437" t="str">
        <f t="shared" si="32"/>
        <v>1/6120-58200 Sonstige Dienstgeberbeiträge zur sozialen Sicherheit</v>
      </c>
      <c r="Q437" s="2">
        <f t="shared" si="33"/>
        <v>-48000</v>
      </c>
      <c r="R437" s="2">
        <f t="shared" si="34"/>
        <v>-15.518913676042677</v>
      </c>
    </row>
    <row r="438" spans="1:18" x14ac:dyDescent="0.25">
      <c r="A438" s="1" t="s">
        <v>602</v>
      </c>
      <c r="B438" s="1" t="s">
        <v>351</v>
      </c>
      <c r="C438" s="1" t="s">
        <v>693</v>
      </c>
      <c r="D438" s="1" t="s">
        <v>351</v>
      </c>
      <c r="E438" s="1" t="s">
        <v>351</v>
      </c>
      <c r="F438" s="1" t="s">
        <v>352</v>
      </c>
      <c r="G438" s="1" t="s">
        <v>353</v>
      </c>
      <c r="H438" s="1" t="s">
        <v>694</v>
      </c>
      <c r="I438" s="1" t="s">
        <v>230</v>
      </c>
      <c r="J438" s="1" t="s">
        <v>695</v>
      </c>
      <c r="K438" s="1" t="s">
        <v>386</v>
      </c>
      <c r="L438" t="str">
        <f>VLOOKUP(LEFT(A438,1),'Ansatz 1'!A$1:B$10,2)</f>
        <v>6 Straßen- und Wasserbau, Verkehr</v>
      </c>
      <c r="M438" t="str">
        <f>VLOOKUP(LEFT(A438,2),'Ansatz 2'!A$1:B$51,2)</f>
        <v>61 Straßenbau</v>
      </c>
      <c r="N438" t="str">
        <f t="shared" si="30"/>
        <v>6120 Gemeindestraßen</v>
      </c>
      <c r="O438">
        <f t="shared" si="31"/>
        <v>1</v>
      </c>
      <c r="P438" t="str">
        <f t="shared" si="32"/>
        <v>1/6120-59100 Dotierung von Rückstellungen für Abfertigungen</v>
      </c>
      <c r="Q438" s="2">
        <f t="shared" si="33"/>
        <v>-100</v>
      </c>
      <c r="R438" s="2">
        <f t="shared" si="34"/>
        <v>-3.2331070158422244E-2</v>
      </c>
    </row>
    <row r="439" spans="1:18" x14ac:dyDescent="0.25">
      <c r="A439" s="1" t="s">
        <v>602</v>
      </c>
      <c r="B439" s="1" t="s">
        <v>351</v>
      </c>
      <c r="C439" s="1" t="s">
        <v>696</v>
      </c>
      <c r="D439" s="1" t="s">
        <v>351</v>
      </c>
      <c r="E439" s="1" t="s">
        <v>351</v>
      </c>
      <c r="F439" s="1" t="s">
        <v>352</v>
      </c>
      <c r="G439" s="1" t="s">
        <v>353</v>
      </c>
      <c r="H439" s="1" t="s">
        <v>694</v>
      </c>
      <c r="I439" s="1" t="s">
        <v>230</v>
      </c>
      <c r="J439" s="1" t="s">
        <v>697</v>
      </c>
      <c r="K439" s="1" t="s">
        <v>386</v>
      </c>
      <c r="L439" t="str">
        <f>VLOOKUP(LEFT(A439,1),'Ansatz 1'!A$1:B$10,2)</f>
        <v>6 Straßen- und Wasserbau, Verkehr</v>
      </c>
      <c r="M439" t="str">
        <f>VLOOKUP(LEFT(A439,2),'Ansatz 2'!A$1:B$51,2)</f>
        <v>61 Straßenbau</v>
      </c>
      <c r="N439" t="str">
        <f t="shared" si="30"/>
        <v>6120 Gemeindestraßen</v>
      </c>
      <c r="O439">
        <f t="shared" si="31"/>
        <v>1</v>
      </c>
      <c r="P439" t="str">
        <f t="shared" si="32"/>
        <v>1/6120-59200 Dotierung von Rückstellungen für Jubiläumszuwendungen</v>
      </c>
      <c r="Q439" s="2">
        <f t="shared" si="33"/>
        <v>-100</v>
      </c>
      <c r="R439" s="2">
        <f t="shared" si="34"/>
        <v>-3.2331070158422244E-2</v>
      </c>
    </row>
    <row r="440" spans="1:18" x14ac:dyDescent="0.25">
      <c r="A440" s="1" t="s">
        <v>602</v>
      </c>
      <c r="B440" s="1" t="s">
        <v>351</v>
      </c>
      <c r="C440" s="1" t="s">
        <v>698</v>
      </c>
      <c r="D440" s="1" t="s">
        <v>351</v>
      </c>
      <c r="E440" s="1" t="s">
        <v>351</v>
      </c>
      <c r="F440" s="1" t="s">
        <v>352</v>
      </c>
      <c r="G440" s="1" t="s">
        <v>353</v>
      </c>
      <c r="H440" s="1" t="s">
        <v>694</v>
      </c>
      <c r="I440" s="1" t="s">
        <v>230</v>
      </c>
      <c r="J440" s="1" t="s">
        <v>699</v>
      </c>
      <c r="K440" s="1" t="s">
        <v>386</v>
      </c>
      <c r="L440" t="str">
        <f>VLOOKUP(LEFT(A440,1),'Ansatz 1'!A$1:B$10,2)</f>
        <v>6 Straßen- und Wasserbau, Verkehr</v>
      </c>
      <c r="M440" t="str">
        <f>VLOOKUP(LEFT(A440,2),'Ansatz 2'!A$1:B$51,2)</f>
        <v>61 Straßenbau</v>
      </c>
      <c r="N440" t="str">
        <f t="shared" si="30"/>
        <v>6120 Gemeindestraßen</v>
      </c>
      <c r="O440">
        <f t="shared" si="31"/>
        <v>1</v>
      </c>
      <c r="P440" t="str">
        <f t="shared" si="32"/>
        <v>1/6120-59300 Dotierung von Rückstellungen für nicht konsumierte Urlaube</v>
      </c>
      <c r="Q440" s="2">
        <f t="shared" si="33"/>
        <v>-100</v>
      </c>
      <c r="R440" s="2">
        <f t="shared" si="34"/>
        <v>-3.2331070158422244E-2</v>
      </c>
    </row>
    <row r="441" spans="1:18" x14ac:dyDescent="0.25">
      <c r="A441" s="1" t="s">
        <v>602</v>
      </c>
      <c r="B441" s="1" t="s">
        <v>351</v>
      </c>
      <c r="C441" s="1" t="s">
        <v>606</v>
      </c>
      <c r="D441" s="1" t="s">
        <v>351</v>
      </c>
      <c r="E441" s="1" t="s">
        <v>351</v>
      </c>
      <c r="F441" s="1" t="s">
        <v>352</v>
      </c>
      <c r="G441" s="1" t="s">
        <v>353</v>
      </c>
      <c r="H441" s="1" t="s">
        <v>700</v>
      </c>
      <c r="I441" s="1" t="s">
        <v>230</v>
      </c>
      <c r="J441" s="1" t="s">
        <v>232</v>
      </c>
      <c r="K441" s="1" t="s">
        <v>607</v>
      </c>
      <c r="L441" t="str">
        <f>VLOOKUP(LEFT(A441,1),'Ansatz 1'!A$1:B$10,2)</f>
        <v>6 Straßen- und Wasserbau, Verkehr</v>
      </c>
      <c r="M441" t="str">
        <f>VLOOKUP(LEFT(A441,2),'Ansatz 2'!A$1:B$51,2)</f>
        <v>61 Straßenbau</v>
      </c>
      <c r="N441" t="str">
        <f t="shared" si="30"/>
        <v>6120 Gemeindestraßen</v>
      </c>
      <c r="O441">
        <f t="shared" si="31"/>
        <v>1</v>
      </c>
      <c r="P441" t="str">
        <f t="shared" si="32"/>
        <v>1/6120-61100 Instandhaltung von Straßenbauten</v>
      </c>
      <c r="Q441" s="2">
        <f t="shared" si="33"/>
        <v>-40000</v>
      </c>
      <c r="R441" s="2">
        <f t="shared" si="34"/>
        <v>-12.932428063368897</v>
      </c>
    </row>
    <row r="442" spans="1:18" x14ac:dyDescent="0.25">
      <c r="A442" s="1" t="s">
        <v>602</v>
      </c>
      <c r="B442" s="1" t="s">
        <v>351</v>
      </c>
      <c r="C442" s="1" t="s">
        <v>606</v>
      </c>
      <c r="D442" s="1" t="s">
        <v>359</v>
      </c>
      <c r="E442" s="1" t="s">
        <v>351</v>
      </c>
      <c r="F442" s="1" t="s">
        <v>352</v>
      </c>
      <c r="G442" s="1" t="s">
        <v>353</v>
      </c>
      <c r="H442" s="1" t="s">
        <v>700</v>
      </c>
      <c r="I442" s="1" t="s">
        <v>230</v>
      </c>
      <c r="J442" s="1" t="s">
        <v>232</v>
      </c>
      <c r="K442" s="1" t="s">
        <v>546</v>
      </c>
      <c r="L442" t="str">
        <f>VLOOKUP(LEFT(A442,1),'Ansatz 1'!A$1:B$10,2)</f>
        <v>6 Straßen- und Wasserbau, Verkehr</v>
      </c>
      <c r="M442" t="str">
        <f>VLOOKUP(LEFT(A442,2),'Ansatz 2'!A$1:B$51,2)</f>
        <v>61 Straßenbau</v>
      </c>
      <c r="N442" t="str">
        <f t="shared" si="30"/>
        <v>6120 Gemeindestraßen</v>
      </c>
      <c r="O442">
        <f t="shared" si="31"/>
        <v>1</v>
      </c>
      <c r="P442" t="str">
        <f t="shared" si="32"/>
        <v>1/6120-61190 Instandhaltung von Straßenbauten</v>
      </c>
      <c r="Q442" s="2">
        <f t="shared" si="33"/>
        <v>-180000</v>
      </c>
      <c r="R442" s="2">
        <f t="shared" si="34"/>
        <v>-58.195926285160041</v>
      </c>
    </row>
    <row r="443" spans="1:18" x14ac:dyDescent="0.25">
      <c r="A443" s="1" t="s">
        <v>602</v>
      </c>
      <c r="B443" s="1" t="s">
        <v>351</v>
      </c>
      <c r="C443" s="1" t="s">
        <v>608</v>
      </c>
      <c r="D443" s="1" t="s">
        <v>351</v>
      </c>
      <c r="E443" s="1" t="s">
        <v>351</v>
      </c>
      <c r="F443" s="1" t="s">
        <v>352</v>
      </c>
      <c r="G443" s="1" t="s">
        <v>353</v>
      </c>
      <c r="H443" s="1" t="s">
        <v>700</v>
      </c>
      <c r="I443" s="1" t="s">
        <v>230</v>
      </c>
      <c r="J443" s="1" t="s">
        <v>233</v>
      </c>
      <c r="K443" s="1" t="s">
        <v>397</v>
      </c>
      <c r="L443" t="str">
        <f>VLOOKUP(LEFT(A443,1),'Ansatz 1'!A$1:B$10,2)</f>
        <v>6 Straßen- und Wasserbau, Verkehr</v>
      </c>
      <c r="M443" t="str">
        <f>VLOOKUP(LEFT(A443,2),'Ansatz 2'!A$1:B$51,2)</f>
        <v>61 Straßenbau</v>
      </c>
      <c r="N443" t="str">
        <f t="shared" si="30"/>
        <v>6120 Gemeindestraßen</v>
      </c>
      <c r="O443">
        <f t="shared" si="31"/>
        <v>1</v>
      </c>
      <c r="P443" t="str">
        <f t="shared" si="32"/>
        <v>1/6120-61600 Instandhaltung von Maschinen und maschinellen Anlagen</v>
      </c>
      <c r="Q443" s="2">
        <f t="shared" si="33"/>
        <v>-1000</v>
      </c>
      <c r="R443" s="2">
        <f t="shared" si="34"/>
        <v>-0.32331070158422243</v>
      </c>
    </row>
    <row r="444" spans="1:18" x14ac:dyDescent="0.25">
      <c r="A444" s="1" t="s">
        <v>602</v>
      </c>
      <c r="B444" s="1" t="s">
        <v>351</v>
      </c>
      <c r="C444" s="1" t="s">
        <v>396</v>
      </c>
      <c r="D444" s="1" t="s">
        <v>351</v>
      </c>
      <c r="E444" s="1" t="s">
        <v>351</v>
      </c>
      <c r="F444" s="1" t="s">
        <v>352</v>
      </c>
      <c r="G444" s="1" t="s">
        <v>353</v>
      </c>
      <c r="H444" s="1" t="s">
        <v>700</v>
      </c>
      <c r="I444" s="1" t="s">
        <v>230</v>
      </c>
      <c r="J444" s="1" t="s">
        <v>106</v>
      </c>
      <c r="K444" s="1" t="s">
        <v>456</v>
      </c>
      <c r="L444" t="str">
        <f>VLOOKUP(LEFT(A444,1),'Ansatz 1'!A$1:B$10,2)</f>
        <v>6 Straßen- und Wasserbau, Verkehr</v>
      </c>
      <c r="M444" t="str">
        <f>VLOOKUP(LEFT(A444,2),'Ansatz 2'!A$1:B$51,2)</f>
        <v>61 Straßenbau</v>
      </c>
      <c r="N444" t="str">
        <f t="shared" si="30"/>
        <v>6120 Gemeindestraßen</v>
      </c>
      <c r="O444">
        <f t="shared" si="31"/>
        <v>1</v>
      </c>
      <c r="P444" t="str">
        <f t="shared" si="32"/>
        <v>1/6120-61700 Instandhaltung von Fahrzeugen</v>
      </c>
      <c r="Q444" s="2">
        <f t="shared" si="33"/>
        <v>-12000</v>
      </c>
      <c r="R444" s="2">
        <f t="shared" si="34"/>
        <v>-3.8797284190106693</v>
      </c>
    </row>
    <row r="445" spans="1:18" x14ac:dyDescent="0.25">
      <c r="A445" s="1" t="s">
        <v>602</v>
      </c>
      <c r="B445" s="1" t="s">
        <v>351</v>
      </c>
      <c r="C445" s="1" t="s">
        <v>398</v>
      </c>
      <c r="D445" s="1" t="s">
        <v>351</v>
      </c>
      <c r="E445" s="1" t="s">
        <v>351</v>
      </c>
      <c r="F445" s="1" t="s">
        <v>352</v>
      </c>
      <c r="G445" s="1" t="s">
        <v>353</v>
      </c>
      <c r="H445" s="1" t="s">
        <v>700</v>
      </c>
      <c r="I445" s="1" t="s">
        <v>230</v>
      </c>
      <c r="J445" s="1" t="s">
        <v>32</v>
      </c>
      <c r="K445" s="1" t="s">
        <v>368</v>
      </c>
      <c r="L445" t="str">
        <f>VLOOKUP(LEFT(A445,1),'Ansatz 1'!A$1:B$10,2)</f>
        <v>6 Straßen- und Wasserbau, Verkehr</v>
      </c>
      <c r="M445" t="str">
        <f>VLOOKUP(LEFT(A445,2),'Ansatz 2'!A$1:B$51,2)</f>
        <v>61 Straßenbau</v>
      </c>
      <c r="N445" t="str">
        <f t="shared" si="30"/>
        <v>6120 Gemeindestraßen</v>
      </c>
      <c r="O445">
        <f t="shared" si="31"/>
        <v>1</v>
      </c>
      <c r="P445" t="str">
        <f t="shared" si="32"/>
        <v>1/6120-61800 Instandhaltung von sonstigen Anlagen</v>
      </c>
      <c r="Q445" s="2">
        <f t="shared" si="33"/>
        <v>-500</v>
      </c>
      <c r="R445" s="2">
        <f t="shared" si="34"/>
        <v>-0.16165535079211121</v>
      </c>
    </row>
    <row r="446" spans="1:18" x14ac:dyDescent="0.25">
      <c r="A446" s="1" t="s">
        <v>602</v>
      </c>
      <c r="B446" s="1" t="s">
        <v>351</v>
      </c>
      <c r="C446" s="1" t="s">
        <v>452</v>
      </c>
      <c r="D446" s="1" t="s">
        <v>351</v>
      </c>
      <c r="E446" s="1" t="s">
        <v>351</v>
      </c>
      <c r="F446" s="1" t="s">
        <v>352</v>
      </c>
      <c r="G446" s="1" t="s">
        <v>353</v>
      </c>
      <c r="H446" s="1" t="s">
        <v>712</v>
      </c>
      <c r="I446" s="1" t="s">
        <v>230</v>
      </c>
      <c r="J446" s="1" t="s">
        <v>72</v>
      </c>
      <c r="K446" s="1" t="s">
        <v>609</v>
      </c>
      <c r="L446" t="str">
        <f>VLOOKUP(LEFT(A446,1),'Ansatz 1'!A$1:B$10,2)</f>
        <v>6 Straßen- und Wasserbau, Verkehr</v>
      </c>
      <c r="M446" t="str">
        <f>VLOOKUP(LEFT(A446,2),'Ansatz 2'!A$1:B$51,2)</f>
        <v>61 Straßenbau</v>
      </c>
      <c r="N446" t="str">
        <f t="shared" si="30"/>
        <v>6120 Gemeindestraßen</v>
      </c>
      <c r="O446">
        <f t="shared" si="31"/>
        <v>1</v>
      </c>
      <c r="P446" t="str">
        <f t="shared" si="32"/>
        <v>1/6120-65000 Zinsen für Finanzschulden in Euro</v>
      </c>
      <c r="Q446" s="2">
        <f t="shared" si="33"/>
        <v>-10600</v>
      </c>
      <c r="R446" s="2">
        <f t="shared" si="34"/>
        <v>-3.4270934367927577</v>
      </c>
    </row>
    <row r="447" spans="1:18" x14ac:dyDescent="0.25">
      <c r="A447" s="1" t="s">
        <v>602</v>
      </c>
      <c r="B447" s="1" t="s">
        <v>351</v>
      </c>
      <c r="C447" s="1" t="s">
        <v>405</v>
      </c>
      <c r="D447" s="1" t="s">
        <v>351</v>
      </c>
      <c r="E447" s="1" t="s">
        <v>351</v>
      </c>
      <c r="F447" s="1" t="s">
        <v>352</v>
      </c>
      <c r="G447" s="1" t="s">
        <v>353</v>
      </c>
      <c r="H447" s="1" t="s">
        <v>701</v>
      </c>
      <c r="I447" s="1" t="s">
        <v>230</v>
      </c>
      <c r="J447" s="1" t="s">
        <v>36</v>
      </c>
      <c r="K447" s="1" t="s">
        <v>453</v>
      </c>
      <c r="L447" t="str">
        <f>VLOOKUP(LEFT(A447,1),'Ansatz 1'!A$1:B$10,2)</f>
        <v>6 Straßen- und Wasserbau, Verkehr</v>
      </c>
      <c r="M447" t="str">
        <f>VLOOKUP(LEFT(A447,2),'Ansatz 2'!A$1:B$51,2)</f>
        <v>61 Straßenbau</v>
      </c>
      <c r="N447" t="str">
        <f t="shared" si="30"/>
        <v>6120 Gemeindestraßen</v>
      </c>
      <c r="O447">
        <f t="shared" si="31"/>
        <v>1</v>
      </c>
      <c r="P447" t="str">
        <f t="shared" si="32"/>
        <v>1/6120-67000 Versicherungen</v>
      </c>
      <c r="Q447" s="2">
        <f t="shared" si="33"/>
        <v>-4500</v>
      </c>
      <c r="R447" s="2">
        <f t="shared" si="34"/>
        <v>-1.4548981571290009</v>
      </c>
    </row>
    <row r="448" spans="1:18" x14ac:dyDescent="0.25">
      <c r="A448" s="1" t="s">
        <v>602</v>
      </c>
      <c r="B448" s="1" t="s">
        <v>351</v>
      </c>
      <c r="C448" s="1" t="s">
        <v>702</v>
      </c>
      <c r="D448" s="1" t="s">
        <v>351</v>
      </c>
      <c r="E448" s="1" t="s">
        <v>351</v>
      </c>
      <c r="F448" s="1" t="s">
        <v>352</v>
      </c>
      <c r="G448" s="1" t="s">
        <v>353</v>
      </c>
      <c r="H448" s="1" t="s">
        <v>703</v>
      </c>
      <c r="I448" s="1" t="s">
        <v>230</v>
      </c>
      <c r="J448" s="1" t="s">
        <v>704</v>
      </c>
      <c r="K448" s="1" t="s">
        <v>726</v>
      </c>
      <c r="L448" t="str">
        <f>VLOOKUP(LEFT(A448,1),'Ansatz 1'!A$1:B$10,2)</f>
        <v>6 Straßen- und Wasserbau, Verkehr</v>
      </c>
      <c r="M448" t="str">
        <f>VLOOKUP(LEFT(A448,2),'Ansatz 2'!A$1:B$51,2)</f>
        <v>61 Straßenbau</v>
      </c>
      <c r="N448" t="str">
        <f t="shared" si="30"/>
        <v>6120 Gemeindestraßen</v>
      </c>
      <c r="O448">
        <f t="shared" si="31"/>
        <v>1</v>
      </c>
      <c r="P448" t="str">
        <f t="shared" si="32"/>
        <v>1/6120-68000 Planmäßige Abschreibung</v>
      </c>
      <c r="Q448" s="2">
        <f t="shared" si="33"/>
        <v>-417100</v>
      </c>
      <c r="R448" s="2">
        <f t="shared" si="34"/>
        <v>-134.85289363077919</v>
      </c>
    </row>
    <row r="449" spans="1:18" x14ac:dyDescent="0.25">
      <c r="A449" s="1" t="s">
        <v>602</v>
      </c>
      <c r="B449" s="1" t="s">
        <v>351</v>
      </c>
      <c r="C449" s="1" t="s">
        <v>367</v>
      </c>
      <c r="D449" s="1" t="s">
        <v>351</v>
      </c>
      <c r="E449" s="1" t="s">
        <v>351</v>
      </c>
      <c r="F449" s="1" t="s">
        <v>352</v>
      </c>
      <c r="G449" s="1" t="s">
        <v>353</v>
      </c>
      <c r="H449" s="1" t="s">
        <v>686</v>
      </c>
      <c r="I449" s="1" t="s">
        <v>230</v>
      </c>
      <c r="J449" s="1" t="s">
        <v>234</v>
      </c>
      <c r="K449" s="1" t="s">
        <v>368</v>
      </c>
      <c r="L449" t="str">
        <f>VLOOKUP(LEFT(A449,1),'Ansatz 1'!A$1:B$10,2)</f>
        <v>6 Straßen- und Wasserbau, Verkehr</v>
      </c>
      <c r="M449" t="str">
        <f>VLOOKUP(LEFT(A449,2),'Ansatz 2'!A$1:B$51,2)</f>
        <v>61 Straßenbau</v>
      </c>
      <c r="N449" t="str">
        <f t="shared" si="30"/>
        <v>6120 Gemeindestraßen</v>
      </c>
      <c r="O449">
        <f t="shared" si="31"/>
        <v>1</v>
      </c>
      <c r="P449" t="str">
        <f t="shared" si="32"/>
        <v>1/6120-72400 Reisegebühren (Bauhof)</v>
      </c>
      <c r="Q449" s="2">
        <f t="shared" si="33"/>
        <v>-500</v>
      </c>
      <c r="R449" s="2">
        <f t="shared" si="34"/>
        <v>-0.16165535079211121</v>
      </c>
    </row>
    <row r="450" spans="1:18" x14ac:dyDescent="0.25">
      <c r="A450" s="1" t="s">
        <v>602</v>
      </c>
      <c r="B450" s="1" t="s">
        <v>351</v>
      </c>
      <c r="C450" s="1" t="s">
        <v>421</v>
      </c>
      <c r="D450" s="1" t="s">
        <v>351</v>
      </c>
      <c r="E450" s="1" t="s">
        <v>351</v>
      </c>
      <c r="F450" s="1" t="s">
        <v>352</v>
      </c>
      <c r="G450" s="1" t="s">
        <v>353</v>
      </c>
      <c r="H450" s="1" t="s">
        <v>686</v>
      </c>
      <c r="I450" s="1" t="s">
        <v>230</v>
      </c>
      <c r="J450" s="1" t="s">
        <v>47</v>
      </c>
      <c r="K450" s="1" t="s">
        <v>491</v>
      </c>
      <c r="L450" t="str">
        <f>VLOOKUP(LEFT(A450,1),'Ansatz 1'!A$1:B$10,2)</f>
        <v>6 Straßen- und Wasserbau, Verkehr</v>
      </c>
      <c r="M450" t="str">
        <f>VLOOKUP(LEFT(A450,2),'Ansatz 2'!A$1:B$51,2)</f>
        <v>61 Straßenbau</v>
      </c>
      <c r="N450" t="str">
        <f t="shared" si="30"/>
        <v>6120 Gemeindestraßen</v>
      </c>
      <c r="O450">
        <f t="shared" si="31"/>
        <v>1</v>
      </c>
      <c r="P450" t="str">
        <f t="shared" si="32"/>
        <v>1/6120-72900 Sonstige Aufwendungen</v>
      </c>
      <c r="Q450" s="2">
        <f t="shared" si="33"/>
        <v>-400</v>
      </c>
      <c r="R450" s="2">
        <f t="shared" si="34"/>
        <v>-0.12932428063368898</v>
      </c>
    </row>
    <row r="451" spans="1:18" x14ac:dyDescent="0.25">
      <c r="A451" s="1" t="s">
        <v>602</v>
      </c>
      <c r="B451" s="1" t="s">
        <v>351</v>
      </c>
      <c r="C451" s="1" t="s">
        <v>427</v>
      </c>
      <c r="D451" s="1" t="s">
        <v>378</v>
      </c>
      <c r="E451" s="1" t="s">
        <v>351</v>
      </c>
      <c r="F451" s="1" t="s">
        <v>352</v>
      </c>
      <c r="G451" s="1" t="s">
        <v>353</v>
      </c>
      <c r="H451" s="1" t="s">
        <v>709</v>
      </c>
      <c r="I451" s="1" t="s">
        <v>230</v>
      </c>
      <c r="J451" s="1" t="s">
        <v>52</v>
      </c>
      <c r="K451" s="1" t="s">
        <v>368</v>
      </c>
      <c r="L451" t="str">
        <f>VLOOKUP(LEFT(A451,1),'Ansatz 1'!A$1:B$10,2)</f>
        <v>6 Straßen- und Wasserbau, Verkehr</v>
      </c>
      <c r="M451" t="str">
        <f>VLOOKUP(LEFT(A451,2),'Ansatz 2'!A$1:B$51,2)</f>
        <v>61 Straßenbau</v>
      </c>
      <c r="N451" t="str">
        <f t="shared" ref="N451:N514" si="35">_xlfn.CONCAT(A451,LEFT(B451,1)," ", I451)</f>
        <v>6120 Gemeindestraßen</v>
      </c>
      <c r="O451">
        <f t="shared" ref="O451:O514" si="36">IF(OR(MID(H451,2,1)="2",MID(H451,2,1)="4"),1,2)</f>
        <v>2</v>
      </c>
      <c r="P451" t="str">
        <f t="shared" ref="P451:P514" si="37">_xlfn.CONCAT(O451,"/",A451,LEFT(B451,1),IF(O451=1,"-","+"),C451,LEFT(D451,2)," ",J451)</f>
        <v>2/6120+81640 Kostenbeiträge (Kostenersätze) für sonstige Leistungen</v>
      </c>
      <c r="Q451" s="2">
        <f t="shared" ref="Q451:Q514" si="38">IF(O451=2,K451+0,-(K451+0))</f>
        <v>500</v>
      </c>
      <c r="R451" s="2">
        <f t="shared" ref="R451:R514" si="39">Q451/S$1</f>
        <v>0.16165535079211121</v>
      </c>
    </row>
    <row r="452" spans="1:18" x14ac:dyDescent="0.25">
      <c r="A452" s="1" t="s">
        <v>602</v>
      </c>
      <c r="B452" s="1" t="s">
        <v>351</v>
      </c>
      <c r="C452" s="1" t="s">
        <v>427</v>
      </c>
      <c r="D452" s="1" t="s">
        <v>392</v>
      </c>
      <c r="E452" s="1" t="s">
        <v>351</v>
      </c>
      <c r="F452" s="1" t="s">
        <v>428</v>
      </c>
      <c r="G452" s="1" t="s">
        <v>353</v>
      </c>
      <c r="H452" s="1" t="s">
        <v>709</v>
      </c>
      <c r="I452" s="1" t="s">
        <v>230</v>
      </c>
      <c r="J452" s="1" t="s">
        <v>73</v>
      </c>
      <c r="K452" s="1" t="s">
        <v>610</v>
      </c>
      <c r="L452" t="str">
        <f>VLOOKUP(LEFT(A452,1),'Ansatz 1'!A$1:B$10,2)</f>
        <v>6 Straßen- und Wasserbau, Verkehr</v>
      </c>
      <c r="M452" t="str">
        <f>VLOOKUP(LEFT(A452,2),'Ansatz 2'!A$1:B$51,2)</f>
        <v>61 Straßenbau</v>
      </c>
      <c r="N452" t="str">
        <f t="shared" si="35"/>
        <v>6120 Gemeindestraßen</v>
      </c>
      <c r="O452">
        <f t="shared" si="36"/>
        <v>2</v>
      </c>
      <c r="P452" t="str">
        <f t="shared" si="37"/>
        <v>2/6120+81650 Interne Leistungsverrechnung</v>
      </c>
      <c r="Q452" s="2">
        <f t="shared" si="38"/>
        <v>201400</v>
      </c>
      <c r="R452" s="2">
        <f t="shared" si="39"/>
        <v>65.114775299062401</v>
      </c>
    </row>
    <row r="453" spans="1:18" x14ac:dyDescent="0.25">
      <c r="A453" s="1" t="s">
        <v>602</v>
      </c>
      <c r="B453" s="1" t="s">
        <v>351</v>
      </c>
      <c r="C453" s="1" t="s">
        <v>634</v>
      </c>
      <c r="D453" s="1" t="s">
        <v>351</v>
      </c>
      <c r="E453" s="1" t="s">
        <v>351</v>
      </c>
      <c r="F453" s="1" t="s">
        <v>352</v>
      </c>
      <c r="G453" s="1" t="s">
        <v>353</v>
      </c>
      <c r="H453" s="1" t="s">
        <v>710</v>
      </c>
      <c r="I453" s="1" t="s">
        <v>230</v>
      </c>
      <c r="J453" s="1" t="s">
        <v>711</v>
      </c>
      <c r="K453" s="1" t="s">
        <v>386</v>
      </c>
      <c r="L453" t="str">
        <f>VLOOKUP(LEFT(A453,1),'Ansatz 1'!A$1:B$10,2)</f>
        <v>6 Straßen- und Wasserbau, Verkehr</v>
      </c>
      <c r="M453" t="str">
        <f>VLOOKUP(LEFT(A453,2),'Ansatz 2'!A$1:B$51,2)</f>
        <v>61 Straßenbau</v>
      </c>
      <c r="N453" t="str">
        <f t="shared" si="35"/>
        <v>6120 Gemeindestraßen</v>
      </c>
      <c r="O453">
        <f t="shared" si="36"/>
        <v>2</v>
      </c>
      <c r="P453" t="str">
        <f t="shared" si="37"/>
        <v>2/6120+81700 Erträge aus der Auflösung von sonstigen Rückstellungen</v>
      </c>
      <c r="Q453" s="2">
        <f t="shared" si="38"/>
        <v>100</v>
      </c>
      <c r="R453" s="2">
        <f t="shared" si="39"/>
        <v>3.2331070158422244E-2</v>
      </c>
    </row>
    <row r="454" spans="1:18" x14ac:dyDescent="0.25">
      <c r="A454" s="1" t="s">
        <v>602</v>
      </c>
      <c r="B454" s="1" t="s">
        <v>351</v>
      </c>
      <c r="C454" s="1" t="s">
        <v>611</v>
      </c>
      <c r="D454" s="1" t="s">
        <v>351</v>
      </c>
      <c r="E454" s="1" t="s">
        <v>351</v>
      </c>
      <c r="F454" s="1" t="s">
        <v>352</v>
      </c>
      <c r="G454" s="1" t="s">
        <v>353</v>
      </c>
      <c r="H454" s="1" t="s">
        <v>727</v>
      </c>
      <c r="I454" s="1" t="s">
        <v>230</v>
      </c>
      <c r="J454" s="1" t="s">
        <v>235</v>
      </c>
      <c r="K454" s="1" t="s">
        <v>381</v>
      </c>
      <c r="L454" t="str">
        <f>VLOOKUP(LEFT(A454,1),'Ansatz 1'!A$1:B$10,2)</f>
        <v>6 Straßen- und Wasserbau, Verkehr</v>
      </c>
      <c r="M454" t="str">
        <f>VLOOKUP(LEFT(A454,2),'Ansatz 2'!A$1:B$51,2)</f>
        <v>61 Straßenbau</v>
      </c>
      <c r="N454" t="str">
        <f t="shared" si="35"/>
        <v>6120 Gemeindestraßen</v>
      </c>
      <c r="O454">
        <f t="shared" si="36"/>
        <v>2</v>
      </c>
      <c r="P454" t="str">
        <f t="shared" si="37"/>
        <v>2/6120+86800 Transfers von privaten Haushalten (Strafgelder)</v>
      </c>
      <c r="Q454" s="2">
        <f t="shared" si="38"/>
        <v>7000</v>
      </c>
      <c r="R454" s="2">
        <f t="shared" si="39"/>
        <v>2.2631749110895569</v>
      </c>
    </row>
    <row r="455" spans="1:18" x14ac:dyDescent="0.25">
      <c r="A455" s="1" t="s">
        <v>396</v>
      </c>
      <c r="B455" s="1" t="s">
        <v>351</v>
      </c>
      <c r="C455" s="1" t="s">
        <v>378</v>
      </c>
      <c r="D455" s="1" t="s">
        <v>351</v>
      </c>
      <c r="E455" s="1" t="s">
        <v>351</v>
      </c>
      <c r="F455" s="1" t="s">
        <v>352</v>
      </c>
      <c r="G455" s="1" t="s">
        <v>353</v>
      </c>
      <c r="H455" s="1" t="s">
        <v>690</v>
      </c>
      <c r="I455" s="1" t="s">
        <v>236</v>
      </c>
      <c r="J455" s="1" t="s">
        <v>21</v>
      </c>
      <c r="K455" s="1" t="s">
        <v>366</v>
      </c>
      <c r="L455" t="str">
        <f>VLOOKUP(LEFT(A455,1),'Ansatz 1'!A$1:B$10,2)</f>
        <v>6 Straßen- und Wasserbau, Verkehr</v>
      </c>
      <c r="M455" t="str">
        <f>VLOOKUP(LEFT(A455,2),'Ansatz 2'!A$1:B$51,2)</f>
        <v>61 Straßenbau</v>
      </c>
      <c r="N455" t="str">
        <f t="shared" si="35"/>
        <v>6170 Bauhof</v>
      </c>
      <c r="O455">
        <f t="shared" si="36"/>
        <v>1</v>
      </c>
      <c r="P455" t="str">
        <f t="shared" si="37"/>
        <v>1/6170-40000 Geringwertige Wirtschaftsgüter (GWG)</v>
      </c>
      <c r="Q455" s="2">
        <f t="shared" si="38"/>
        <v>-1500</v>
      </c>
      <c r="R455" s="2">
        <f t="shared" si="39"/>
        <v>-0.48496605237633367</v>
      </c>
    </row>
    <row r="456" spans="1:18" x14ac:dyDescent="0.25">
      <c r="A456" s="1" t="s">
        <v>396</v>
      </c>
      <c r="B456" s="1" t="s">
        <v>351</v>
      </c>
      <c r="C456" s="1" t="s">
        <v>447</v>
      </c>
      <c r="D456" s="1" t="s">
        <v>351</v>
      </c>
      <c r="E456" s="1" t="s">
        <v>351</v>
      </c>
      <c r="F456" s="1" t="s">
        <v>352</v>
      </c>
      <c r="G456" s="1" t="s">
        <v>353</v>
      </c>
      <c r="H456" s="1" t="s">
        <v>690</v>
      </c>
      <c r="I456" s="1" t="s">
        <v>236</v>
      </c>
      <c r="J456" s="1" t="s">
        <v>68</v>
      </c>
      <c r="K456" s="1" t="s">
        <v>366</v>
      </c>
      <c r="L456" t="str">
        <f>VLOOKUP(LEFT(A456,1),'Ansatz 1'!A$1:B$10,2)</f>
        <v>6 Straßen- und Wasserbau, Verkehr</v>
      </c>
      <c r="M456" t="str">
        <f>VLOOKUP(LEFT(A456,2),'Ansatz 2'!A$1:B$51,2)</f>
        <v>61 Straßenbau</v>
      </c>
      <c r="N456" t="str">
        <f t="shared" si="35"/>
        <v>6170 Bauhof</v>
      </c>
      <c r="O456">
        <f t="shared" si="36"/>
        <v>1</v>
      </c>
      <c r="P456" t="str">
        <f t="shared" si="37"/>
        <v>1/6170-45100 Brennstoffe</v>
      </c>
      <c r="Q456" s="2">
        <f t="shared" si="38"/>
        <v>-1500</v>
      </c>
      <c r="R456" s="2">
        <f t="shared" si="39"/>
        <v>-0.48496605237633367</v>
      </c>
    </row>
    <row r="457" spans="1:18" x14ac:dyDescent="0.25">
      <c r="A457" s="1" t="s">
        <v>396</v>
      </c>
      <c r="B457" s="1" t="s">
        <v>351</v>
      </c>
      <c r="C457" s="1" t="s">
        <v>450</v>
      </c>
      <c r="D457" s="1" t="s">
        <v>351</v>
      </c>
      <c r="E457" s="1" t="s">
        <v>351</v>
      </c>
      <c r="F457" s="1" t="s">
        <v>352</v>
      </c>
      <c r="G457" s="1" t="s">
        <v>353</v>
      </c>
      <c r="H457" s="1" t="s">
        <v>701</v>
      </c>
      <c r="I457" s="1" t="s">
        <v>236</v>
      </c>
      <c r="J457" s="1" t="s">
        <v>237</v>
      </c>
      <c r="K457" s="1" t="s">
        <v>485</v>
      </c>
      <c r="L457" t="str">
        <f>VLOOKUP(LEFT(A457,1),'Ansatz 1'!A$1:B$10,2)</f>
        <v>6 Straßen- und Wasserbau, Verkehr</v>
      </c>
      <c r="M457" t="str">
        <f>VLOOKUP(LEFT(A457,2),'Ansatz 2'!A$1:B$51,2)</f>
        <v>61 Straßenbau</v>
      </c>
      <c r="N457" t="str">
        <f t="shared" si="35"/>
        <v>6170 Bauhof</v>
      </c>
      <c r="O457">
        <f t="shared" si="36"/>
        <v>1</v>
      </c>
      <c r="P457" t="str">
        <f t="shared" si="37"/>
        <v>1/6170-60000 Energiebezüge (Lagerhallen)</v>
      </c>
      <c r="Q457" s="2">
        <f t="shared" si="38"/>
        <v>-1400</v>
      </c>
      <c r="R457" s="2">
        <f t="shared" si="39"/>
        <v>-0.45263498221791143</v>
      </c>
    </row>
    <row r="458" spans="1:18" x14ac:dyDescent="0.25">
      <c r="A458" s="1" t="s">
        <v>396</v>
      </c>
      <c r="B458" s="1" t="s">
        <v>351</v>
      </c>
      <c r="C458" s="1" t="s">
        <v>451</v>
      </c>
      <c r="D458" s="1" t="s">
        <v>351</v>
      </c>
      <c r="E458" s="1" t="s">
        <v>351</v>
      </c>
      <c r="F458" s="1" t="s">
        <v>352</v>
      </c>
      <c r="G458" s="1" t="s">
        <v>353</v>
      </c>
      <c r="H458" s="1" t="s">
        <v>700</v>
      </c>
      <c r="I458" s="1" t="s">
        <v>236</v>
      </c>
      <c r="J458" s="1" t="s">
        <v>238</v>
      </c>
      <c r="K458" s="1" t="s">
        <v>493</v>
      </c>
      <c r="L458" t="str">
        <f>VLOOKUP(LEFT(A458,1),'Ansatz 1'!A$1:B$10,2)</f>
        <v>6 Straßen- und Wasserbau, Verkehr</v>
      </c>
      <c r="M458" t="str">
        <f>VLOOKUP(LEFT(A458,2),'Ansatz 2'!A$1:B$51,2)</f>
        <v>61 Straßenbau</v>
      </c>
      <c r="N458" t="str">
        <f t="shared" si="35"/>
        <v>6170 Bauhof</v>
      </c>
      <c r="O458">
        <f t="shared" si="36"/>
        <v>1</v>
      </c>
      <c r="P458" t="str">
        <f t="shared" si="37"/>
        <v>1/6170-61400 Instandhaltung von Gebäuden und Bauten (Lagerhallen)</v>
      </c>
      <c r="Q458" s="2">
        <f t="shared" si="38"/>
        <v>-5000</v>
      </c>
      <c r="R458" s="2">
        <f t="shared" si="39"/>
        <v>-1.6165535079211122</v>
      </c>
    </row>
    <row r="459" spans="1:18" x14ac:dyDescent="0.25">
      <c r="A459" s="1" t="s">
        <v>396</v>
      </c>
      <c r="B459" s="1" t="s">
        <v>351</v>
      </c>
      <c r="C459" s="1" t="s">
        <v>398</v>
      </c>
      <c r="D459" s="1" t="s">
        <v>351</v>
      </c>
      <c r="E459" s="1" t="s">
        <v>351</v>
      </c>
      <c r="F459" s="1" t="s">
        <v>352</v>
      </c>
      <c r="G459" s="1" t="s">
        <v>353</v>
      </c>
      <c r="H459" s="1" t="s">
        <v>700</v>
      </c>
      <c r="I459" s="1" t="s">
        <v>236</v>
      </c>
      <c r="J459" s="1" t="s">
        <v>239</v>
      </c>
      <c r="K459" s="1" t="s">
        <v>508</v>
      </c>
      <c r="L459" t="str">
        <f>VLOOKUP(LEFT(A459,1),'Ansatz 1'!A$1:B$10,2)</f>
        <v>6 Straßen- und Wasserbau, Verkehr</v>
      </c>
      <c r="M459" t="str">
        <f>VLOOKUP(LEFT(A459,2),'Ansatz 2'!A$1:B$51,2)</f>
        <v>61 Straßenbau</v>
      </c>
      <c r="N459" t="str">
        <f t="shared" si="35"/>
        <v>6170 Bauhof</v>
      </c>
      <c r="O459">
        <f t="shared" si="36"/>
        <v>1</v>
      </c>
      <c r="P459" t="str">
        <f t="shared" si="37"/>
        <v>1/6170-61800 Instandhaltung von sonstigen Anlagen  (z.B. Zeiterfassung)</v>
      </c>
      <c r="Q459" s="2">
        <f t="shared" si="38"/>
        <v>-700</v>
      </c>
      <c r="R459" s="2">
        <f t="shared" si="39"/>
        <v>-0.22631749110895572</v>
      </c>
    </row>
    <row r="460" spans="1:18" x14ac:dyDescent="0.25">
      <c r="A460" s="1" t="s">
        <v>396</v>
      </c>
      <c r="B460" s="1" t="s">
        <v>351</v>
      </c>
      <c r="C460" s="1" t="s">
        <v>402</v>
      </c>
      <c r="D460" s="1" t="s">
        <v>351</v>
      </c>
      <c r="E460" s="1" t="s">
        <v>351</v>
      </c>
      <c r="F460" s="1" t="s">
        <v>352</v>
      </c>
      <c r="G460" s="1" t="s">
        <v>353</v>
      </c>
      <c r="H460" s="1" t="s">
        <v>701</v>
      </c>
      <c r="I460" s="1" t="s">
        <v>236</v>
      </c>
      <c r="J460" s="1" t="s">
        <v>34</v>
      </c>
      <c r="K460" s="1" t="s">
        <v>508</v>
      </c>
      <c r="L460" t="str">
        <f>VLOOKUP(LEFT(A460,1),'Ansatz 1'!A$1:B$10,2)</f>
        <v>6 Straßen- und Wasserbau, Verkehr</v>
      </c>
      <c r="M460" t="str">
        <f>VLOOKUP(LEFT(A460,2),'Ansatz 2'!A$1:B$51,2)</f>
        <v>61 Straßenbau</v>
      </c>
      <c r="N460" t="str">
        <f t="shared" si="35"/>
        <v>6170 Bauhof</v>
      </c>
      <c r="O460">
        <f t="shared" si="36"/>
        <v>1</v>
      </c>
      <c r="P460" t="str">
        <f t="shared" si="37"/>
        <v>1/6170-63100 Telekommunikationsdienste</v>
      </c>
      <c r="Q460" s="2">
        <f t="shared" si="38"/>
        <v>-700</v>
      </c>
      <c r="R460" s="2">
        <f t="shared" si="39"/>
        <v>-0.22631749110895572</v>
      </c>
    </row>
    <row r="461" spans="1:18" x14ac:dyDescent="0.25">
      <c r="A461" s="1" t="s">
        <v>396</v>
      </c>
      <c r="B461" s="1" t="s">
        <v>351</v>
      </c>
      <c r="C461" s="1" t="s">
        <v>405</v>
      </c>
      <c r="D461" s="1" t="s">
        <v>351</v>
      </c>
      <c r="E461" s="1" t="s">
        <v>351</v>
      </c>
      <c r="F461" s="1" t="s">
        <v>352</v>
      </c>
      <c r="G461" s="1" t="s">
        <v>353</v>
      </c>
      <c r="H461" s="1" t="s">
        <v>701</v>
      </c>
      <c r="I461" s="1" t="s">
        <v>236</v>
      </c>
      <c r="J461" s="1" t="s">
        <v>240</v>
      </c>
      <c r="K461" s="1" t="s">
        <v>425</v>
      </c>
      <c r="L461" t="str">
        <f>VLOOKUP(LEFT(A461,1),'Ansatz 1'!A$1:B$10,2)</f>
        <v>6 Straßen- und Wasserbau, Verkehr</v>
      </c>
      <c r="M461" t="str">
        <f>VLOOKUP(LEFT(A461,2),'Ansatz 2'!A$1:B$51,2)</f>
        <v>61 Straßenbau</v>
      </c>
      <c r="N461" t="str">
        <f t="shared" si="35"/>
        <v>6170 Bauhof</v>
      </c>
      <c r="O461">
        <f t="shared" si="36"/>
        <v>1</v>
      </c>
      <c r="P461" t="str">
        <f t="shared" si="37"/>
        <v>1/6170-67000 Versicherungen (Lagerhallen Feuerversicherung)</v>
      </c>
      <c r="Q461" s="2">
        <f t="shared" si="38"/>
        <v>-300</v>
      </c>
      <c r="R461" s="2">
        <f t="shared" si="39"/>
        <v>-9.6993210475266725E-2</v>
      </c>
    </row>
    <row r="462" spans="1:18" x14ac:dyDescent="0.25">
      <c r="A462" s="1" t="s">
        <v>396</v>
      </c>
      <c r="B462" s="1" t="s">
        <v>351</v>
      </c>
      <c r="C462" s="1" t="s">
        <v>702</v>
      </c>
      <c r="D462" s="1" t="s">
        <v>351</v>
      </c>
      <c r="E462" s="1" t="s">
        <v>351</v>
      </c>
      <c r="F462" s="1" t="s">
        <v>352</v>
      </c>
      <c r="G462" s="1" t="s">
        <v>353</v>
      </c>
      <c r="H462" s="1" t="s">
        <v>703</v>
      </c>
      <c r="I462" s="1" t="s">
        <v>236</v>
      </c>
      <c r="J462" s="1" t="s">
        <v>704</v>
      </c>
      <c r="K462" s="1" t="s">
        <v>728</v>
      </c>
      <c r="L462" t="str">
        <f>VLOOKUP(LEFT(A462,1),'Ansatz 1'!A$1:B$10,2)</f>
        <v>6 Straßen- und Wasserbau, Verkehr</v>
      </c>
      <c r="M462" t="str">
        <f>VLOOKUP(LEFT(A462,2),'Ansatz 2'!A$1:B$51,2)</f>
        <v>61 Straßenbau</v>
      </c>
      <c r="N462" t="str">
        <f t="shared" si="35"/>
        <v>6170 Bauhof</v>
      </c>
      <c r="O462">
        <f t="shared" si="36"/>
        <v>1</v>
      </c>
      <c r="P462" t="str">
        <f t="shared" si="37"/>
        <v>1/6170-68000 Planmäßige Abschreibung</v>
      </c>
      <c r="Q462" s="2">
        <f t="shared" si="38"/>
        <v>-13400</v>
      </c>
      <c r="R462" s="2">
        <f t="shared" si="39"/>
        <v>-4.332363401228581</v>
      </c>
    </row>
    <row r="463" spans="1:18" x14ac:dyDescent="0.25">
      <c r="A463" s="1" t="s">
        <v>396</v>
      </c>
      <c r="B463" s="1" t="s">
        <v>351</v>
      </c>
      <c r="C463" s="1" t="s">
        <v>419</v>
      </c>
      <c r="D463" s="1" t="s">
        <v>356</v>
      </c>
      <c r="E463" s="1" t="s">
        <v>351</v>
      </c>
      <c r="F463" s="1" t="s">
        <v>352</v>
      </c>
      <c r="G463" s="1" t="s">
        <v>353</v>
      </c>
      <c r="H463" s="1" t="s">
        <v>686</v>
      </c>
      <c r="I463" s="1" t="s">
        <v>236</v>
      </c>
      <c r="J463" s="1" t="s">
        <v>118</v>
      </c>
      <c r="K463" s="1" t="s">
        <v>366</v>
      </c>
      <c r="L463" t="str">
        <f>VLOOKUP(LEFT(A463,1),'Ansatz 1'!A$1:B$10,2)</f>
        <v>6 Straßen- und Wasserbau, Verkehr</v>
      </c>
      <c r="M463" t="str">
        <f>VLOOKUP(LEFT(A463,2),'Ansatz 2'!A$1:B$51,2)</f>
        <v>61 Straßenbau</v>
      </c>
      <c r="N463" t="str">
        <f t="shared" si="35"/>
        <v>6170 Bauhof</v>
      </c>
      <c r="O463">
        <f t="shared" si="36"/>
        <v>1</v>
      </c>
      <c r="P463" t="str">
        <f t="shared" si="37"/>
        <v>1/6170-72810 Entgelte für sonstige Leistungen (Reinigung durch Unternehmen)</v>
      </c>
      <c r="Q463" s="2">
        <f t="shared" si="38"/>
        <v>-1500</v>
      </c>
      <c r="R463" s="2">
        <f t="shared" si="39"/>
        <v>-0.48496605237633367</v>
      </c>
    </row>
    <row r="464" spans="1:18" x14ac:dyDescent="0.25">
      <c r="A464" s="1" t="s">
        <v>396</v>
      </c>
      <c r="B464" s="1" t="s">
        <v>351</v>
      </c>
      <c r="C464" s="1" t="s">
        <v>421</v>
      </c>
      <c r="D464" s="1" t="s">
        <v>351</v>
      </c>
      <c r="E464" s="1" t="s">
        <v>351</v>
      </c>
      <c r="F464" s="1" t="s">
        <v>352</v>
      </c>
      <c r="G464" s="1" t="s">
        <v>353</v>
      </c>
      <c r="H464" s="1" t="s">
        <v>686</v>
      </c>
      <c r="I464" s="1" t="s">
        <v>236</v>
      </c>
      <c r="J464" s="1" t="s">
        <v>47</v>
      </c>
      <c r="K464" s="1" t="s">
        <v>386</v>
      </c>
      <c r="L464" t="str">
        <f>VLOOKUP(LEFT(A464,1),'Ansatz 1'!A$1:B$10,2)</f>
        <v>6 Straßen- und Wasserbau, Verkehr</v>
      </c>
      <c r="M464" t="str">
        <f>VLOOKUP(LEFT(A464,2),'Ansatz 2'!A$1:B$51,2)</f>
        <v>61 Straßenbau</v>
      </c>
      <c r="N464" t="str">
        <f t="shared" si="35"/>
        <v>6170 Bauhof</v>
      </c>
      <c r="O464">
        <f t="shared" si="36"/>
        <v>1</v>
      </c>
      <c r="P464" t="str">
        <f t="shared" si="37"/>
        <v>1/6170-72900 Sonstige Aufwendungen</v>
      </c>
      <c r="Q464" s="2">
        <f t="shared" si="38"/>
        <v>-100</v>
      </c>
      <c r="R464" s="2">
        <f t="shared" si="39"/>
        <v>-3.2331070158422244E-2</v>
      </c>
    </row>
    <row r="465" spans="1:18" x14ac:dyDescent="0.25">
      <c r="A465" s="1" t="s">
        <v>402</v>
      </c>
      <c r="B465" s="1" t="s">
        <v>351</v>
      </c>
      <c r="C465" s="1" t="s">
        <v>421</v>
      </c>
      <c r="D465" s="1" t="s">
        <v>351</v>
      </c>
      <c r="E465" s="1" t="s">
        <v>351</v>
      </c>
      <c r="F465" s="1" t="s">
        <v>352</v>
      </c>
      <c r="G465" s="1" t="s">
        <v>353</v>
      </c>
      <c r="H465" s="1" t="s">
        <v>686</v>
      </c>
      <c r="I465" s="1" t="s">
        <v>241</v>
      </c>
      <c r="J465" s="1" t="s">
        <v>47</v>
      </c>
      <c r="K465" s="1" t="s">
        <v>388</v>
      </c>
      <c r="L465" t="str">
        <f>VLOOKUP(LEFT(A465,1),'Ansatz 1'!A$1:B$10,2)</f>
        <v>6 Straßen- und Wasserbau, Verkehr</v>
      </c>
      <c r="M465" t="str">
        <f>VLOOKUP(LEFT(A465,2),'Ansatz 2'!A$1:B$51,2)</f>
        <v>63 Schutzwasserbau</v>
      </c>
      <c r="N465" t="str">
        <f t="shared" si="35"/>
        <v>6310 Konkurrenzgewässer</v>
      </c>
      <c r="O465">
        <f t="shared" si="36"/>
        <v>1</v>
      </c>
      <c r="P465" t="str">
        <f t="shared" si="37"/>
        <v>1/6310-72900 Sonstige Aufwendungen</v>
      </c>
      <c r="Q465" s="2">
        <f t="shared" si="38"/>
        <v>-6000</v>
      </c>
      <c r="R465" s="2">
        <f t="shared" si="39"/>
        <v>-1.9398642095053347</v>
      </c>
    </row>
    <row r="466" spans="1:18" x14ac:dyDescent="0.25">
      <c r="A466" s="1" t="s">
        <v>612</v>
      </c>
      <c r="B466" s="1" t="s">
        <v>351</v>
      </c>
      <c r="C466" s="1" t="s">
        <v>602</v>
      </c>
      <c r="D466" s="1" t="s">
        <v>351</v>
      </c>
      <c r="E466" s="1" t="s">
        <v>351</v>
      </c>
      <c r="F466" s="1" t="s">
        <v>352</v>
      </c>
      <c r="G466" s="1" t="s">
        <v>353</v>
      </c>
      <c r="H466" s="1" t="s">
        <v>700</v>
      </c>
      <c r="I466" s="1" t="s">
        <v>242</v>
      </c>
      <c r="J466" s="1" t="s">
        <v>243</v>
      </c>
      <c r="K466" s="1" t="s">
        <v>613</v>
      </c>
      <c r="L466" t="str">
        <f>VLOOKUP(LEFT(A466,1),'Ansatz 1'!A$1:B$10,2)</f>
        <v>6 Straßen- und Wasserbau, Verkehr</v>
      </c>
      <c r="M466" t="str">
        <f>VLOOKUP(LEFT(A466,2),'Ansatz 2'!A$1:B$51,2)</f>
        <v>63 Schutzwasserbau</v>
      </c>
      <c r="N466" t="str">
        <f t="shared" si="35"/>
        <v>6390 Schutzwasserbau</v>
      </c>
      <c r="O466">
        <f t="shared" si="36"/>
        <v>1</v>
      </c>
      <c r="P466" t="str">
        <f t="shared" si="37"/>
        <v>1/6390-61200 Instandhaltung von Wasser- und Abwasserbauten und -anlagen</v>
      </c>
      <c r="Q466" s="2">
        <f t="shared" si="38"/>
        <v>-55000</v>
      </c>
      <c r="R466" s="2">
        <f t="shared" si="39"/>
        <v>-17.782088587132233</v>
      </c>
    </row>
    <row r="467" spans="1:18" x14ac:dyDescent="0.25">
      <c r="A467" s="1" t="s">
        <v>612</v>
      </c>
      <c r="B467" s="1" t="s">
        <v>351</v>
      </c>
      <c r="C467" s="1" t="s">
        <v>602</v>
      </c>
      <c r="D467" s="1" t="s">
        <v>359</v>
      </c>
      <c r="E467" s="1" t="s">
        <v>351</v>
      </c>
      <c r="F467" s="1" t="s">
        <v>352</v>
      </c>
      <c r="G467" s="1" t="s">
        <v>353</v>
      </c>
      <c r="H467" s="1" t="s">
        <v>700</v>
      </c>
      <c r="I467" s="1" t="s">
        <v>242</v>
      </c>
      <c r="J467" s="1" t="s">
        <v>244</v>
      </c>
      <c r="K467" s="1" t="s">
        <v>395</v>
      </c>
      <c r="L467" t="str">
        <f>VLOOKUP(LEFT(A467,1),'Ansatz 1'!A$1:B$10,2)</f>
        <v>6 Straßen- und Wasserbau, Verkehr</v>
      </c>
      <c r="M467" t="str">
        <f>VLOOKUP(LEFT(A467,2),'Ansatz 2'!A$1:B$51,2)</f>
        <v>63 Schutzwasserbau</v>
      </c>
      <c r="N467" t="str">
        <f t="shared" si="35"/>
        <v>6390 Schutzwasserbau</v>
      </c>
      <c r="O467">
        <f t="shared" si="36"/>
        <v>1</v>
      </c>
      <c r="P467" t="str">
        <f t="shared" si="37"/>
        <v>1/6390-61290 Instandhaltung von Wasser- und Abwasserbauten und -anlagen - einmalig</v>
      </c>
      <c r="Q467" s="2">
        <f t="shared" si="38"/>
        <v>-50000</v>
      </c>
      <c r="R467" s="2">
        <f t="shared" si="39"/>
        <v>-16.165535079211121</v>
      </c>
    </row>
    <row r="468" spans="1:18" x14ac:dyDescent="0.25">
      <c r="A468" s="1" t="s">
        <v>612</v>
      </c>
      <c r="B468" s="1" t="s">
        <v>351</v>
      </c>
      <c r="C468" s="1" t="s">
        <v>411</v>
      </c>
      <c r="D468" s="1" t="s">
        <v>392</v>
      </c>
      <c r="E468" s="1" t="s">
        <v>351</v>
      </c>
      <c r="F468" s="1" t="s">
        <v>428</v>
      </c>
      <c r="G468" s="1" t="s">
        <v>353</v>
      </c>
      <c r="H468" s="1" t="s">
        <v>686</v>
      </c>
      <c r="I468" s="1" t="s">
        <v>242</v>
      </c>
      <c r="J468" s="1" t="s">
        <v>73</v>
      </c>
      <c r="K468" s="1" t="s">
        <v>420</v>
      </c>
      <c r="L468" t="str">
        <f>VLOOKUP(LEFT(A468,1),'Ansatz 1'!A$1:B$10,2)</f>
        <v>6 Straßen- und Wasserbau, Verkehr</v>
      </c>
      <c r="M468" t="str">
        <f>VLOOKUP(LEFT(A468,2),'Ansatz 2'!A$1:B$51,2)</f>
        <v>63 Schutzwasserbau</v>
      </c>
      <c r="N468" t="str">
        <f t="shared" si="35"/>
        <v>6390 Schutzwasserbau</v>
      </c>
      <c r="O468">
        <f t="shared" si="36"/>
        <v>1</v>
      </c>
      <c r="P468" t="str">
        <f t="shared" si="37"/>
        <v>1/6390-72050 Interne Leistungsverrechnung</v>
      </c>
      <c r="Q468" s="2">
        <f t="shared" si="38"/>
        <v>-3000</v>
      </c>
      <c r="R468" s="2">
        <f t="shared" si="39"/>
        <v>-0.96993210475266733</v>
      </c>
    </row>
    <row r="469" spans="1:18" x14ac:dyDescent="0.25">
      <c r="A469" s="1" t="s">
        <v>612</v>
      </c>
      <c r="B469" s="1" t="s">
        <v>351</v>
      </c>
      <c r="C469" s="1" t="s">
        <v>374</v>
      </c>
      <c r="D469" s="1" t="s">
        <v>351</v>
      </c>
      <c r="E469" s="1" t="s">
        <v>351</v>
      </c>
      <c r="F469" s="1" t="s">
        <v>352</v>
      </c>
      <c r="G469" s="1" t="s">
        <v>353</v>
      </c>
      <c r="H469" s="1" t="s">
        <v>689</v>
      </c>
      <c r="I469" s="1" t="s">
        <v>242</v>
      </c>
      <c r="J469" s="1" t="s">
        <v>108</v>
      </c>
      <c r="K469" s="1" t="s">
        <v>614</v>
      </c>
      <c r="L469" t="str">
        <f>VLOOKUP(LEFT(A469,1),'Ansatz 1'!A$1:B$10,2)</f>
        <v>6 Straßen- und Wasserbau, Verkehr</v>
      </c>
      <c r="M469" t="str">
        <f>VLOOKUP(LEFT(A469,2),'Ansatz 2'!A$1:B$51,2)</f>
        <v>63 Schutzwasserbau</v>
      </c>
      <c r="N469" t="str">
        <f t="shared" si="35"/>
        <v>6390 Schutzwasserbau</v>
      </c>
      <c r="O469">
        <f t="shared" si="36"/>
        <v>2</v>
      </c>
      <c r="P469" t="str">
        <f t="shared" si="37"/>
        <v>2/6390+86100 Transfers von Ländern, Landesfonds und Landeskammern</v>
      </c>
      <c r="Q469" s="2">
        <f t="shared" si="38"/>
        <v>69000</v>
      </c>
      <c r="R469" s="2">
        <f t="shared" si="39"/>
        <v>22.30843840931135</v>
      </c>
    </row>
    <row r="470" spans="1:18" x14ac:dyDescent="0.25">
      <c r="A470" s="1" t="s">
        <v>403</v>
      </c>
      <c r="B470" s="1" t="s">
        <v>351</v>
      </c>
      <c r="C470" s="1" t="s">
        <v>606</v>
      </c>
      <c r="D470" s="1" t="s">
        <v>351</v>
      </c>
      <c r="E470" s="1" t="s">
        <v>351</v>
      </c>
      <c r="F470" s="1" t="s">
        <v>352</v>
      </c>
      <c r="G470" s="1" t="s">
        <v>353</v>
      </c>
      <c r="H470" s="1" t="s">
        <v>700</v>
      </c>
      <c r="I470" s="1" t="s">
        <v>245</v>
      </c>
      <c r="J470" s="1" t="s">
        <v>232</v>
      </c>
      <c r="K470" s="1" t="s">
        <v>436</v>
      </c>
      <c r="L470" t="str">
        <f>VLOOKUP(LEFT(A470,1),'Ansatz 1'!A$1:B$10,2)</f>
        <v>6 Straßen- und Wasserbau, Verkehr</v>
      </c>
      <c r="M470" t="str">
        <f>VLOOKUP(LEFT(A470,2),'Ansatz 2'!A$1:B$51,2)</f>
        <v>64 Straßenverkehr</v>
      </c>
      <c r="N470" t="str">
        <f t="shared" si="35"/>
        <v>6400 Straßenverkehr</v>
      </c>
      <c r="O470">
        <f t="shared" si="36"/>
        <v>1</v>
      </c>
      <c r="P470" t="str">
        <f t="shared" si="37"/>
        <v>1/6400-61100 Instandhaltung von Straßenbauten</v>
      </c>
      <c r="Q470" s="2">
        <f t="shared" si="38"/>
        <v>-4400</v>
      </c>
      <c r="R470" s="2">
        <f t="shared" si="39"/>
        <v>-1.4225670869705787</v>
      </c>
    </row>
    <row r="471" spans="1:18" x14ac:dyDescent="0.25">
      <c r="A471" s="1" t="s">
        <v>403</v>
      </c>
      <c r="B471" s="1" t="s">
        <v>351</v>
      </c>
      <c r="C471" s="1" t="s">
        <v>702</v>
      </c>
      <c r="D471" s="1" t="s">
        <v>351</v>
      </c>
      <c r="E471" s="1" t="s">
        <v>351</v>
      </c>
      <c r="F471" s="1" t="s">
        <v>352</v>
      </c>
      <c r="G471" s="1" t="s">
        <v>353</v>
      </c>
      <c r="H471" s="1" t="s">
        <v>703</v>
      </c>
      <c r="I471" s="1" t="s">
        <v>245</v>
      </c>
      <c r="J471" s="1" t="s">
        <v>704</v>
      </c>
      <c r="K471" s="1" t="s">
        <v>508</v>
      </c>
      <c r="L471" t="str">
        <f>VLOOKUP(LEFT(A471,1),'Ansatz 1'!A$1:B$10,2)</f>
        <v>6 Straßen- und Wasserbau, Verkehr</v>
      </c>
      <c r="M471" t="str">
        <f>VLOOKUP(LEFT(A471,2),'Ansatz 2'!A$1:B$51,2)</f>
        <v>64 Straßenverkehr</v>
      </c>
      <c r="N471" t="str">
        <f t="shared" si="35"/>
        <v>6400 Straßenverkehr</v>
      </c>
      <c r="O471">
        <f t="shared" si="36"/>
        <v>1</v>
      </c>
      <c r="P471" t="str">
        <f t="shared" si="37"/>
        <v>1/6400-68000 Planmäßige Abschreibung</v>
      </c>
      <c r="Q471" s="2">
        <f t="shared" si="38"/>
        <v>-700</v>
      </c>
      <c r="R471" s="2">
        <f t="shared" si="39"/>
        <v>-0.22631749110895572</v>
      </c>
    </row>
    <row r="472" spans="1:18" x14ac:dyDescent="0.25">
      <c r="A472" s="1" t="s">
        <v>403</v>
      </c>
      <c r="B472" s="1" t="s">
        <v>351</v>
      </c>
      <c r="C472" s="1" t="s">
        <v>419</v>
      </c>
      <c r="D472" s="1" t="s">
        <v>351</v>
      </c>
      <c r="E472" s="1" t="s">
        <v>351</v>
      </c>
      <c r="F472" s="1" t="s">
        <v>352</v>
      </c>
      <c r="G472" s="1" t="s">
        <v>353</v>
      </c>
      <c r="H472" s="1" t="s">
        <v>686</v>
      </c>
      <c r="I472" s="1" t="s">
        <v>245</v>
      </c>
      <c r="J472" s="1" t="s">
        <v>246</v>
      </c>
      <c r="K472" s="1" t="s">
        <v>462</v>
      </c>
      <c r="L472" t="str">
        <f>VLOOKUP(LEFT(A472,1),'Ansatz 1'!A$1:B$10,2)</f>
        <v>6 Straßen- und Wasserbau, Verkehr</v>
      </c>
      <c r="M472" t="str">
        <f>VLOOKUP(LEFT(A472,2),'Ansatz 2'!A$1:B$51,2)</f>
        <v>64 Straßenverkehr</v>
      </c>
      <c r="N472" t="str">
        <f t="shared" si="35"/>
        <v>6400 Straßenverkehr</v>
      </c>
      <c r="O472">
        <f t="shared" si="36"/>
        <v>1</v>
      </c>
      <c r="P472" t="str">
        <f t="shared" si="37"/>
        <v>1/6400-72800 Entgelte für sonstige Leistungen (Straßenmarkierungen)</v>
      </c>
      <c r="Q472" s="2">
        <f t="shared" si="38"/>
        <v>-10000</v>
      </c>
      <c r="R472" s="2">
        <f t="shared" si="39"/>
        <v>-3.2331070158422244</v>
      </c>
    </row>
    <row r="473" spans="1:18" x14ac:dyDescent="0.25">
      <c r="A473" s="1" t="s">
        <v>615</v>
      </c>
      <c r="B473" s="1" t="s">
        <v>351</v>
      </c>
      <c r="C473" s="1" t="s">
        <v>451</v>
      </c>
      <c r="D473" s="1" t="s">
        <v>351</v>
      </c>
      <c r="E473" s="1" t="s">
        <v>351</v>
      </c>
      <c r="F473" s="1" t="s">
        <v>352</v>
      </c>
      <c r="G473" s="1" t="s">
        <v>353</v>
      </c>
      <c r="H473" s="1" t="s">
        <v>700</v>
      </c>
      <c r="I473" s="1" t="s">
        <v>245</v>
      </c>
      <c r="J473" s="1" t="s">
        <v>247</v>
      </c>
      <c r="K473" s="1" t="s">
        <v>399</v>
      </c>
      <c r="L473" t="str">
        <f>VLOOKUP(LEFT(A473,1),'Ansatz 1'!A$1:B$10,2)</f>
        <v>6 Straßen- und Wasserbau, Verkehr</v>
      </c>
      <c r="M473" t="str">
        <f>VLOOKUP(LEFT(A473,2),'Ansatz 2'!A$1:B$51,2)</f>
        <v>64 Straßenverkehr</v>
      </c>
      <c r="N473" t="str">
        <f t="shared" si="35"/>
        <v>6490 Straßenverkehr</v>
      </c>
      <c r="O473">
        <f t="shared" si="36"/>
        <v>1</v>
      </c>
      <c r="P473" t="str">
        <f t="shared" si="37"/>
        <v>1/6490-61400 Instandhaltung von Gebäuden und Bauten (Wartehäuschen)</v>
      </c>
      <c r="Q473" s="2">
        <f t="shared" si="38"/>
        <v>-2500</v>
      </c>
      <c r="R473" s="2">
        <f t="shared" si="39"/>
        <v>-0.80827675396055609</v>
      </c>
    </row>
    <row r="474" spans="1:18" x14ac:dyDescent="0.25">
      <c r="A474" s="1" t="s">
        <v>615</v>
      </c>
      <c r="B474" s="1" t="s">
        <v>351</v>
      </c>
      <c r="C474" s="1" t="s">
        <v>702</v>
      </c>
      <c r="D474" s="1" t="s">
        <v>351</v>
      </c>
      <c r="E474" s="1" t="s">
        <v>351</v>
      </c>
      <c r="F474" s="1" t="s">
        <v>352</v>
      </c>
      <c r="G474" s="1" t="s">
        <v>353</v>
      </c>
      <c r="H474" s="1" t="s">
        <v>703</v>
      </c>
      <c r="I474" s="1" t="s">
        <v>245</v>
      </c>
      <c r="J474" s="1" t="s">
        <v>704</v>
      </c>
      <c r="K474" s="1" t="s">
        <v>368</v>
      </c>
      <c r="L474" t="str">
        <f>VLOOKUP(LEFT(A474,1),'Ansatz 1'!A$1:B$10,2)</f>
        <v>6 Straßen- und Wasserbau, Verkehr</v>
      </c>
      <c r="M474" t="str">
        <f>VLOOKUP(LEFT(A474,2),'Ansatz 2'!A$1:B$51,2)</f>
        <v>64 Straßenverkehr</v>
      </c>
      <c r="N474" t="str">
        <f t="shared" si="35"/>
        <v>6490 Straßenverkehr</v>
      </c>
      <c r="O474">
        <f t="shared" si="36"/>
        <v>1</v>
      </c>
      <c r="P474" t="str">
        <f t="shared" si="37"/>
        <v>1/6490-68000 Planmäßige Abschreibung</v>
      </c>
      <c r="Q474" s="2">
        <f t="shared" si="38"/>
        <v>-500</v>
      </c>
      <c r="R474" s="2">
        <f t="shared" si="39"/>
        <v>-0.16165535079211121</v>
      </c>
    </row>
    <row r="475" spans="1:18" x14ac:dyDescent="0.25">
      <c r="A475" s="1" t="s">
        <v>615</v>
      </c>
      <c r="B475" s="1" t="s">
        <v>351</v>
      </c>
      <c r="C475" s="1" t="s">
        <v>411</v>
      </c>
      <c r="D475" s="1" t="s">
        <v>392</v>
      </c>
      <c r="E475" s="1" t="s">
        <v>351</v>
      </c>
      <c r="F475" s="1" t="s">
        <v>428</v>
      </c>
      <c r="G475" s="1" t="s">
        <v>353</v>
      </c>
      <c r="H475" s="1" t="s">
        <v>686</v>
      </c>
      <c r="I475" s="1" t="s">
        <v>245</v>
      </c>
      <c r="J475" s="1" t="s">
        <v>73</v>
      </c>
      <c r="K475" s="1" t="s">
        <v>457</v>
      </c>
      <c r="L475" t="str">
        <f>VLOOKUP(LEFT(A475,1),'Ansatz 1'!A$1:B$10,2)</f>
        <v>6 Straßen- und Wasserbau, Verkehr</v>
      </c>
      <c r="M475" t="str">
        <f>VLOOKUP(LEFT(A475,2),'Ansatz 2'!A$1:B$51,2)</f>
        <v>64 Straßenverkehr</v>
      </c>
      <c r="N475" t="str">
        <f t="shared" si="35"/>
        <v>6490 Straßenverkehr</v>
      </c>
      <c r="O475">
        <f t="shared" si="36"/>
        <v>1</v>
      </c>
      <c r="P475" t="str">
        <f t="shared" si="37"/>
        <v>1/6490-72050 Interne Leistungsverrechnung</v>
      </c>
      <c r="Q475" s="2">
        <f t="shared" si="38"/>
        <v>-200</v>
      </c>
      <c r="R475" s="2">
        <f t="shared" si="39"/>
        <v>-6.4662140316844488E-2</v>
      </c>
    </row>
    <row r="476" spans="1:18" x14ac:dyDescent="0.25">
      <c r="A476" s="1" t="s">
        <v>452</v>
      </c>
      <c r="B476" s="1" t="s">
        <v>351</v>
      </c>
      <c r="C476" s="1" t="s">
        <v>702</v>
      </c>
      <c r="D476" s="1" t="s">
        <v>351</v>
      </c>
      <c r="E476" s="1" t="s">
        <v>351</v>
      </c>
      <c r="F476" s="1" t="s">
        <v>352</v>
      </c>
      <c r="G476" s="1" t="s">
        <v>353</v>
      </c>
      <c r="H476" s="1" t="s">
        <v>703</v>
      </c>
      <c r="I476" s="1" t="s">
        <v>248</v>
      </c>
      <c r="J476" s="1" t="s">
        <v>704</v>
      </c>
      <c r="K476" s="1" t="s">
        <v>505</v>
      </c>
      <c r="L476" t="str">
        <f>VLOOKUP(LEFT(A476,1),'Ansatz 1'!A$1:B$10,2)</f>
        <v>6 Straßen- und Wasserbau, Verkehr</v>
      </c>
      <c r="M476" t="str">
        <f>VLOOKUP(LEFT(A476,2),'Ansatz 2'!A$1:B$51,2)</f>
        <v>65 Schienenverkehr</v>
      </c>
      <c r="N476" t="str">
        <f t="shared" si="35"/>
        <v>6500 Eisenbahnen</v>
      </c>
      <c r="O476">
        <f t="shared" si="36"/>
        <v>1</v>
      </c>
      <c r="P476" t="str">
        <f t="shared" si="37"/>
        <v>1/6500-68000 Planmäßige Abschreibung</v>
      </c>
      <c r="Q476" s="2">
        <f t="shared" si="38"/>
        <v>-600</v>
      </c>
      <c r="R476" s="2">
        <f t="shared" si="39"/>
        <v>-0.19398642095053345</v>
      </c>
    </row>
    <row r="477" spans="1:18" x14ac:dyDescent="0.25">
      <c r="A477" s="1" t="s">
        <v>452</v>
      </c>
      <c r="B477" s="1" t="s">
        <v>351</v>
      </c>
      <c r="C477" s="1" t="s">
        <v>424</v>
      </c>
      <c r="D477" s="1" t="s">
        <v>351</v>
      </c>
      <c r="E477" s="1" t="s">
        <v>351</v>
      </c>
      <c r="F477" s="1" t="s">
        <v>352</v>
      </c>
      <c r="G477" s="1" t="s">
        <v>353</v>
      </c>
      <c r="H477" s="1" t="s">
        <v>708</v>
      </c>
      <c r="I477" s="1" t="s">
        <v>248</v>
      </c>
      <c r="J477" s="1" t="s">
        <v>249</v>
      </c>
      <c r="K477" s="1" t="s">
        <v>491</v>
      </c>
      <c r="L477" t="str">
        <f>VLOOKUP(LEFT(A477,1),'Ansatz 1'!A$1:B$10,2)</f>
        <v>6 Straßen- und Wasserbau, Verkehr</v>
      </c>
      <c r="M477" t="str">
        <f>VLOOKUP(LEFT(A477,2),'Ansatz 2'!A$1:B$51,2)</f>
        <v>65 Schienenverkehr</v>
      </c>
      <c r="N477" t="str">
        <f t="shared" si="35"/>
        <v>6500 Eisenbahnen</v>
      </c>
      <c r="O477">
        <f t="shared" si="36"/>
        <v>2</v>
      </c>
      <c r="P477" t="str">
        <f t="shared" si="37"/>
        <v>2/6500+81100 Miete- und Pachtertrag (ÖBB - Fahrradboxen)</v>
      </c>
      <c r="Q477" s="2">
        <f t="shared" si="38"/>
        <v>400</v>
      </c>
      <c r="R477" s="2">
        <f t="shared" si="39"/>
        <v>0.12932428063368898</v>
      </c>
    </row>
    <row r="478" spans="1:18" x14ac:dyDescent="0.25">
      <c r="A478" s="1" t="s">
        <v>616</v>
      </c>
      <c r="B478" s="1" t="s">
        <v>351</v>
      </c>
      <c r="C478" s="1" t="s">
        <v>411</v>
      </c>
      <c r="D478" s="1" t="s">
        <v>355</v>
      </c>
      <c r="E478" s="1" t="s">
        <v>351</v>
      </c>
      <c r="F478" s="1" t="s">
        <v>352</v>
      </c>
      <c r="G478" s="1" t="s">
        <v>353</v>
      </c>
      <c r="H478" s="1" t="s">
        <v>686</v>
      </c>
      <c r="I478" s="1" t="s">
        <v>250</v>
      </c>
      <c r="J478" s="1" t="s">
        <v>251</v>
      </c>
      <c r="K478" s="1" t="s">
        <v>617</v>
      </c>
      <c r="L478" t="str">
        <f>VLOOKUP(LEFT(A478,1),'Ansatz 1'!A$1:B$10,2)</f>
        <v>6 Straßen- und Wasserbau, Verkehr</v>
      </c>
      <c r="M478" t="str">
        <f>VLOOKUP(LEFT(A478,2),'Ansatz 2'!A$1:B$51,2)</f>
        <v>69 Verkehr, Sonstiges</v>
      </c>
      <c r="N478" t="str">
        <f t="shared" si="35"/>
        <v>6900 Verkehr, Sonstiges</v>
      </c>
      <c r="O478">
        <f t="shared" si="36"/>
        <v>1</v>
      </c>
      <c r="P478" t="str">
        <f t="shared" si="37"/>
        <v>1/6900-72020 Kostenbeiträge (Kostenersätze) für Leistungen (ÖPNV)</v>
      </c>
      <c r="Q478" s="2">
        <f t="shared" si="38"/>
        <v>-270500</v>
      </c>
      <c r="R478" s="2">
        <f t="shared" si="39"/>
        <v>-87.455544778532172</v>
      </c>
    </row>
    <row r="479" spans="1:18" x14ac:dyDescent="0.25">
      <c r="A479" s="1" t="s">
        <v>616</v>
      </c>
      <c r="B479" s="1" t="s">
        <v>351</v>
      </c>
      <c r="C479" s="1" t="s">
        <v>374</v>
      </c>
      <c r="D479" s="1" t="s">
        <v>351</v>
      </c>
      <c r="E479" s="1" t="s">
        <v>351</v>
      </c>
      <c r="F479" s="1" t="s">
        <v>352</v>
      </c>
      <c r="G479" s="1" t="s">
        <v>353</v>
      </c>
      <c r="H479" s="1" t="s">
        <v>689</v>
      </c>
      <c r="I479" s="1" t="s">
        <v>250</v>
      </c>
      <c r="J479" s="1" t="s">
        <v>252</v>
      </c>
      <c r="K479" s="1" t="s">
        <v>618</v>
      </c>
      <c r="L479" t="str">
        <f>VLOOKUP(LEFT(A479,1),'Ansatz 1'!A$1:B$10,2)</f>
        <v>6 Straßen- und Wasserbau, Verkehr</v>
      </c>
      <c r="M479" t="str">
        <f>VLOOKUP(LEFT(A479,2),'Ansatz 2'!A$1:B$51,2)</f>
        <v>69 Verkehr, Sonstiges</v>
      </c>
      <c r="N479" t="str">
        <f t="shared" si="35"/>
        <v>6900 Verkehr, Sonstiges</v>
      </c>
      <c r="O479">
        <f t="shared" si="36"/>
        <v>2</v>
      </c>
      <c r="P479" t="str">
        <f t="shared" si="37"/>
        <v>2/6900+86100 Transfers von Ländern, Landesfonds und Landeskammern (ÖPNV)</v>
      </c>
      <c r="Q479" s="2">
        <f t="shared" si="38"/>
        <v>102600</v>
      </c>
      <c r="R479" s="2">
        <f t="shared" si="39"/>
        <v>33.171677982541219</v>
      </c>
    </row>
    <row r="480" spans="1:18" x14ac:dyDescent="0.25">
      <c r="A480" s="1" t="s">
        <v>619</v>
      </c>
      <c r="B480" s="1" t="s">
        <v>351</v>
      </c>
      <c r="C480" s="1" t="s">
        <v>373</v>
      </c>
      <c r="D480" s="1" t="s">
        <v>351</v>
      </c>
      <c r="E480" s="1" t="s">
        <v>351</v>
      </c>
      <c r="F480" s="1" t="s">
        <v>352</v>
      </c>
      <c r="G480" s="1" t="s">
        <v>353</v>
      </c>
      <c r="H480" s="1" t="s">
        <v>688</v>
      </c>
      <c r="I480" s="1" t="s">
        <v>253</v>
      </c>
      <c r="J480" s="1" t="s">
        <v>254</v>
      </c>
      <c r="K480" s="1" t="s">
        <v>570</v>
      </c>
      <c r="L480" t="str">
        <f>VLOOKUP(LEFT(A480,1),'Ansatz 1'!A$1:B$10,2)</f>
        <v>7 Wirtschaftsförderung</v>
      </c>
      <c r="M480" t="str">
        <f>VLOOKUP(LEFT(A480,2),'Ansatz 2'!A$1:B$51,2)</f>
        <v>71 Grundlagenverbesserung in der Land- und Forstwirtschaft</v>
      </c>
      <c r="N480" t="str">
        <f t="shared" si="35"/>
        <v>7190 Grundlagenverbesserung i.d.Land-u.Forstwirtsch.</v>
      </c>
      <c r="O480">
        <f t="shared" si="36"/>
        <v>1</v>
      </c>
      <c r="P480" t="str">
        <f t="shared" si="37"/>
        <v>1/7190-75500 Transfers an Unternehmen (ohne Finanzunternehmen) und andere (Hochstammförd., Häckseldienst)</v>
      </c>
      <c r="Q480" s="2">
        <f t="shared" si="38"/>
        <v>-2300</v>
      </c>
      <c r="R480" s="2">
        <f t="shared" si="39"/>
        <v>-0.74361461364371162</v>
      </c>
    </row>
    <row r="481" spans="1:18" x14ac:dyDescent="0.25">
      <c r="A481" s="1" t="s">
        <v>620</v>
      </c>
      <c r="B481" s="1" t="s">
        <v>351</v>
      </c>
      <c r="C481" s="1" t="s">
        <v>435</v>
      </c>
      <c r="D481" s="1" t="s">
        <v>351</v>
      </c>
      <c r="E481" s="1" t="s">
        <v>351</v>
      </c>
      <c r="F481" s="1" t="s">
        <v>352</v>
      </c>
      <c r="G481" s="1" t="s">
        <v>353</v>
      </c>
      <c r="H481" s="1" t="s">
        <v>690</v>
      </c>
      <c r="I481" s="1" t="s">
        <v>255</v>
      </c>
      <c r="J481" s="1" t="s">
        <v>256</v>
      </c>
      <c r="K481" s="1" t="s">
        <v>621</v>
      </c>
      <c r="L481" t="str">
        <f>VLOOKUP(LEFT(A481,1),'Ansatz 1'!A$1:B$10,2)</f>
        <v>7 Wirtschaftsförderung</v>
      </c>
      <c r="M481" t="str">
        <f>VLOOKUP(LEFT(A481,2),'Ansatz 2'!A$1:B$51,2)</f>
        <v>74 Sonstige Förderung der Land- und Forstwirtschaft</v>
      </c>
      <c r="N481" t="str">
        <f t="shared" si="35"/>
        <v>7420 Produktionsförderung</v>
      </c>
      <c r="O481">
        <f t="shared" si="36"/>
        <v>1</v>
      </c>
      <c r="P481" t="str">
        <f t="shared" si="37"/>
        <v>1/7420-41300 Handelswaren (Weineinkauf)</v>
      </c>
      <c r="Q481" s="2">
        <f t="shared" si="38"/>
        <v>-5700</v>
      </c>
      <c r="R481" s="2">
        <f t="shared" si="39"/>
        <v>-1.8428709990300678</v>
      </c>
    </row>
    <row r="482" spans="1:18" x14ac:dyDescent="0.25">
      <c r="A482" s="1" t="s">
        <v>620</v>
      </c>
      <c r="B482" s="1" t="s">
        <v>351</v>
      </c>
      <c r="C482" s="1" t="s">
        <v>552</v>
      </c>
      <c r="D482" s="1" t="s">
        <v>351</v>
      </c>
      <c r="E482" s="1" t="s">
        <v>351</v>
      </c>
      <c r="F482" s="1" t="s">
        <v>352</v>
      </c>
      <c r="G482" s="1" t="s">
        <v>353</v>
      </c>
      <c r="H482" s="1" t="s">
        <v>700</v>
      </c>
      <c r="I482" s="1" t="s">
        <v>255</v>
      </c>
      <c r="J482" s="1" t="s">
        <v>257</v>
      </c>
      <c r="K482" s="1" t="s">
        <v>420</v>
      </c>
      <c r="L482" t="str">
        <f>VLOOKUP(LEFT(A482,1),'Ansatz 1'!A$1:B$10,2)</f>
        <v>7 Wirtschaftsförderung</v>
      </c>
      <c r="M482" t="str">
        <f>VLOOKUP(LEFT(A482,2),'Ansatz 2'!A$1:B$51,2)</f>
        <v>74 Sonstige Förderung der Land- und Forstwirtschaft</v>
      </c>
      <c r="N482" t="str">
        <f t="shared" si="35"/>
        <v>7420 Produktionsförderung</v>
      </c>
      <c r="O482">
        <f t="shared" si="36"/>
        <v>1</v>
      </c>
      <c r="P482" t="str">
        <f t="shared" si="37"/>
        <v>1/7420-61300 Instandhaltung von sonstigen Grundstückseinrichtungen (Rebgarten)</v>
      </c>
      <c r="Q482" s="2">
        <f t="shared" si="38"/>
        <v>-3000</v>
      </c>
      <c r="R482" s="2">
        <f t="shared" si="39"/>
        <v>-0.96993210475266733</v>
      </c>
    </row>
    <row r="483" spans="1:18" x14ac:dyDescent="0.25">
      <c r="A483" s="1" t="s">
        <v>620</v>
      </c>
      <c r="B483" s="1" t="s">
        <v>351</v>
      </c>
      <c r="C483" s="1" t="s">
        <v>411</v>
      </c>
      <c r="D483" s="1" t="s">
        <v>392</v>
      </c>
      <c r="E483" s="1" t="s">
        <v>351</v>
      </c>
      <c r="F483" s="1" t="s">
        <v>428</v>
      </c>
      <c r="G483" s="1" t="s">
        <v>353</v>
      </c>
      <c r="H483" s="1" t="s">
        <v>686</v>
      </c>
      <c r="I483" s="1" t="s">
        <v>255</v>
      </c>
      <c r="J483" s="1" t="s">
        <v>73</v>
      </c>
      <c r="K483" s="1" t="s">
        <v>445</v>
      </c>
      <c r="L483" t="str">
        <f>VLOOKUP(LEFT(A483,1),'Ansatz 1'!A$1:B$10,2)</f>
        <v>7 Wirtschaftsförderung</v>
      </c>
      <c r="M483" t="str">
        <f>VLOOKUP(LEFT(A483,2),'Ansatz 2'!A$1:B$51,2)</f>
        <v>74 Sonstige Förderung der Land- und Forstwirtschaft</v>
      </c>
      <c r="N483" t="str">
        <f t="shared" si="35"/>
        <v>7420 Produktionsförderung</v>
      </c>
      <c r="O483">
        <f t="shared" si="36"/>
        <v>1</v>
      </c>
      <c r="P483" t="str">
        <f t="shared" si="37"/>
        <v>1/7420-72050 Interne Leistungsverrechnung</v>
      </c>
      <c r="Q483" s="2">
        <f t="shared" si="38"/>
        <v>-3500</v>
      </c>
      <c r="R483" s="2">
        <f t="shared" si="39"/>
        <v>-1.1315874555447785</v>
      </c>
    </row>
    <row r="484" spans="1:18" x14ac:dyDescent="0.25">
      <c r="A484" s="1" t="s">
        <v>620</v>
      </c>
      <c r="B484" s="1" t="s">
        <v>351</v>
      </c>
      <c r="C484" s="1" t="s">
        <v>419</v>
      </c>
      <c r="D484" s="1" t="s">
        <v>356</v>
      </c>
      <c r="E484" s="1" t="s">
        <v>351</v>
      </c>
      <c r="F484" s="1" t="s">
        <v>352</v>
      </c>
      <c r="G484" s="1" t="s">
        <v>353</v>
      </c>
      <c r="H484" s="1" t="s">
        <v>686</v>
      </c>
      <c r="I484" s="1" t="s">
        <v>255</v>
      </c>
      <c r="J484" s="1" t="s">
        <v>258</v>
      </c>
      <c r="K484" s="1" t="s">
        <v>462</v>
      </c>
      <c r="L484" t="str">
        <f>VLOOKUP(LEFT(A484,1),'Ansatz 1'!A$1:B$10,2)</f>
        <v>7 Wirtschaftsförderung</v>
      </c>
      <c r="M484" t="str">
        <f>VLOOKUP(LEFT(A484,2),'Ansatz 2'!A$1:B$51,2)</f>
        <v>74 Sonstige Förderung der Land- und Forstwirtschaft</v>
      </c>
      <c r="N484" t="str">
        <f t="shared" si="35"/>
        <v>7420 Produktionsförderung</v>
      </c>
      <c r="O484">
        <f t="shared" si="36"/>
        <v>1</v>
      </c>
      <c r="P484" t="str">
        <f t="shared" si="37"/>
        <v>1/7420-72810 Entgelte für sonstige Leistungen (Bekämpfung tierischer u. pflanzl. Schädlinge, Feuerbrand)</v>
      </c>
      <c r="Q484" s="2">
        <f t="shared" si="38"/>
        <v>-10000</v>
      </c>
      <c r="R484" s="2">
        <f t="shared" si="39"/>
        <v>-3.2331070158422244</v>
      </c>
    </row>
    <row r="485" spans="1:18" x14ac:dyDescent="0.25">
      <c r="A485" s="1" t="s">
        <v>620</v>
      </c>
      <c r="B485" s="1" t="s">
        <v>351</v>
      </c>
      <c r="C485" s="1" t="s">
        <v>423</v>
      </c>
      <c r="D485" s="1" t="s">
        <v>351</v>
      </c>
      <c r="E485" s="1" t="s">
        <v>351</v>
      </c>
      <c r="F485" s="1" t="s">
        <v>352</v>
      </c>
      <c r="G485" s="1" t="s">
        <v>353</v>
      </c>
      <c r="H485" s="1" t="s">
        <v>707</v>
      </c>
      <c r="I485" s="1" t="s">
        <v>255</v>
      </c>
      <c r="J485" s="1" t="s">
        <v>259</v>
      </c>
      <c r="K485" s="1" t="s">
        <v>622</v>
      </c>
      <c r="L485" t="str">
        <f>VLOOKUP(LEFT(A485,1),'Ansatz 1'!A$1:B$10,2)</f>
        <v>7 Wirtschaftsförderung</v>
      </c>
      <c r="M485" t="str">
        <f>VLOOKUP(LEFT(A485,2),'Ansatz 2'!A$1:B$51,2)</f>
        <v>74 Sonstige Förderung der Land- und Forstwirtschaft</v>
      </c>
      <c r="N485" t="str">
        <f t="shared" si="35"/>
        <v>7420 Produktionsförderung</v>
      </c>
      <c r="O485">
        <f t="shared" si="36"/>
        <v>2</v>
      </c>
      <c r="P485" t="str">
        <f t="shared" si="37"/>
        <v>2/7420+80800 Veräußerungen von Waren (Weinverkauf)</v>
      </c>
      <c r="Q485" s="2">
        <f t="shared" si="38"/>
        <v>4700</v>
      </c>
      <c r="R485" s="2">
        <f t="shared" si="39"/>
        <v>1.5195602974458455</v>
      </c>
    </row>
    <row r="486" spans="1:18" x14ac:dyDescent="0.25">
      <c r="A486" s="1" t="s">
        <v>620</v>
      </c>
      <c r="B486" s="1" t="s">
        <v>351</v>
      </c>
      <c r="C486" s="1" t="s">
        <v>424</v>
      </c>
      <c r="D486" s="1" t="s">
        <v>351</v>
      </c>
      <c r="E486" s="1" t="s">
        <v>351</v>
      </c>
      <c r="F486" s="1" t="s">
        <v>352</v>
      </c>
      <c r="G486" s="1" t="s">
        <v>353</v>
      </c>
      <c r="H486" s="1" t="s">
        <v>708</v>
      </c>
      <c r="I486" s="1" t="s">
        <v>255</v>
      </c>
      <c r="J486" s="1" t="s">
        <v>260</v>
      </c>
      <c r="K486" s="1" t="s">
        <v>457</v>
      </c>
      <c r="L486" t="str">
        <f>VLOOKUP(LEFT(A486,1),'Ansatz 1'!A$1:B$10,2)</f>
        <v>7 Wirtschaftsförderung</v>
      </c>
      <c r="M486" t="str">
        <f>VLOOKUP(LEFT(A486,2),'Ansatz 2'!A$1:B$51,2)</f>
        <v>74 Sonstige Förderung der Land- und Forstwirtschaft</v>
      </c>
      <c r="N486" t="str">
        <f t="shared" si="35"/>
        <v>7420 Produktionsförderung</v>
      </c>
      <c r="O486">
        <f t="shared" si="36"/>
        <v>2</v>
      </c>
      <c r="P486" t="str">
        <f t="shared" si="37"/>
        <v>2/7420+81100 Miete- und Pachtertrag (Rebgarten)</v>
      </c>
      <c r="Q486" s="2">
        <f t="shared" si="38"/>
        <v>200</v>
      </c>
      <c r="R486" s="2">
        <f t="shared" si="39"/>
        <v>6.4662140316844488E-2</v>
      </c>
    </row>
    <row r="487" spans="1:18" x14ac:dyDescent="0.25">
      <c r="A487" s="1" t="s">
        <v>620</v>
      </c>
      <c r="B487" s="1" t="s">
        <v>351</v>
      </c>
      <c r="C487" s="1" t="s">
        <v>430</v>
      </c>
      <c r="D487" s="1" t="s">
        <v>351</v>
      </c>
      <c r="E487" s="1" t="s">
        <v>351</v>
      </c>
      <c r="F487" s="1" t="s">
        <v>352</v>
      </c>
      <c r="G487" s="1" t="s">
        <v>353</v>
      </c>
      <c r="H487" s="1" t="s">
        <v>707</v>
      </c>
      <c r="I487" s="1" t="s">
        <v>255</v>
      </c>
      <c r="J487" s="1" t="s">
        <v>261</v>
      </c>
      <c r="K487" s="1" t="s">
        <v>368</v>
      </c>
      <c r="L487" t="str">
        <f>VLOOKUP(LEFT(A487,1),'Ansatz 1'!A$1:B$10,2)</f>
        <v>7 Wirtschaftsförderung</v>
      </c>
      <c r="M487" t="str">
        <f>VLOOKUP(LEFT(A487,2),'Ansatz 2'!A$1:B$51,2)</f>
        <v>74 Sonstige Förderung der Land- und Forstwirtschaft</v>
      </c>
      <c r="N487" t="str">
        <f t="shared" si="35"/>
        <v>7420 Produktionsförderung</v>
      </c>
      <c r="O487">
        <f t="shared" si="36"/>
        <v>2</v>
      </c>
      <c r="P487" t="str">
        <f t="shared" si="37"/>
        <v>2/7420+82900 Sonstige Erträge (Feuerbrand)</v>
      </c>
      <c r="Q487" s="2">
        <f t="shared" si="38"/>
        <v>500</v>
      </c>
      <c r="R487" s="2">
        <f t="shared" si="39"/>
        <v>0.16165535079211121</v>
      </c>
    </row>
    <row r="488" spans="1:18" x14ac:dyDescent="0.25">
      <c r="A488" s="1" t="s">
        <v>623</v>
      </c>
      <c r="B488" s="1" t="s">
        <v>351</v>
      </c>
      <c r="C488" s="1" t="s">
        <v>587</v>
      </c>
      <c r="D488" s="1" t="s">
        <v>351</v>
      </c>
      <c r="E488" s="1" t="s">
        <v>351</v>
      </c>
      <c r="F488" s="1" t="s">
        <v>352</v>
      </c>
      <c r="G488" s="1" t="s">
        <v>353</v>
      </c>
      <c r="H488" s="1" t="s">
        <v>687</v>
      </c>
      <c r="I488" s="1" t="s">
        <v>262</v>
      </c>
      <c r="J488" s="1" t="s">
        <v>263</v>
      </c>
      <c r="K488" s="1" t="s">
        <v>457</v>
      </c>
      <c r="L488" t="str">
        <f>VLOOKUP(LEFT(A488,1),'Ansatz 1'!A$1:B$10,2)</f>
        <v>7 Wirtschaftsförderung</v>
      </c>
      <c r="M488" t="str">
        <f>VLOOKUP(LEFT(A488,2),'Ansatz 2'!A$1:B$51,2)</f>
        <v>74 Sonstige Förderung der Land- und Forstwirtschaft</v>
      </c>
      <c r="N488" t="str">
        <f t="shared" si="35"/>
        <v>7490 Sonstige Förd. der Land- und Forstwirtschaft</v>
      </c>
      <c r="O488">
        <f t="shared" si="36"/>
        <v>1</v>
      </c>
      <c r="P488" t="str">
        <f t="shared" si="37"/>
        <v>1/7490-75400 Transfers an sonstige Träger des öffentlichen Rechts (Betriebshelferdienst)</v>
      </c>
      <c r="Q488" s="2">
        <f t="shared" si="38"/>
        <v>-200</v>
      </c>
      <c r="R488" s="2">
        <f t="shared" si="39"/>
        <v>-6.4662140316844488E-2</v>
      </c>
    </row>
    <row r="489" spans="1:18" x14ac:dyDescent="0.25">
      <c r="A489" s="1" t="s">
        <v>624</v>
      </c>
      <c r="B489" s="1" t="s">
        <v>351</v>
      </c>
      <c r="C489" s="1" t="s">
        <v>378</v>
      </c>
      <c r="D489" s="1" t="s">
        <v>351</v>
      </c>
      <c r="E489" s="1" t="s">
        <v>351</v>
      </c>
      <c r="F489" s="1" t="s">
        <v>352</v>
      </c>
      <c r="G489" s="1" t="s">
        <v>353</v>
      </c>
      <c r="H489" s="1" t="s">
        <v>690</v>
      </c>
      <c r="I489" s="1" t="s">
        <v>264</v>
      </c>
      <c r="J489" s="1" t="s">
        <v>21</v>
      </c>
      <c r="K489" s="1" t="s">
        <v>386</v>
      </c>
      <c r="L489" t="str">
        <f>VLOOKUP(LEFT(A489,1),'Ansatz 1'!A$1:B$10,2)</f>
        <v>7 Wirtschaftsförderung</v>
      </c>
      <c r="M489" t="str">
        <f>VLOOKUP(LEFT(A489,2),'Ansatz 2'!A$1:B$51,2)</f>
        <v>77 Förderung des Fremdenverkehrs</v>
      </c>
      <c r="N489" t="str">
        <f t="shared" si="35"/>
        <v>7700 Einrichtungen zur Förderung des Fremdenverkehrs</v>
      </c>
      <c r="O489">
        <f t="shared" si="36"/>
        <v>1</v>
      </c>
      <c r="P489" t="str">
        <f t="shared" si="37"/>
        <v>1/7700-40000 Geringwertige Wirtschaftsgüter (GWG)</v>
      </c>
      <c r="Q489" s="2">
        <f t="shared" si="38"/>
        <v>-100</v>
      </c>
      <c r="R489" s="2">
        <f t="shared" si="39"/>
        <v>-3.2331070158422244E-2</v>
      </c>
    </row>
    <row r="490" spans="1:18" x14ac:dyDescent="0.25">
      <c r="A490" s="1" t="s">
        <v>624</v>
      </c>
      <c r="B490" s="1" t="s">
        <v>351</v>
      </c>
      <c r="C490" s="1" t="s">
        <v>448</v>
      </c>
      <c r="D490" s="1" t="s">
        <v>351</v>
      </c>
      <c r="E490" s="1" t="s">
        <v>351</v>
      </c>
      <c r="F490" s="1" t="s">
        <v>352</v>
      </c>
      <c r="G490" s="1" t="s">
        <v>353</v>
      </c>
      <c r="H490" s="1" t="s">
        <v>690</v>
      </c>
      <c r="I490" s="1" t="s">
        <v>264</v>
      </c>
      <c r="J490" s="1" t="s">
        <v>265</v>
      </c>
      <c r="K490" s="1" t="s">
        <v>386</v>
      </c>
      <c r="L490" t="str">
        <f>VLOOKUP(LEFT(A490,1),'Ansatz 1'!A$1:B$10,2)</f>
        <v>7 Wirtschaftsförderung</v>
      </c>
      <c r="M490" t="str">
        <f>VLOOKUP(LEFT(A490,2),'Ansatz 2'!A$1:B$51,2)</f>
        <v>77 Förderung des Fremdenverkehrs</v>
      </c>
      <c r="N490" t="str">
        <f t="shared" si="35"/>
        <v>7700 Einrichtungen zur Förderung des Fremdenverkehrs</v>
      </c>
      <c r="O490">
        <f t="shared" si="36"/>
        <v>1</v>
      </c>
      <c r="P490" t="str">
        <f t="shared" si="37"/>
        <v>1/7700-45400 Reinigungsmittel (Pavillon)</v>
      </c>
      <c r="Q490" s="2">
        <f t="shared" si="38"/>
        <v>-100</v>
      </c>
      <c r="R490" s="2">
        <f t="shared" si="39"/>
        <v>-3.2331070158422244E-2</v>
      </c>
    </row>
    <row r="491" spans="1:18" x14ac:dyDescent="0.25">
      <c r="A491" s="1" t="s">
        <v>624</v>
      </c>
      <c r="B491" s="1" t="s">
        <v>351</v>
      </c>
      <c r="C491" s="1" t="s">
        <v>450</v>
      </c>
      <c r="D491" s="1" t="s">
        <v>351</v>
      </c>
      <c r="E491" s="1" t="s">
        <v>351</v>
      </c>
      <c r="F491" s="1" t="s">
        <v>352</v>
      </c>
      <c r="G491" s="1" t="s">
        <v>353</v>
      </c>
      <c r="H491" s="1" t="s">
        <v>701</v>
      </c>
      <c r="I491" s="1" t="s">
        <v>264</v>
      </c>
      <c r="J491" s="1" t="s">
        <v>70</v>
      </c>
      <c r="K491" s="1" t="s">
        <v>457</v>
      </c>
      <c r="L491" t="str">
        <f>VLOOKUP(LEFT(A491,1),'Ansatz 1'!A$1:B$10,2)</f>
        <v>7 Wirtschaftsförderung</v>
      </c>
      <c r="M491" t="str">
        <f>VLOOKUP(LEFT(A491,2),'Ansatz 2'!A$1:B$51,2)</f>
        <v>77 Förderung des Fremdenverkehrs</v>
      </c>
      <c r="N491" t="str">
        <f t="shared" si="35"/>
        <v>7700 Einrichtungen zur Förderung des Fremdenverkehrs</v>
      </c>
      <c r="O491">
        <f t="shared" si="36"/>
        <v>1</v>
      </c>
      <c r="P491" t="str">
        <f t="shared" si="37"/>
        <v>1/7700-60000 Energiebezüge</v>
      </c>
      <c r="Q491" s="2">
        <f t="shared" si="38"/>
        <v>-200</v>
      </c>
      <c r="R491" s="2">
        <f t="shared" si="39"/>
        <v>-6.4662140316844488E-2</v>
      </c>
    </row>
    <row r="492" spans="1:18" x14ac:dyDescent="0.25">
      <c r="A492" s="1" t="s">
        <v>624</v>
      </c>
      <c r="B492" s="1" t="s">
        <v>351</v>
      </c>
      <c r="C492" s="1" t="s">
        <v>606</v>
      </c>
      <c r="D492" s="1" t="s">
        <v>351</v>
      </c>
      <c r="E492" s="1" t="s">
        <v>351</v>
      </c>
      <c r="F492" s="1" t="s">
        <v>352</v>
      </c>
      <c r="G492" s="1" t="s">
        <v>353</v>
      </c>
      <c r="H492" s="1" t="s">
        <v>700</v>
      </c>
      <c r="I492" s="1" t="s">
        <v>264</v>
      </c>
      <c r="J492" s="1" t="s">
        <v>266</v>
      </c>
      <c r="K492" s="1" t="s">
        <v>462</v>
      </c>
      <c r="L492" t="str">
        <f>VLOOKUP(LEFT(A492,1),'Ansatz 1'!A$1:B$10,2)</f>
        <v>7 Wirtschaftsförderung</v>
      </c>
      <c r="M492" t="str">
        <f>VLOOKUP(LEFT(A492,2),'Ansatz 2'!A$1:B$51,2)</f>
        <v>77 Förderung des Fremdenverkehrs</v>
      </c>
      <c r="N492" t="str">
        <f t="shared" si="35"/>
        <v>7700 Einrichtungen zur Förderung des Fremdenverkehrs</v>
      </c>
      <c r="O492">
        <f t="shared" si="36"/>
        <v>1</v>
      </c>
      <c r="P492" t="str">
        <f t="shared" si="37"/>
        <v>1/7700-61100 Instandhaltung von Straßenbauten (Spazier- und Wanderwege)</v>
      </c>
      <c r="Q492" s="2">
        <f t="shared" si="38"/>
        <v>-10000</v>
      </c>
      <c r="R492" s="2">
        <f t="shared" si="39"/>
        <v>-3.2331070158422244</v>
      </c>
    </row>
    <row r="493" spans="1:18" x14ac:dyDescent="0.25">
      <c r="A493" s="1" t="s">
        <v>624</v>
      </c>
      <c r="B493" s="1" t="s">
        <v>351</v>
      </c>
      <c r="C493" s="1" t="s">
        <v>451</v>
      </c>
      <c r="D493" s="1" t="s">
        <v>351</v>
      </c>
      <c r="E493" s="1" t="s">
        <v>351</v>
      </c>
      <c r="F493" s="1" t="s">
        <v>352</v>
      </c>
      <c r="G493" s="1" t="s">
        <v>353</v>
      </c>
      <c r="H493" s="1" t="s">
        <v>700</v>
      </c>
      <c r="I493" s="1" t="s">
        <v>264</v>
      </c>
      <c r="J493" s="1" t="s">
        <v>71</v>
      </c>
      <c r="K493" s="1" t="s">
        <v>495</v>
      </c>
      <c r="L493" t="str">
        <f>VLOOKUP(LEFT(A493,1),'Ansatz 1'!A$1:B$10,2)</f>
        <v>7 Wirtschaftsförderung</v>
      </c>
      <c r="M493" t="str">
        <f>VLOOKUP(LEFT(A493,2),'Ansatz 2'!A$1:B$51,2)</f>
        <v>77 Förderung des Fremdenverkehrs</v>
      </c>
      <c r="N493" t="str">
        <f t="shared" si="35"/>
        <v>7700 Einrichtungen zur Förderung des Fremdenverkehrs</v>
      </c>
      <c r="O493">
        <f t="shared" si="36"/>
        <v>1</v>
      </c>
      <c r="P493" t="str">
        <f t="shared" si="37"/>
        <v>1/7700-61400 Instandhaltung von Gebäuden und Bauten</v>
      </c>
      <c r="Q493" s="2">
        <f t="shared" si="38"/>
        <v>-800</v>
      </c>
      <c r="R493" s="2">
        <f t="shared" si="39"/>
        <v>-0.25864856126737795</v>
      </c>
    </row>
    <row r="494" spans="1:18" x14ac:dyDescent="0.25">
      <c r="A494" s="1" t="s">
        <v>624</v>
      </c>
      <c r="B494" s="1" t="s">
        <v>351</v>
      </c>
      <c r="C494" s="1" t="s">
        <v>405</v>
      </c>
      <c r="D494" s="1" t="s">
        <v>351</v>
      </c>
      <c r="E494" s="1" t="s">
        <v>351</v>
      </c>
      <c r="F494" s="1" t="s">
        <v>352</v>
      </c>
      <c r="G494" s="1" t="s">
        <v>353</v>
      </c>
      <c r="H494" s="1" t="s">
        <v>701</v>
      </c>
      <c r="I494" s="1" t="s">
        <v>264</v>
      </c>
      <c r="J494" s="1" t="s">
        <v>36</v>
      </c>
      <c r="K494" s="1" t="s">
        <v>386</v>
      </c>
      <c r="L494" t="str">
        <f>VLOOKUP(LEFT(A494,1),'Ansatz 1'!A$1:B$10,2)</f>
        <v>7 Wirtschaftsförderung</v>
      </c>
      <c r="M494" t="str">
        <f>VLOOKUP(LEFT(A494,2),'Ansatz 2'!A$1:B$51,2)</f>
        <v>77 Förderung des Fremdenverkehrs</v>
      </c>
      <c r="N494" t="str">
        <f t="shared" si="35"/>
        <v>7700 Einrichtungen zur Förderung des Fremdenverkehrs</v>
      </c>
      <c r="O494">
        <f t="shared" si="36"/>
        <v>1</v>
      </c>
      <c r="P494" t="str">
        <f t="shared" si="37"/>
        <v>1/7700-67000 Versicherungen</v>
      </c>
      <c r="Q494" s="2">
        <f t="shared" si="38"/>
        <v>-100</v>
      </c>
      <c r="R494" s="2">
        <f t="shared" si="39"/>
        <v>-3.2331070158422244E-2</v>
      </c>
    </row>
    <row r="495" spans="1:18" x14ac:dyDescent="0.25">
      <c r="A495" s="1" t="s">
        <v>624</v>
      </c>
      <c r="B495" s="1" t="s">
        <v>351</v>
      </c>
      <c r="C495" s="1" t="s">
        <v>702</v>
      </c>
      <c r="D495" s="1" t="s">
        <v>351</v>
      </c>
      <c r="E495" s="1" t="s">
        <v>351</v>
      </c>
      <c r="F495" s="1" t="s">
        <v>352</v>
      </c>
      <c r="G495" s="1" t="s">
        <v>353</v>
      </c>
      <c r="H495" s="1" t="s">
        <v>703</v>
      </c>
      <c r="I495" s="1" t="s">
        <v>264</v>
      </c>
      <c r="J495" s="1" t="s">
        <v>704</v>
      </c>
      <c r="K495" s="1" t="s">
        <v>366</v>
      </c>
      <c r="L495" t="str">
        <f>VLOOKUP(LEFT(A495,1),'Ansatz 1'!A$1:B$10,2)</f>
        <v>7 Wirtschaftsförderung</v>
      </c>
      <c r="M495" t="str">
        <f>VLOOKUP(LEFT(A495,2),'Ansatz 2'!A$1:B$51,2)</f>
        <v>77 Förderung des Fremdenverkehrs</v>
      </c>
      <c r="N495" t="str">
        <f t="shared" si="35"/>
        <v>7700 Einrichtungen zur Förderung des Fremdenverkehrs</v>
      </c>
      <c r="O495">
        <f t="shared" si="36"/>
        <v>1</v>
      </c>
      <c r="P495" t="str">
        <f t="shared" si="37"/>
        <v>1/7700-68000 Planmäßige Abschreibung</v>
      </c>
      <c r="Q495" s="2">
        <f t="shared" si="38"/>
        <v>-1500</v>
      </c>
      <c r="R495" s="2">
        <f t="shared" si="39"/>
        <v>-0.48496605237633367</v>
      </c>
    </row>
    <row r="496" spans="1:18" x14ac:dyDescent="0.25">
      <c r="A496" s="1" t="s">
        <v>624</v>
      </c>
      <c r="B496" s="1" t="s">
        <v>351</v>
      </c>
      <c r="C496" s="1" t="s">
        <v>411</v>
      </c>
      <c r="D496" s="1" t="s">
        <v>392</v>
      </c>
      <c r="E496" s="1" t="s">
        <v>351</v>
      </c>
      <c r="F496" s="1" t="s">
        <v>428</v>
      </c>
      <c r="G496" s="1" t="s">
        <v>353</v>
      </c>
      <c r="H496" s="1" t="s">
        <v>686</v>
      </c>
      <c r="I496" s="1" t="s">
        <v>264</v>
      </c>
      <c r="J496" s="1" t="s">
        <v>73</v>
      </c>
      <c r="K496" s="1" t="s">
        <v>420</v>
      </c>
      <c r="L496" t="str">
        <f>VLOOKUP(LEFT(A496,1),'Ansatz 1'!A$1:B$10,2)</f>
        <v>7 Wirtschaftsförderung</v>
      </c>
      <c r="M496" t="str">
        <f>VLOOKUP(LEFT(A496,2),'Ansatz 2'!A$1:B$51,2)</f>
        <v>77 Förderung des Fremdenverkehrs</v>
      </c>
      <c r="N496" t="str">
        <f t="shared" si="35"/>
        <v>7700 Einrichtungen zur Förderung des Fremdenverkehrs</v>
      </c>
      <c r="O496">
        <f t="shared" si="36"/>
        <v>1</v>
      </c>
      <c r="P496" t="str">
        <f t="shared" si="37"/>
        <v>1/7700-72050 Interne Leistungsverrechnung</v>
      </c>
      <c r="Q496" s="2">
        <f t="shared" si="38"/>
        <v>-3000</v>
      </c>
      <c r="R496" s="2">
        <f t="shared" si="39"/>
        <v>-0.96993210475266733</v>
      </c>
    </row>
    <row r="497" spans="1:18" x14ac:dyDescent="0.25">
      <c r="A497" s="1" t="s">
        <v>624</v>
      </c>
      <c r="B497" s="1" t="s">
        <v>351</v>
      </c>
      <c r="C497" s="1" t="s">
        <v>421</v>
      </c>
      <c r="D497" s="1" t="s">
        <v>351</v>
      </c>
      <c r="E497" s="1" t="s">
        <v>351</v>
      </c>
      <c r="F497" s="1" t="s">
        <v>352</v>
      </c>
      <c r="G497" s="1" t="s">
        <v>353</v>
      </c>
      <c r="H497" s="1" t="s">
        <v>686</v>
      </c>
      <c r="I497" s="1" t="s">
        <v>264</v>
      </c>
      <c r="J497" s="1" t="s">
        <v>267</v>
      </c>
      <c r="K497" s="1" t="s">
        <v>386</v>
      </c>
      <c r="L497" t="str">
        <f>VLOOKUP(LEFT(A497,1),'Ansatz 1'!A$1:B$10,2)</f>
        <v>7 Wirtschaftsförderung</v>
      </c>
      <c r="M497" t="str">
        <f>VLOOKUP(LEFT(A497,2),'Ansatz 2'!A$1:B$51,2)</f>
        <v>77 Förderung des Fremdenverkehrs</v>
      </c>
      <c r="N497" t="str">
        <f t="shared" si="35"/>
        <v>7700 Einrichtungen zur Förderung des Fremdenverkehrs</v>
      </c>
      <c r="O497">
        <f t="shared" si="36"/>
        <v>1</v>
      </c>
      <c r="P497" t="str">
        <f t="shared" si="37"/>
        <v>1/7700-72900 Sonstige Aufwendungen (f.d. Gäste einschl. Ortsverschönerung)</v>
      </c>
      <c r="Q497" s="2">
        <f t="shared" si="38"/>
        <v>-100</v>
      </c>
      <c r="R497" s="2">
        <f t="shared" si="39"/>
        <v>-3.2331070158422244E-2</v>
      </c>
    </row>
    <row r="498" spans="1:18" x14ac:dyDescent="0.25">
      <c r="A498" s="1" t="s">
        <v>625</v>
      </c>
      <c r="B498" s="1" t="s">
        <v>351</v>
      </c>
      <c r="C498" s="1" t="s">
        <v>421</v>
      </c>
      <c r="D498" s="1" t="s">
        <v>351</v>
      </c>
      <c r="E498" s="1" t="s">
        <v>351</v>
      </c>
      <c r="F498" s="1" t="s">
        <v>352</v>
      </c>
      <c r="G498" s="1" t="s">
        <v>353</v>
      </c>
      <c r="H498" s="1" t="s">
        <v>686</v>
      </c>
      <c r="I498" s="1" t="s">
        <v>268</v>
      </c>
      <c r="J498" s="1" t="s">
        <v>269</v>
      </c>
      <c r="K498" s="1" t="s">
        <v>386</v>
      </c>
      <c r="L498" t="str">
        <f>VLOOKUP(LEFT(A498,1),'Ansatz 1'!A$1:B$10,2)</f>
        <v>7 Wirtschaftsförderung</v>
      </c>
      <c r="M498" t="str">
        <f>VLOOKUP(LEFT(A498,2),'Ansatz 2'!A$1:B$51,2)</f>
        <v>77 Förderung des Fremdenverkehrs</v>
      </c>
      <c r="N498" t="str">
        <f t="shared" si="35"/>
        <v>7710 Maßnahmen zur Förderung des Fremdenverkehrs</v>
      </c>
      <c r="O498">
        <f t="shared" si="36"/>
        <v>1</v>
      </c>
      <c r="P498" t="str">
        <f t="shared" si="37"/>
        <v>1/7710-72900 Sonstige Aufwendungen (für Werbung)</v>
      </c>
      <c r="Q498" s="2">
        <f t="shared" si="38"/>
        <v>-100</v>
      </c>
      <c r="R498" s="2">
        <f t="shared" si="39"/>
        <v>-3.2331070158422244E-2</v>
      </c>
    </row>
    <row r="499" spans="1:18" x14ac:dyDescent="0.25">
      <c r="A499" s="1" t="s">
        <v>625</v>
      </c>
      <c r="B499" s="1" t="s">
        <v>351</v>
      </c>
      <c r="C499" s="1" t="s">
        <v>468</v>
      </c>
      <c r="D499" s="1" t="s">
        <v>351</v>
      </c>
      <c r="E499" s="1" t="s">
        <v>351</v>
      </c>
      <c r="F499" s="1" t="s">
        <v>352</v>
      </c>
      <c r="G499" s="1" t="s">
        <v>353</v>
      </c>
      <c r="H499" s="1" t="s">
        <v>714</v>
      </c>
      <c r="I499" s="1" t="s">
        <v>268</v>
      </c>
      <c r="J499" s="1" t="s">
        <v>270</v>
      </c>
      <c r="K499" s="1" t="s">
        <v>529</v>
      </c>
      <c r="L499" t="str">
        <f>VLOOKUP(LEFT(A499,1),'Ansatz 1'!A$1:B$10,2)</f>
        <v>7 Wirtschaftsförderung</v>
      </c>
      <c r="M499" t="str">
        <f>VLOOKUP(LEFT(A499,2),'Ansatz 2'!A$1:B$51,2)</f>
        <v>77 Förderung des Fremdenverkehrs</v>
      </c>
      <c r="N499" t="str">
        <f t="shared" si="35"/>
        <v>7710 Maßnahmen zur Förderung des Fremdenverkehrs</v>
      </c>
      <c r="O499">
        <f t="shared" si="36"/>
        <v>1</v>
      </c>
      <c r="P499" t="str">
        <f t="shared" si="37"/>
        <v>1/7710-75700 Transfers an private Organisationen ohne Erwerbszweck (regionale Tourismusverbände)</v>
      </c>
      <c r="Q499" s="2">
        <f t="shared" si="38"/>
        <v>-1600</v>
      </c>
      <c r="R499" s="2">
        <f t="shared" si="39"/>
        <v>-0.5172971225347559</v>
      </c>
    </row>
    <row r="500" spans="1:18" x14ac:dyDescent="0.25">
      <c r="A500" s="1" t="s">
        <v>626</v>
      </c>
      <c r="B500" s="1" t="s">
        <v>351</v>
      </c>
      <c r="C500" s="1" t="s">
        <v>411</v>
      </c>
      <c r="D500" s="1" t="s">
        <v>392</v>
      </c>
      <c r="E500" s="1" t="s">
        <v>351</v>
      </c>
      <c r="F500" s="1" t="s">
        <v>428</v>
      </c>
      <c r="G500" s="1" t="s">
        <v>353</v>
      </c>
      <c r="H500" s="1" t="s">
        <v>686</v>
      </c>
      <c r="I500" s="1" t="s">
        <v>271</v>
      </c>
      <c r="J500" s="1" t="s">
        <v>73</v>
      </c>
      <c r="K500" s="1" t="s">
        <v>397</v>
      </c>
      <c r="L500" t="str">
        <f>VLOOKUP(LEFT(A500,1),'Ansatz 1'!A$1:B$10,2)</f>
        <v>7 Wirtschaftsförderung</v>
      </c>
      <c r="M500" t="str">
        <f>VLOOKUP(LEFT(A500,2),'Ansatz 2'!A$1:B$51,2)</f>
        <v>78 Förderung von Handel, Gewerbe und Industrie</v>
      </c>
      <c r="N500" t="str">
        <f t="shared" si="35"/>
        <v>7820 Wirtschaftspolitische Maßnahmen</v>
      </c>
      <c r="O500">
        <f t="shared" si="36"/>
        <v>1</v>
      </c>
      <c r="P500" t="str">
        <f t="shared" si="37"/>
        <v>1/7820-72050 Interne Leistungsverrechnung</v>
      </c>
      <c r="Q500" s="2">
        <f t="shared" si="38"/>
        <v>-1000</v>
      </c>
      <c r="R500" s="2">
        <f t="shared" si="39"/>
        <v>-0.32331070158422243</v>
      </c>
    </row>
    <row r="501" spans="1:18" x14ac:dyDescent="0.25">
      <c r="A501" s="1" t="s">
        <v>626</v>
      </c>
      <c r="B501" s="1" t="s">
        <v>351</v>
      </c>
      <c r="C501" s="1" t="s">
        <v>373</v>
      </c>
      <c r="D501" s="1" t="s">
        <v>356</v>
      </c>
      <c r="E501" s="1" t="s">
        <v>351</v>
      </c>
      <c r="F501" s="1" t="s">
        <v>352</v>
      </c>
      <c r="G501" s="1" t="s">
        <v>353</v>
      </c>
      <c r="H501" s="1" t="s">
        <v>688</v>
      </c>
      <c r="I501" s="1" t="s">
        <v>271</v>
      </c>
      <c r="J501" s="1" t="s">
        <v>272</v>
      </c>
      <c r="K501" s="1" t="s">
        <v>462</v>
      </c>
      <c r="L501" t="str">
        <f>VLOOKUP(LEFT(A501,1),'Ansatz 1'!A$1:B$10,2)</f>
        <v>7 Wirtschaftsförderung</v>
      </c>
      <c r="M501" t="str">
        <f>VLOOKUP(LEFT(A501,2),'Ansatz 2'!A$1:B$51,2)</f>
        <v>78 Förderung von Handel, Gewerbe und Industrie</v>
      </c>
      <c r="N501" t="str">
        <f t="shared" si="35"/>
        <v>7820 Wirtschaftspolitische Maßnahmen</v>
      </c>
      <c r="O501">
        <f t="shared" si="36"/>
        <v>1</v>
      </c>
      <c r="P501" t="str">
        <f t="shared" si="37"/>
        <v>1/7820-75510 Transfers an Unternehmen (ohne Finanzunternehmen) und andere (Werbe- und Präsentationsmaßnahmen, div. Aktionen)</v>
      </c>
      <c r="Q501" s="2">
        <f t="shared" si="38"/>
        <v>-10000</v>
      </c>
      <c r="R501" s="2">
        <f t="shared" si="39"/>
        <v>-3.2331070158422244</v>
      </c>
    </row>
    <row r="502" spans="1:18" x14ac:dyDescent="0.25">
      <c r="A502" s="1" t="s">
        <v>626</v>
      </c>
      <c r="B502" s="1" t="s">
        <v>351</v>
      </c>
      <c r="C502" s="1" t="s">
        <v>373</v>
      </c>
      <c r="D502" s="1" t="s">
        <v>360</v>
      </c>
      <c r="E502" s="1" t="s">
        <v>351</v>
      </c>
      <c r="F502" s="1" t="s">
        <v>352</v>
      </c>
      <c r="G502" s="1" t="s">
        <v>353</v>
      </c>
      <c r="H502" s="1" t="s">
        <v>688</v>
      </c>
      <c r="I502" s="1" t="s">
        <v>271</v>
      </c>
      <c r="J502" s="1" t="s">
        <v>273</v>
      </c>
      <c r="K502" s="1" t="s">
        <v>627</v>
      </c>
      <c r="L502" t="str">
        <f>VLOOKUP(LEFT(A502,1),'Ansatz 1'!A$1:B$10,2)</f>
        <v>7 Wirtschaftsförderung</v>
      </c>
      <c r="M502" t="str">
        <f>VLOOKUP(LEFT(A502,2),'Ansatz 2'!A$1:B$51,2)</f>
        <v>78 Förderung von Handel, Gewerbe und Industrie</v>
      </c>
      <c r="N502" t="str">
        <f t="shared" si="35"/>
        <v>7820 Wirtschaftspolitische Maßnahmen</v>
      </c>
      <c r="O502">
        <f t="shared" si="36"/>
        <v>1</v>
      </c>
      <c r="P502" t="str">
        <f t="shared" si="37"/>
        <v>1/7820-75511 Transfers an Unternehmen (ohne Finanzunternehmen) und andere (Überbetriebliche Kinderbetreuung - Interpark -Focus)</v>
      </c>
      <c r="Q502" s="2">
        <f t="shared" si="38"/>
        <v>-25000</v>
      </c>
      <c r="R502" s="2">
        <f t="shared" si="39"/>
        <v>-8.0827675396055607</v>
      </c>
    </row>
    <row r="503" spans="1:18" x14ac:dyDescent="0.25">
      <c r="A503" s="1" t="s">
        <v>628</v>
      </c>
      <c r="B503" s="1" t="s">
        <v>351</v>
      </c>
      <c r="C503" s="1" t="s">
        <v>378</v>
      </c>
      <c r="D503" s="1" t="s">
        <v>351</v>
      </c>
      <c r="E503" s="1" t="s">
        <v>351</v>
      </c>
      <c r="F503" s="1" t="s">
        <v>352</v>
      </c>
      <c r="G503" s="1" t="s">
        <v>353</v>
      </c>
      <c r="H503" s="1" t="s">
        <v>690</v>
      </c>
      <c r="I503" s="1" t="s">
        <v>274</v>
      </c>
      <c r="J503" s="1" t="s">
        <v>21</v>
      </c>
      <c r="K503" s="1" t="s">
        <v>390</v>
      </c>
      <c r="L503" t="str">
        <f>VLOOKUP(LEFT(A503,1),'Ansatz 1'!A$1:B$10,2)</f>
        <v>8 Dienstleistungen</v>
      </c>
      <c r="M503" t="str">
        <f>VLOOKUP(LEFT(A503,2),'Ansatz 2'!A$1:B$51,2)</f>
        <v>81 Öffentliche Einrichtungen</v>
      </c>
      <c r="N503" t="str">
        <f t="shared" si="35"/>
        <v>8140 Straßenreinigung</v>
      </c>
      <c r="O503">
        <f t="shared" si="36"/>
        <v>1</v>
      </c>
      <c r="P503" t="str">
        <f t="shared" si="37"/>
        <v>1/8140-40000 Geringwertige Wirtschaftsgüter (GWG)</v>
      </c>
      <c r="Q503" s="2">
        <f t="shared" si="38"/>
        <v>-8000</v>
      </c>
      <c r="R503" s="2">
        <f t="shared" si="39"/>
        <v>-2.5864856126737794</v>
      </c>
    </row>
    <row r="504" spans="1:18" x14ac:dyDescent="0.25">
      <c r="A504" s="1" t="s">
        <v>628</v>
      </c>
      <c r="B504" s="1" t="s">
        <v>351</v>
      </c>
      <c r="C504" s="1" t="s">
        <v>483</v>
      </c>
      <c r="D504" s="1" t="s">
        <v>351</v>
      </c>
      <c r="E504" s="1" t="s">
        <v>351</v>
      </c>
      <c r="F504" s="1" t="s">
        <v>352</v>
      </c>
      <c r="G504" s="1" t="s">
        <v>353</v>
      </c>
      <c r="H504" s="1" t="s">
        <v>690</v>
      </c>
      <c r="I504" s="1" t="s">
        <v>274</v>
      </c>
      <c r="J504" s="1" t="s">
        <v>104</v>
      </c>
      <c r="K504" s="1" t="s">
        <v>397</v>
      </c>
      <c r="L504" t="str">
        <f>VLOOKUP(LEFT(A504,1),'Ansatz 1'!A$1:B$10,2)</f>
        <v>8 Dienstleistungen</v>
      </c>
      <c r="M504" t="str">
        <f>VLOOKUP(LEFT(A504,2),'Ansatz 2'!A$1:B$51,2)</f>
        <v>81 Öffentliche Einrichtungen</v>
      </c>
      <c r="N504" t="str">
        <f t="shared" si="35"/>
        <v>8140 Straßenreinigung</v>
      </c>
      <c r="O504">
        <f t="shared" si="36"/>
        <v>1</v>
      </c>
      <c r="P504" t="str">
        <f t="shared" si="37"/>
        <v>1/8140-45200 Treibstoffe</v>
      </c>
      <c r="Q504" s="2">
        <f t="shared" si="38"/>
        <v>-1000</v>
      </c>
      <c r="R504" s="2">
        <f t="shared" si="39"/>
        <v>-0.32331070158422243</v>
      </c>
    </row>
    <row r="505" spans="1:18" x14ac:dyDescent="0.25">
      <c r="A505" s="1" t="s">
        <v>628</v>
      </c>
      <c r="B505" s="1" t="s">
        <v>351</v>
      </c>
      <c r="C505" s="1" t="s">
        <v>396</v>
      </c>
      <c r="D505" s="1" t="s">
        <v>351</v>
      </c>
      <c r="E505" s="1" t="s">
        <v>351</v>
      </c>
      <c r="F505" s="1" t="s">
        <v>352</v>
      </c>
      <c r="G505" s="1" t="s">
        <v>353</v>
      </c>
      <c r="H505" s="1" t="s">
        <v>700</v>
      </c>
      <c r="I505" s="1" t="s">
        <v>274</v>
      </c>
      <c r="J505" s="1" t="s">
        <v>106</v>
      </c>
      <c r="K505" s="1" t="s">
        <v>379</v>
      </c>
      <c r="L505" t="str">
        <f>VLOOKUP(LEFT(A505,1),'Ansatz 1'!A$1:B$10,2)</f>
        <v>8 Dienstleistungen</v>
      </c>
      <c r="M505" t="str">
        <f>VLOOKUP(LEFT(A505,2),'Ansatz 2'!A$1:B$51,2)</f>
        <v>81 Öffentliche Einrichtungen</v>
      </c>
      <c r="N505" t="str">
        <f t="shared" si="35"/>
        <v>8140 Straßenreinigung</v>
      </c>
      <c r="O505">
        <f t="shared" si="36"/>
        <v>1</v>
      </c>
      <c r="P505" t="str">
        <f t="shared" si="37"/>
        <v>1/8140-61700 Instandhaltung von Fahrzeugen</v>
      </c>
      <c r="Q505" s="2">
        <f t="shared" si="38"/>
        <v>-2000</v>
      </c>
      <c r="R505" s="2">
        <f t="shared" si="39"/>
        <v>-0.64662140316844485</v>
      </c>
    </row>
    <row r="506" spans="1:18" x14ac:dyDescent="0.25">
      <c r="A506" s="1" t="s">
        <v>628</v>
      </c>
      <c r="B506" s="1" t="s">
        <v>351</v>
      </c>
      <c r="C506" s="1" t="s">
        <v>398</v>
      </c>
      <c r="D506" s="1" t="s">
        <v>351</v>
      </c>
      <c r="E506" s="1" t="s">
        <v>351</v>
      </c>
      <c r="F506" s="1" t="s">
        <v>352</v>
      </c>
      <c r="G506" s="1" t="s">
        <v>353</v>
      </c>
      <c r="H506" s="1" t="s">
        <v>700</v>
      </c>
      <c r="I506" s="1" t="s">
        <v>274</v>
      </c>
      <c r="J506" s="1" t="s">
        <v>32</v>
      </c>
      <c r="K506" s="1" t="s">
        <v>397</v>
      </c>
      <c r="L506" t="str">
        <f>VLOOKUP(LEFT(A506,1),'Ansatz 1'!A$1:B$10,2)</f>
        <v>8 Dienstleistungen</v>
      </c>
      <c r="M506" t="str">
        <f>VLOOKUP(LEFT(A506,2),'Ansatz 2'!A$1:B$51,2)</f>
        <v>81 Öffentliche Einrichtungen</v>
      </c>
      <c r="N506" t="str">
        <f t="shared" si="35"/>
        <v>8140 Straßenreinigung</v>
      </c>
      <c r="O506">
        <f t="shared" si="36"/>
        <v>1</v>
      </c>
      <c r="P506" t="str">
        <f t="shared" si="37"/>
        <v>1/8140-61800 Instandhaltung von sonstigen Anlagen</v>
      </c>
      <c r="Q506" s="2">
        <f t="shared" si="38"/>
        <v>-1000</v>
      </c>
      <c r="R506" s="2">
        <f t="shared" si="39"/>
        <v>-0.32331070158422243</v>
      </c>
    </row>
    <row r="507" spans="1:18" x14ac:dyDescent="0.25">
      <c r="A507" s="1" t="s">
        <v>628</v>
      </c>
      <c r="B507" s="1" t="s">
        <v>351</v>
      </c>
      <c r="C507" s="1" t="s">
        <v>702</v>
      </c>
      <c r="D507" s="1" t="s">
        <v>351</v>
      </c>
      <c r="E507" s="1" t="s">
        <v>351</v>
      </c>
      <c r="F507" s="1" t="s">
        <v>352</v>
      </c>
      <c r="G507" s="1" t="s">
        <v>353</v>
      </c>
      <c r="H507" s="1" t="s">
        <v>703</v>
      </c>
      <c r="I507" s="1" t="s">
        <v>274</v>
      </c>
      <c r="J507" s="1" t="s">
        <v>704</v>
      </c>
      <c r="K507" s="1" t="s">
        <v>386</v>
      </c>
      <c r="L507" t="str">
        <f>VLOOKUP(LEFT(A507,1),'Ansatz 1'!A$1:B$10,2)</f>
        <v>8 Dienstleistungen</v>
      </c>
      <c r="M507" t="str">
        <f>VLOOKUP(LEFT(A507,2),'Ansatz 2'!A$1:B$51,2)</f>
        <v>81 Öffentliche Einrichtungen</v>
      </c>
      <c r="N507" t="str">
        <f t="shared" si="35"/>
        <v>8140 Straßenreinigung</v>
      </c>
      <c r="O507">
        <f t="shared" si="36"/>
        <v>1</v>
      </c>
      <c r="P507" t="str">
        <f t="shared" si="37"/>
        <v>1/8140-68000 Planmäßige Abschreibung</v>
      </c>
      <c r="Q507" s="2">
        <f t="shared" si="38"/>
        <v>-100</v>
      </c>
      <c r="R507" s="2">
        <f t="shared" si="39"/>
        <v>-3.2331070158422244E-2</v>
      </c>
    </row>
    <row r="508" spans="1:18" x14ac:dyDescent="0.25">
      <c r="A508" s="1" t="s">
        <v>628</v>
      </c>
      <c r="B508" s="1" t="s">
        <v>351</v>
      </c>
      <c r="C508" s="1" t="s">
        <v>411</v>
      </c>
      <c r="D508" s="1" t="s">
        <v>392</v>
      </c>
      <c r="E508" s="1" t="s">
        <v>351</v>
      </c>
      <c r="F508" s="1" t="s">
        <v>428</v>
      </c>
      <c r="G508" s="1" t="s">
        <v>353</v>
      </c>
      <c r="H508" s="1" t="s">
        <v>686</v>
      </c>
      <c r="I508" s="1" t="s">
        <v>274</v>
      </c>
      <c r="J508" s="1" t="s">
        <v>73</v>
      </c>
      <c r="K508" s="1" t="s">
        <v>370</v>
      </c>
      <c r="L508" t="str">
        <f>VLOOKUP(LEFT(A508,1),'Ansatz 1'!A$1:B$10,2)</f>
        <v>8 Dienstleistungen</v>
      </c>
      <c r="M508" t="str">
        <f>VLOOKUP(LEFT(A508,2),'Ansatz 2'!A$1:B$51,2)</f>
        <v>81 Öffentliche Einrichtungen</v>
      </c>
      <c r="N508" t="str">
        <f t="shared" si="35"/>
        <v>8140 Straßenreinigung</v>
      </c>
      <c r="O508">
        <f t="shared" si="36"/>
        <v>1</v>
      </c>
      <c r="P508" t="str">
        <f t="shared" si="37"/>
        <v>1/8140-72050 Interne Leistungsverrechnung</v>
      </c>
      <c r="Q508" s="2">
        <f t="shared" si="38"/>
        <v>-20000</v>
      </c>
      <c r="R508" s="2">
        <f t="shared" si="39"/>
        <v>-6.4662140316844487</v>
      </c>
    </row>
    <row r="509" spans="1:18" x14ac:dyDescent="0.25">
      <c r="A509" s="1" t="s">
        <v>628</v>
      </c>
      <c r="B509" s="1" t="s">
        <v>351</v>
      </c>
      <c r="C509" s="1" t="s">
        <v>419</v>
      </c>
      <c r="D509" s="1" t="s">
        <v>351</v>
      </c>
      <c r="E509" s="1" t="s">
        <v>351</v>
      </c>
      <c r="F509" s="1" t="s">
        <v>352</v>
      </c>
      <c r="G509" s="1" t="s">
        <v>353</v>
      </c>
      <c r="H509" s="1" t="s">
        <v>686</v>
      </c>
      <c r="I509" s="1" t="s">
        <v>274</v>
      </c>
      <c r="J509" s="1" t="s">
        <v>275</v>
      </c>
      <c r="K509" s="1" t="s">
        <v>613</v>
      </c>
      <c r="L509" t="str">
        <f>VLOOKUP(LEFT(A509,1),'Ansatz 1'!A$1:B$10,2)</f>
        <v>8 Dienstleistungen</v>
      </c>
      <c r="M509" t="str">
        <f>VLOOKUP(LEFT(A509,2),'Ansatz 2'!A$1:B$51,2)</f>
        <v>81 Öffentliche Einrichtungen</v>
      </c>
      <c r="N509" t="str">
        <f t="shared" si="35"/>
        <v>8140 Straßenreinigung</v>
      </c>
      <c r="O509">
        <f t="shared" si="36"/>
        <v>1</v>
      </c>
      <c r="P509" t="str">
        <f t="shared" si="37"/>
        <v>1/8140-72800 Entgelte für sonstige Leistungen (Straßenreinigung und Winterdienst)</v>
      </c>
      <c r="Q509" s="2">
        <f t="shared" si="38"/>
        <v>-55000</v>
      </c>
      <c r="R509" s="2">
        <f t="shared" si="39"/>
        <v>-17.782088587132233</v>
      </c>
    </row>
    <row r="510" spans="1:18" x14ac:dyDescent="0.25">
      <c r="A510" s="1" t="s">
        <v>628</v>
      </c>
      <c r="B510" s="1" t="s">
        <v>351</v>
      </c>
      <c r="C510" s="1" t="s">
        <v>629</v>
      </c>
      <c r="D510" s="1" t="s">
        <v>351</v>
      </c>
      <c r="E510" s="1" t="s">
        <v>351</v>
      </c>
      <c r="F510" s="1" t="s">
        <v>352</v>
      </c>
      <c r="G510" s="1" t="s">
        <v>353</v>
      </c>
      <c r="H510" s="1" t="s">
        <v>707</v>
      </c>
      <c r="I510" s="1" t="s">
        <v>274</v>
      </c>
      <c r="J510" s="1" t="s">
        <v>276</v>
      </c>
      <c r="K510" s="1" t="s">
        <v>379</v>
      </c>
      <c r="L510" t="str">
        <f>VLOOKUP(LEFT(A510,1),'Ansatz 1'!A$1:B$10,2)</f>
        <v>8 Dienstleistungen</v>
      </c>
      <c r="M510" t="str">
        <f>VLOOKUP(LEFT(A510,2),'Ansatz 2'!A$1:B$51,2)</f>
        <v>81 Öffentliche Einrichtungen</v>
      </c>
      <c r="N510" t="str">
        <f t="shared" si="35"/>
        <v>8140 Straßenreinigung</v>
      </c>
      <c r="O510">
        <f t="shared" si="36"/>
        <v>2</v>
      </c>
      <c r="P510" t="str">
        <f t="shared" si="37"/>
        <v>2/8140+82800 Rückersätze von Aufwendungen (Winterdienst)</v>
      </c>
      <c r="Q510" s="2">
        <f t="shared" si="38"/>
        <v>2000</v>
      </c>
      <c r="R510" s="2">
        <f t="shared" si="39"/>
        <v>0.64662140316844485</v>
      </c>
    </row>
    <row r="511" spans="1:18" x14ac:dyDescent="0.25">
      <c r="A511" s="1" t="s">
        <v>630</v>
      </c>
      <c r="B511" s="1" t="s">
        <v>351</v>
      </c>
      <c r="C511" s="1" t="s">
        <v>378</v>
      </c>
      <c r="D511" s="1" t="s">
        <v>351</v>
      </c>
      <c r="E511" s="1" t="s">
        <v>351</v>
      </c>
      <c r="F511" s="1" t="s">
        <v>352</v>
      </c>
      <c r="G511" s="1" t="s">
        <v>353</v>
      </c>
      <c r="H511" s="1" t="s">
        <v>690</v>
      </c>
      <c r="I511" s="1" t="s">
        <v>277</v>
      </c>
      <c r="J511" s="1" t="s">
        <v>21</v>
      </c>
      <c r="K511" s="1" t="s">
        <v>368</v>
      </c>
      <c r="L511" t="str">
        <f>VLOOKUP(LEFT(A511,1),'Ansatz 1'!A$1:B$10,2)</f>
        <v>8 Dienstleistungen</v>
      </c>
      <c r="M511" t="str">
        <f>VLOOKUP(LEFT(A511,2),'Ansatz 2'!A$1:B$51,2)</f>
        <v>81 Öffentliche Einrichtungen</v>
      </c>
      <c r="N511" t="str">
        <f t="shared" si="35"/>
        <v>8150 Park- und Gartenanlagen, Kinderspielplätze</v>
      </c>
      <c r="O511">
        <f t="shared" si="36"/>
        <v>1</v>
      </c>
      <c r="P511" t="str">
        <f t="shared" si="37"/>
        <v>1/8150-40000 Geringwertige Wirtschaftsgüter (GWG)</v>
      </c>
      <c r="Q511" s="2">
        <f t="shared" si="38"/>
        <v>-500</v>
      </c>
      <c r="R511" s="2">
        <f t="shared" si="39"/>
        <v>-0.16165535079211121</v>
      </c>
    </row>
    <row r="512" spans="1:18" x14ac:dyDescent="0.25">
      <c r="A512" s="1" t="s">
        <v>630</v>
      </c>
      <c r="B512" s="1" t="s">
        <v>351</v>
      </c>
      <c r="C512" s="1" t="s">
        <v>552</v>
      </c>
      <c r="D512" s="1" t="s">
        <v>351</v>
      </c>
      <c r="E512" s="1" t="s">
        <v>351</v>
      </c>
      <c r="F512" s="1" t="s">
        <v>352</v>
      </c>
      <c r="G512" s="1" t="s">
        <v>353</v>
      </c>
      <c r="H512" s="1" t="s">
        <v>700</v>
      </c>
      <c r="I512" s="1" t="s">
        <v>277</v>
      </c>
      <c r="J512" s="1" t="s">
        <v>152</v>
      </c>
      <c r="K512" s="1" t="s">
        <v>462</v>
      </c>
      <c r="L512" t="str">
        <f>VLOOKUP(LEFT(A512,1),'Ansatz 1'!A$1:B$10,2)</f>
        <v>8 Dienstleistungen</v>
      </c>
      <c r="M512" t="str">
        <f>VLOOKUP(LEFT(A512,2),'Ansatz 2'!A$1:B$51,2)</f>
        <v>81 Öffentliche Einrichtungen</v>
      </c>
      <c r="N512" t="str">
        <f t="shared" si="35"/>
        <v>8150 Park- und Gartenanlagen, Kinderspielplätze</v>
      </c>
      <c r="O512">
        <f t="shared" si="36"/>
        <v>1</v>
      </c>
      <c r="P512" t="str">
        <f t="shared" si="37"/>
        <v>1/8150-61300 Instandhaltung von sonstigen Grundstückseinrichtungen</v>
      </c>
      <c r="Q512" s="2">
        <f t="shared" si="38"/>
        <v>-10000</v>
      </c>
      <c r="R512" s="2">
        <f t="shared" si="39"/>
        <v>-3.2331070158422244</v>
      </c>
    </row>
    <row r="513" spans="1:18" x14ac:dyDescent="0.25">
      <c r="A513" s="1" t="s">
        <v>630</v>
      </c>
      <c r="B513" s="1" t="s">
        <v>351</v>
      </c>
      <c r="C513" s="1" t="s">
        <v>552</v>
      </c>
      <c r="D513" s="1" t="s">
        <v>359</v>
      </c>
      <c r="E513" s="1" t="s">
        <v>351</v>
      </c>
      <c r="F513" s="1" t="s">
        <v>352</v>
      </c>
      <c r="G513" s="1" t="s">
        <v>353</v>
      </c>
      <c r="H513" s="1" t="s">
        <v>700</v>
      </c>
      <c r="I513" s="1" t="s">
        <v>277</v>
      </c>
      <c r="J513" s="1" t="s">
        <v>152</v>
      </c>
      <c r="K513" s="1" t="s">
        <v>462</v>
      </c>
      <c r="L513" t="str">
        <f>VLOOKUP(LEFT(A513,1),'Ansatz 1'!A$1:B$10,2)</f>
        <v>8 Dienstleistungen</v>
      </c>
      <c r="M513" t="str">
        <f>VLOOKUP(LEFT(A513,2),'Ansatz 2'!A$1:B$51,2)</f>
        <v>81 Öffentliche Einrichtungen</v>
      </c>
      <c r="N513" t="str">
        <f t="shared" si="35"/>
        <v>8150 Park- und Gartenanlagen, Kinderspielplätze</v>
      </c>
      <c r="O513">
        <f t="shared" si="36"/>
        <v>1</v>
      </c>
      <c r="P513" t="str">
        <f t="shared" si="37"/>
        <v>1/8150-61390 Instandhaltung von sonstigen Grundstückseinrichtungen</v>
      </c>
      <c r="Q513" s="2">
        <f t="shared" si="38"/>
        <v>-10000</v>
      </c>
      <c r="R513" s="2">
        <f t="shared" si="39"/>
        <v>-3.2331070158422244</v>
      </c>
    </row>
    <row r="514" spans="1:18" x14ac:dyDescent="0.25">
      <c r="A514" s="1" t="s">
        <v>630</v>
      </c>
      <c r="B514" s="1" t="s">
        <v>351</v>
      </c>
      <c r="C514" s="1" t="s">
        <v>608</v>
      </c>
      <c r="D514" s="1" t="s">
        <v>351</v>
      </c>
      <c r="E514" s="1" t="s">
        <v>351</v>
      </c>
      <c r="F514" s="1" t="s">
        <v>352</v>
      </c>
      <c r="G514" s="1" t="s">
        <v>353</v>
      </c>
      <c r="H514" s="1" t="s">
        <v>700</v>
      </c>
      <c r="I514" s="1" t="s">
        <v>277</v>
      </c>
      <c r="J514" s="1" t="s">
        <v>233</v>
      </c>
      <c r="K514" s="1" t="s">
        <v>377</v>
      </c>
      <c r="L514" t="str">
        <f>VLOOKUP(LEFT(A514,1),'Ansatz 1'!A$1:B$10,2)</f>
        <v>8 Dienstleistungen</v>
      </c>
      <c r="M514" t="str">
        <f>VLOOKUP(LEFT(A514,2),'Ansatz 2'!A$1:B$51,2)</f>
        <v>81 Öffentliche Einrichtungen</v>
      </c>
      <c r="N514" t="str">
        <f t="shared" si="35"/>
        <v>8150 Park- und Gartenanlagen, Kinderspielplätze</v>
      </c>
      <c r="O514">
        <f t="shared" si="36"/>
        <v>1</v>
      </c>
      <c r="P514" t="str">
        <f t="shared" si="37"/>
        <v>1/8150-61600 Instandhaltung von Maschinen und maschinellen Anlagen</v>
      </c>
      <c r="Q514" s="2">
        <f t="shared" si="38"/>
        <v>-4000</v>
      </c>
      <c r="R514" s="2">
        <f t="shared" si="39"/>
        <v>-1.2932428063368897</v>
      </c>
    </row>
    <row r="515" spans="1:18" x14ac:dyDescent="0.25">
      <c r="A515" s="1" t="s">
        <v>630</v>
      </c>
      <c r="B515" s="1" t="s">
        <v>351</v>
      </c>
      <c r="C515" s="1" t="s">
        <v>702</v>
      </c>
      <c r="D515" s="1" t="s">
        <v>351</v>
      </c>
      <c r="E515" s="1" t="s">
        <v>351</v>
      </c>
      <c r="F515" s="1" t="s">
        <v>352</v>
      </c>
      <c r="G515" s="1" t="s">
        <v>353</v>
      </c>
      <c r="H515" s="1" t="s">
        <v>703</v>
      </c>
      <c r="I515" s="1" t="s">
        <v>277</v>
      </c>
      <c r="J515" s="1" t="s">
        <v>704</v>
      </c>
      <c r="K515" s="1" t="s">
        <v>655</v>
      </c>
      <c r="L515" t="str">
        <f>VLOOKUP(LEFT(A515,1),'Ansatz 1'!A$1:B$10,2)</f>
        <v>8 Dienstleistungen</v>
      </c>
      <c r="M515" t="str">
        <f>VLOOKUP(LEFT(A515,2),'Ansatz 2'!A$1:B$51,2)</f>
        <v>81 Öffentliche Einrichtungen</v>
      </c>
      <c r="N515" t="str">
        <f t="shared" ref="N515:N578" si="40">_xlfn.CONCAT(A515,LEFT(B515,1)," ", I515)</f>
        <v>8150 Park- und Gartenanlagen, Kinderspielplätze</v>
      </c>
      <c r="O515">
        <f t="shared" ref="O515:O578" si="41">IF(OR(MID(H515,2,1)="2",MID(H515,2,1)="4"),1,2)</f>
        <v>1</v>
      </c>
      <c r="P515" t="str">
        <f t="shared" ref="P515:P578" si="42">_xlfn.CONCAT(O515,"/",A515,LEFT(B515,1),IF(O515=1,"-","+"),C515,LEFT(D515,2)," ",J515)</f>
        <v>1/8150-68000 Planmäßige Abschreibung</v>
      </c>
      <c r="Q515" s="2">
        <f t="shared" ref="Q515:Q578" si="43">IF(O515=2,K515+0,-(K515+0))</f>
        <v>-2100</v>
      </c>
      <c r="R515" s="2">
        <f t="shared" ref="R515:R578" si="44">Q515/S$1</f>
        <v>-0.67895247332686715</v>
      </c>
    </row>
    <row r="516" spans="1:18" x14ac:dyDescent="0.25">
      <c r="A516" s="1" t="s">
        <v>630</v>
      </c>
      <c r="B516" s="1" t="s">
        <v>351</v>
      </c>
      <c r="C516" s="1" t="s">
        <v>411</v>
      </c>
      <c r="D516" s="1" t="s">
        <v>392</v>
      </c>
      <c r="E516" s="1" t="s">
        <v>351</v>
      </c>
      <c r="F516" s="1" t="s">
        <v>428</v>
      </c>
      <c r="G516" s="1" t="s">
        <v>353</v>
      </c>
      <c r="H516" s="1" t="s">
        <v>686</v>
      </c>
      <c r="I516" s="1" t="s">
        <v>277</v>
      </c>
      <c r="J516" s="1" t="s">
        <v>73</v>
      </c>
      <c r="K516" s="1" t="s">
        <v>631</v>
      </c>
      <c r="L516" t="str">
        <f>VLOOKUP(LEFT(A516,1),'Ansatz 1'!A$1:B$10,2)</f>
        <v>8 Dienstleistungen</v>
      </c>
      <c r="M516" t="str">
        <f>VLOOKUP(LEFT(A516,2),'Ansatz 2'!A$1:B$51,2)</f>
        <v>81 Öffentliche Einrichtungen</v>
      </c>
      <c r="N516" t="str">
        <f t="shared" si="40"/>
        <v>8150 Park- und Gartenanlagen, Kinderspielplätze</v>
      </c>
      <c r="O516">
        <f t="shared" si="41"/>
        <v>1</v>
      </c>
      <c r="P516" t="str">
        <f t="shared" si="42"/>
        <v>1/8150-72050 Interne Leistungsverrechnung</v>
      </c>
      <c r="Q516" s="2">
        <f t="shared" si="43"/>
        <v>-26000</v>
      </c>
      <c r="R516" s="2">
        <f t="shared" si="44"/>
        <v>-8.4060782411897836</v>
      </c>
    </row>
    <row r="517" spans="1:18" x14ac:dyDescent="0.25">
      <c r="A517" s="1" t="s">
        <v>630</v>
      </c>
      <c r="B517" s="1" t="s">
        <v>351</v>
      </c>
      <c r="C517" s="1" t="s">
        <v>419</v>
      </c>
      <c r="D517" s="1" t="s">
        <v>351</v>
      </c>
      <c r="E517" s="1" t="s">
        <v>351</v>
      </c>
      <c r="F517" s="1" t="s">
        <v>352</v>
      </c>
      <c r="G517" s="1" t="s">
        <v>353</v>
      </c>
      <c r="H517" s="1" t="s">
        <v>686</v>
      </c>
      <c r="I517" s="1" t="s">
        <v>277</v>
      </c>
      <c r="J517" s="1" t="s">
        <v>278</v>
      </c>
      <c r="K517" s="1" t="s">
        <v>632</v>
      </c>
      <c r="L517" t="str">
        <f>VLOOKUP(LEFT(A517,1),'Ansatz 1'!A$1:B$10,2)</f>
        <v>8 Dienstleistungen</v>
      </c>
      <c r="M517" t="str">
        <f>VLOOKUP(LEFT(A517,2),'Ansatz 2'!A$1:B$51,2)</f>
        <v>81 Öffentliche Einrichtungen</v>
      </c>
      <c r="N517" t="str">
        <f t="shared" si="40"/>
        <v>8150 Park- und Gartenanlagen, Kinderspielplätze</v>
      </c>
      <c r="O517">
        <f t="shared" si="41"/>
        <v>1</v>
      </c>
      <c r="P517" t="str">
        <f t="shared" si="42"/>
        <v>1/8150-72800 Entgelte für sonstige Leistungen (Gärtnerische Betreuung)</v>
      </c>
      <c r="Q517" s="2">
        <f t="shared" si="43"/>
        <v>-29000</v>
      </c>
      <c r="R517" s="2">
        <f t="shared" si="44"/>
        <v>-9.3760103459424506</v>
      </c>
    </row>
    <row r="518" spans="1:18" x14ac:dyDescent="0.25">
      <c r="A518" s="1" t="s">
        <v>427</v>
      </c>
      <c r="B518" s="1" t="s">
        <v>351</v>
      </c>
      <c r="C518" s="1" t="s">
        <v>450</v>
      </c>
      <c r="D518" s="1" t="s">
        <v>351</v>
      </c>
      <c r="E518" s="1" t="s">
        <v>351</v>
      </c>
      <c r="F518" s="1" t="s">
        <v>352</v>
      </c>
      <c r="G518" s="1" t="s">
        <v>353</v>
      </c>
      <c r="H518" s="1" t="s">
        <v>701</v>
      </c>
      <c r="I518" s="1" t="s">
        <v>279</v>
      </c>
      <c r="J518" s="1" t="s">
        <v>70</v>
      </c>
      <c r="K518" s="1" t="s">
        <v>372</v>
      </c>
      <c r="L518" t="str">
        <f>VLOOKUP(LEFT(A518,1),'Ansatz 1'!A$1:B$10,2)</f>
        <v>8 Dienstleistungen</v>
      </c>
      <c r="M518" t="str">
        <f>VLOOKUP(LEFT(A518,2),'Ansatz 2'!A$1:B$51,2)</f>
        <v>81 Öffentliche Einrichtungen</v>
      </c>
      <c r="N518" t="str">
        <f t="shared" si="40"/>
        <v>8160 Öffentliche Beleuchtung und öffentliche Uhren</v>
      </c>
      <c r="O518">
        <f t="shared" si="41"/>
        <v>1</v>
      </c>
      <c r="P518" t="str">
        <f t="shared" si="42"/>
        <v>1/8160-60000 Energiebezüge</v>
      </c>
      <c r="Q518" s="2">
        <f t="shared" si="43"/>
        <v>-19000</v>
      </c>
      <c r="R518" s="2">
        <f t="shared" si="44"/>
        <v>-6.1429033301002267</v>
      </c>
    </row>
    <row r="519" spans="1:18" x14ac:dyDescent="0.25">
      <c r="A519" s="1" t="s">
        <v>427</v>
      </c>
      <c r="B519" s="1" t="s">
        <v>351</v>
      </c>
      <c r="C519" s="1" t="s">
        <v>606</v>
      </c>
      <c r="D519" s="1" t="s">
        <v>351</v>
      </c>
      <c r="E519" s="1" t="s">
        <v>351</v>
      </c>
      <c r="F519" s="1" t="s">
        <v>352</v>
      </c>
      <c r="G519" s="1" t="s">
        <v>353</v>
      </c>
      <c r="H519" s="1" t="s">
        <v>700</v>
      </c>
      <c r="I519" s="1" t="s">
        <v>279</v>
      </c>
      <c r="J519" s="1" t="s">
        <v>232</v>
      </c>
      <c r="K519" s="1" t="s">
        <v>633</v>
      </c>
      <c r="L519" t="str">
        <f>VLOOKUP(LEFT(A519,1),'Ansatz 1'!A$1:B$10,2)</f>
        <v>8 Dienstleistungen</v>
      </c>
      <c r="M519" t="str">
        <f>VLOOKUP(LEFT(A519,2),'Ansatz 2'!A$1:B$51,2)</f>
        <v>81 Öffentliche Einrichtungen</v>
      </c>
      <c r="N519" t="str">
        <f t="shared" si="40"/>
        <v>8160 Öffentliche Beleuchtung und öffentliche Uhren</v>
      </c>
      <c r="O519">
        <f t="shared" si="41"/>
        <v>1</v>
      </c>
      <c r="P519" t="str">
        <f t="shared" si="42"/>
        <v>1/8160-61100 Instandhaltung von Straßenbauten</v>
      </c>
      <c r="Q519" s="2">
        <f t="shared" si="43"/>
        <v>-30000</v>
      </c>
      <c r="R519" s="2">
        <f t="shared" si="44"/>
        <v>-9.6993210475266736</v>
      </c>
    </row>
    <row r="520" spans="1:18" x14ac:dyDescent="0.25">
      <c r="A520" s="1" t="s">
        <v>427</v>
      </c>
      <c r="B520" s="1" t="s">
        <v>351</v>
      </c>
      <c r="C520" s="1" t="s">
        <v>411</v>
      </c>
      <c r="D520" s="1" t="s">
        <v>392</v>
      </c>
      <c r="E520" s="1" t="s">
        <v>351</v>
      </c>
      <c r="F520" s="1" t="s">
        <v>428</v>
      </c>
      <c r="G520" s="1" t="s">
        <v>353</v>
      </c>
      <c r="H520" s="1" t="s">
        <v>686</v>
      </c>
      <c r="I520" s="1" t="s">
        <v>279</v>
      </c>
      <c r="J520" s="1" t="s">
        <v>73</v>
      </c>
      <c r="K520" s="1" t="s">
        <v>381</v>
      </c>
      <c r="L520" t="str">
        <f>VLOOKUP(LEFT(A520,1),'Ansatz 1'!A$1:B$10,2)</f>
        <v>8 Dienstleistungen</v>
      </c>
      <c r="M520" t="str">
        <f>VLOOKUP(LEFT(A520,2),'Ansatz 2'!A$1:B$51,2)</f>
        <v>81 Öffentliche Einrichtungen</v>
      </c>
      <c r="N520" t="str">
        <f t="shared" si="40"/>
        <v>8160 Öffentliche Beleuchtung und öffentliche Uhren</v>
      </c>
      <c r="O520">
        <f t="shared" si="41"/>
        <v>1</v>
      </c>
      <c r="P520" t="str">
        <f t="shared" si="42"/>
        <v>1/8160-72050 Interne Leistungsverrechnung</v>
      </c>
      <c r="Q520" s="2">
        <f t="shared" si="43"/>
        <v>-7000</v>
      </c>
      <c r="R520" s="2">
        <f t="shared" si="44"/>
        <v>-2.2631749110895569</v>
      </c>
    </row>
    <row r="521" spans="1:18" x14ac:dyDescent="0.25">
      <c r="A521" s="1" t="s">
        <v>634</v>
      </c>
      <c r="B521" s="1" t="s">
        <v>351</v>
      </c>
      <c r="C521" s="1" t="s">
        <v>378</v>
      </c>
      <c r="D521" s="1" t="s">
        <v>351</v>
      </c>
      <c r="E521" s="1" t="s">
        <v>351</v>
      </c>
      <c r="F521" s="1" t="s">
        <v>352</v>
      </c>
      <c r="G521" s="1" t="s">
        <v>353</v>
      </c>
      <c r="H521" s="1" t="s">
        <v>690</v>
      </c>
      <c r="I521" s="1" t="s">
        <v>280</v>
      </c>
      <c r="J521" s="1" t="s">
        <v>21</v>
      </c>
      <c r="K521" s="1" t="s">
        <v>397</v>
      </c>
      <c r="L521" t="str">
        <f>VLOOKUP(LEFT(A521,1),'Ansatz 1'!A$1:B$10,2)</f>
        <v>8 Dienstleistungen</v>
      </c>
      <c r="M521" t="str">
        <f>VLOOKUP(LEFT(A521,2),'Ansatz 2'!A$1:B$51,2)</f>
        <v>81 Öffentliche Einrichtungen</v>
      </c>
      <c r="N521" t="str">
        <f t="shared" si="40"/>
        <v>8170 Friedhöfe</v>
      </c>
      <c r="O521">
        <f t="shared" si="41"/>
        <v>1</v>
      </c>
      <c r="P521" t="str">
        <f t="shared" si="42"/>
        <v>1/8170-40000 Geringwertige Wirtschaftsgüter (GWG)</v>
      </c>
      <c r="Q521" s="2">
        <f t="shared" si="43"/>
        <v>-1000</v>
      </c>
      <c r="R521" s="2">
        <f t="shared" si="44"/>
        <v>-0.32331070158422243</v>
      </c>
    </row>
    <row r="522" spans="1:18" x14ac:dyDescent="0.25">
      <c r="A522" s="1" t="s">
        <v>634</v>
      </c>
      <c r="B522" s="1" t="s">
        <v>351</v>
      </c>
      <c r="C522" s="1" t="s">
        <v>435</v>
      </c>
      <c r="D522" s="1" t="s">
        <v>351</v>
      </c>
      <c r="E522" s="1" t="s">
        <v>351</v>
      </c>
      <c r="F522" s="1" t="s">
        <v>352</v>
      </c>
      <c r="G522" s="1" t="s">
        <v>353</v>
      </c>
      <c r="H522" s="1" t="s">
        <v>690</v>
      </c>
      <c r="I522" s="1" t="s">
        <v>280</v>
      </c>
      <c r="J522" s="1" t="s">
        <v>281</v>
      </c>
      <c r="K522" s="1" t="s">
        <v>493</v>
      </c>
      <c r="L522" t="str">
        <f>VLOOKUP(LEFT(A522,1),'Ansatz 1'!A$1:B$10,2)</f>
        <v>8 Dienstleistungen</v>
      </c>
      <c r="M522" t="str">
        <f>VLOOKUP(LEFT(A522,2),'Ansatz 2'!A$1:B$51,2)</f>
        <v>81 Öffentliche Einrichtungen</v>
      </c>
      <c r="N522" t="str">
        <f t="shared" si="40"/>
        <v>8170 Friedhöfe</v>
      </c>
      <c r="O522">
        <f t="shared" si="41"/>
        <v>1</v>
      </c>
      <c r="P522" t="str">
        <f t="shared" si="42"/>
        <v>1/8170-41300 Handelswaren (Inschriften)</v>
      </c>
      <c r="Q522" s="2">
        <f t="shared" si="43"/>
        <v>-5000</v>
      </c>
      <c r="R522" s="2">
        <f t="shared" si="44"/>
        <v>-1.6165535079211122</v>
      </c>
    </row>
    <row r="523" spans="1:18" x14ac:dyDescent="0.25">
      <c r="A523" s="1" t="s">
        <v>634</v>
      </c>
      <c r="B523" s="1" t="s">
        <v>351</v>
      </c>
      <c r="C523" s="1" t="s">
        <v>451</v>
      </c>
      <c r="D523" s="1" t="s">
        <v>351</v>
      </c>
      <c r="E523" s="1" t="s">
        <v>351</v>
      </c>
      <c r="F523" s="1" t="s">
        <v>352</v>
      </c>
      <c r="G523" s="1" t="s">
        <v>353</v>
      </c>
      <c r="H523" s="1" t="s">
        <v>700</v>
      </c>
      <c r="I523" s="1" t="s">
        <v>280</v>
      </c>
      <c r="J523" s="1" t="s">
        <v>282</v>
      </c>
      <c r="K523" s="1" t="s">
        <v>386</v>
      </c>
      <c r="L523" t="str">
        <f>VLOOKUP(LEFT(A523,1),'Ansatz 1'!A$1:B$10,2)</f>
        <v>8 Dienstleistungen</v>
      </c>
      <c r="M523" t="str">
        <f>VLOOKUP(LEFT(A523,2),'Ansatz 2'!A$1:B$51,2)</f>
        <v>81 Öffentliche Einrichtungen</v>
      </c>
      <c r="N523" t="str">
        <f t="shared" si="40"/>
        <v>8170 Friedhöfe</v>
      </c>
      <c r="O523">
        <f t="shared" si="41"/>
        <v>1</v>
      </c>
      <c r="P523" t="str">
        <f t="shared" si="42"/>
        <v>1/8170-61400 Instandhaltung von Gebäuden und Bauten (Leichenhalle)</v>
      </c>
      <c r="Q523" s="2">
        <f t="shared" si="43"/>
        <v>-100</v>
      </c>
      <c r="R523" s="2">
        <f t="shared" si="44"/>
        <v>-3.2331070158422244E-2</v>
      </c>
    </row>
    <row r="524" spans="1:18" x14ac:dyDescent="0.25">
      <c r="A524" s="1" t="s">
        <v>634</v>
      </c>
      <c r="B524" s="1" t="s">
        <v>351</v>
      </c>
      <c r="C524" s="1" t="s">
        <v>635</v>
      </c>
      <c r="D524" s="1" t="s">
        <v>351</v>
      </c>
      <c r="E524" s="1" t="s">
        <v>351</v>
      </c>
      <c r="F524" s="1" t="s">
        <v>352</v>
      </c>
      <c r="G524" s="1" t="s">
        <v>353</v>
      </c>
      <c r="H524" s="1" t="s">
        <v>700</v>
      </c>
      <c r="I524" s="1" t="s">
        <v>280</v>
      </c>
      <c r="J524" s="1" t="s">
        <v>283</v>
      </c>
      <c r="K524" s="1" t="s">
        <v>381</v>
      </c>
      <c r="L524" t="str">
        <f>VLOOKUP(LEFT(A524,1),'Ansatz 1'!A$1:B$10,2)</f>
        <v>8 Dienstleistungen</v>
      </c>
      <c r="M524" t="str">
        <f>VLOOKUP(LEFT(A524,2),'Ansatz 2'!A$1:B$51,2)</f>
        <v>81 Öffentliche Einrichtungen</v>
      </c>
      <c r="N524" t="str">
        <f t="shared" si="40"/>
        <v>8170 Friedhöfe</v>
      </c>
      <c r="O524">
        <f t="shared" si="41"/>
        <v>1</v>
      </c>
      <c r="P524" t="str">
        <f t="shared" si="42"/>
        <v>1/8170-61900 Instandhaltung von Sonderanlagen (Friedhof)</v>
      </c>
      <c r="Q524" s="2">
        <f t="shared" si="43"/>
        <v>-7000</v>
      </c>
      <c r="R524" s="2">
        <f t="shared" si="44"/>
        <v>-2.2631749110895569</v>
      </c>
    </row>
    <row r="525" spans="1:18" x14ac:dyDescent="0.25">
      <c r="A525" s="1" t="s">
        <v>634</v>
      </c>
      <c r="B525" s="1" t="s">
        <v>351</v>
      </c>
      <c r="C525" s="1" t="s">
        <v>702</v>
      </c>
      <c r="D525" s="1" t="s">
        <v>351</v>
      </c>
      <c r="E525" s="1" t="s">
        <v>351</v>
      </c>
      <c r="F525" s="1" t="s">
        <v>352</v>
      </c>
      <c r="G525" s="1" t="s">
        <v>353</v>
      </c>
      <c r="H525" s="1" t="s">
        <v>703</v>
      </c>
      <c r="I525" s="1" t="s">
        <v>280</v>
      </c>
      <c r="J525" s="1" t="s">
        <v>704</v>
      </c>
      <c r="K525" s="1" t="s">
        <v>379</v>
      </c>
      <c r="L525" t="str">
        <f>VLOOKUP(LEFT(A525,1),'Ansatz 1'!A$1:B$10,2)</f>
        <v>8 Dienstleistungen</v>
      </c>
      <c r="M525" t="str">
        <f>VLOOKUP(LEFT(A525,2),'Ansatz 2'!A$1:B$51,2)</f>
        <v>81 Öffentliche Einrichtungen</v>
      </c>
      <c r="N525" t="str">
        <f t="shared" si="40"/>
        <v>8170 Friedhöfe</v>
      </c>
      <c r="O525">
        <f t="shared" si="41"/>
        <v>1</v>
      </c>
      <c r="P525" t="str">
        <f t="shared" si="42"/>
        <v>1/8170-68000 Planmäßige Abschreibung</v>
      </c>
      <c r="Q525" s="2">
        <f t="shared" si="43"/>
        <v>-2000</v>
      </c>
      <c r="R525" s="2">
        <f t="shared" si="44"/>
        <v>-0.64662140316844485</v>
      </c>
    </row>
    <row r="526" spans="1:18" x14ac:dyDescent="0.25">
      <c r="A526" s="1" t="s">
        <v>634</v>
      </c>
      <c r="B526" s="1" t="s">
        <v>351</v>
      </c>
      <c r="C526" s="1" t="s">
        <v>411</v>
      </c>
      <c r="D526" s="1" t="s">
        <v>392</v>
      </c>
      <c r="E526" s="1" t="s">
        <v>351</v>
      </c>
      <c r="F526" s="1" t="s">
        <v>428</v>
      </c>
      <c r="G526" s="1" t="s">
        <v>353</v>
      </c>
      <c r="H526" s="1" t="s">
        <v>686</v>
      </c>
      <c r="I526" s="1" t="s">
        <v>280</v>
      </c>
      <c r="J526" s="1" t="s">
        <v>73</v>
      </c>
      <c r="K526" s="1" t="s">
        <v>531</v>
      </c>
      <c r="L526" t="str">
        <f>VLOOKUP(LEFT(A526,1),'Ansatz 1'!A$1:B$10,2)</f>
        <v>8 Dienstleistungen</v>
      </c>
      <c r="M526" t="str">
        <f>VLOOKUP(LEFT(A526,2),'Ansatz 2'!A$1:B$51,2)</f>
        <v>81 Öffentliche Einrichtungen</v>
      </c>
      <c r="N526" t="str">
        <f t="shared" si="40"/>
        <v>8170 Friedhöfe</v>
      </c>
      <c r="O526">
        <f t="shared" si="41"/>
        <v>1</v>
      </c>
      <c r="P526" t="str">
        <f t="shared" si="42"/>
        <v>1/8170-72050 Interne Leistungsverrechnung</v>
      </c>
      <c r="Q526" s="2">
        <f t="shared" si="43"/>
        <v>-13000</v>
      </c>
      <c r="R526" s="2">
        <f t="shared" si="44"/>
        <v>-4.2030391205948918</v>
      </c>
    </row>
    <row r="527" spans="1:18" x14ac:dyDescent="0.25">
      <c r="A527" s="1" t="s">
        <v>634</v>
      </c>
      <c r="B527" s="1" t="s">
        <v>351</v>
      </c>
      <c r="C527" s="1" t="s">
        <v>419</v>
      </c>
      <c r="D527" s="1" t="s">
        <v>351</v>
      </c>
      <c r="E527" s="1" t="s">
        <v>351</v>
      </c>
      <c r="F527" s="1" t="s">
        <v>352</v>
      </c>
      <c r="G527" s="1" t="s">
        <v>353</v>
      </c>
      <c r="H527" s="1" t="s">
        <v>686</v>
      </c>
      <c r="I527" s="1" t="s">
        <v>280</v>
      </c>
      <c r="J527" s="1" t="s">
        <v>61</v>
      </c>
      <c r="K527" s="1" t="s">
        <v>493</v>
      </c>
      <c r="L527" t="str">
        <f>VLOOKUP(LEFT(A527,1),'Ansatz 1'!A$1:B$10,2)</f>
        <v>8 Dienstleistungen</v>
      </c>
      <c r="M527" t="str">
        <f>VLOOKUP(LEFT(A527,2),'Ansatz 2'!A$1:B$51,2)</f>
        <v>81 Öffentliche Einrichtungen</v>
      </c>
      <c r="N527" t="str">
        <f t="shared" si="40"/>
        <v>8170 Friedhöfe</v>
      </c>
      <c r="O527">
        <f t="shared" si="41"/>
        <v>1</v>
      </c>
      <c r="P527" t="str">
        <f t="shared" si="42"/>
        <v>1/8170-72800 Entgelte für sonstige Leistungen</v>
      </c>
      <c r="Q527" s="2">
        <f t="shared" si="43"/>
        <v>-5000</v>
      </c>
      <c r="R527" s="2">
        <f t="shared" si="44"/>
        <v>-1.6165535079211122</v>
      </c>
    </row>
    <row r="528" spans="1:18" x14ac:dyDescent="0.25">
      <c r="A528" s="1" t="s">
        <v>634</v>
      </c>
      <c r="B528" s="1" t="s">
        <v>351</v>
      </c>
      <c r="C528" s="1" t="s">
        <v>421</v>
      </c>
      <c r="D528" s="1" t="s">
        <v>351</v>
      </c>
      <c r="E528" s="1" t="s">
        <v>351</v>
      </c>
      <c r="F528" s="1" t="s">
        <v>352</v>
      </c>
      <c r="G528" s="1" t="s">
        <v>353</v>
      </c>
      <c r="H528" s="1" t="s">
        <v>686</v>
      </c>
      <c r="I528" s="1" t="s">
        <v>280</v>
      </c>
      <c r="J528" s="1" t="s">
        <v>47</v>
      </c>
      <c r="K528" s="1" t="s">
        <v>386</v>
      </c>
      <c r="L528" t="str">
        <f>VLOOKUP(LEFT(A528,1),'Ansatz 1'!A$1:B$10,2)</f>
        <v>8 Dienstleistungen</v>
      </c>
      <c r="M528" t="str">
        <f>VLOOKUP(LEFT(A528,2),'Ansatz 2'!A$1:B$51,2)</f>
        <v>81 Öffentliche Einrichtungen</v>
      </c>
      <c r="N528" t="str">
        <f t="shared" si="40"/>
        <v>8170 Friedhöfe</v>
      </c>
      <c r="O528">
        <f t="shared" si="41"/>
        <v>1</v>
      </c>
      <c r="P528" t="str">
        <f t="shared" si="42"/>
        <v>1/8170-72900 Sonstige Aufwendungen</v>
      </c>
      <c r="Q528" s="2">
        <f t="shared" si="43"/>
        <v>-100</v>
      </c>
      <c r="R528" s="2">
        <f t="shared" si="44"/>
        <v>-3.2331070158422244E-2</v>
      </c>
    </row>
    <row r="529" spans="1:18" x14ac:dyDescent="0.25">
      <c r="A529" s="1" t="s">
        <v>634</v>
      </c>
      <c r="B529" s="1" t="s">
        <v>351</v>
      </c>
      <c r="C529" s="1" t="s">
        <v>423</v>
      </c>
      <c r="D529" s="1" t="s">
        <v>351</v>
      </c>
      <c r="E529" s="1" t="s">
        <v>351</v>
      </c>
      <c r="F529" s="1" t="s">
        <v>352</v>
      </c>
      <c r="G529" s="1" t="s">
        <v>353</v>
      </c>
      <c r="H529" s="1" t="s">
        <v>707</v>
      </c>
      <c r="I529" s="1" t="s">
        <v>280</v>
      </c>
      <c r="J529" s="1" t="s">
        <v>284</v>
      </c>
      <c r="K529" s="1" t="s">
        <v>493</v>
      </c>
      <c r="L529" t="str">
        <f>VLOOKUP(LEFT(A529,1),'Ansatz 1'!A$1:B$10,2)</f>
        <v>8 Dienstleistungen</v>
      </c>
      <c r="M529" t="str">
        <f>VLOOKUP(LEFT(A529,2),'Ansatz 2'!A$1:B$51,2)</f>
        <v>81 Öffentliche Einrichtungen</v>
      </c>
      <c r="N529" t="str">
        <f t="shared" si="40"/>
        <v>8170 Friedhöfe</v>
      </c>
      <c r="O529">
        <f t="shared" si="41"/>
        <v>2</v>
      </c>
      <c r="P529" t="str">
        <f t="shared" si="42"/>
        <v>2/8170+80800 Veräußerungen von Waren (Inschriften)</v>
      </c>
      <c r="Q529" s="2">
        <f t="shared" si="43"/>
        <v>5000</v>
      </c>
      <c r="R529" s="2">
        <f t="shared" si="44"/>
        <v>1.6165535079211122</v>
      </c>
    </row>
    <row r="530" spans="1:18" x14ac:dyDescent="0.25">
      <c r="A530" s="1" t="s">
        <v>634</v>
      </c>
      <c r="B530" s="1" t="s">
        <v>351</v>
      </c>
      <c r="C530" s="1" t="s">
        <v>636</v>
      </c>
      <c r="D530" s="1" t="s">
        <v>351</v>
      </c>
      <c r="E530" s="1" t="s">
        <v>351</v>
      </c>
      <c r="F530" s="1" t="s">
        <v>352</v>
      </c>
      <c r="G530" s="1" t="s">
        <v>353</v>
      </c>
      <c r="H530" s="1" t="s">
        <v>729</v>
      </c>
      <c r="I530" s="1" t="s">
        <v>280</v>
      </c>
      <c r="J530" s="1" t="s">
        <v>285</v>
      </c>
      <c r="K530" s="1" t="s">
        <v>390</v>
      </c>
      <c r="L530" t="str">
        <f>VLOOKUP(LEFT(A530,1),'Ansatz 1'!A$1:B$10,2)</f>
        <v>8 Dienstleistungen</v>
      </c>
      <c r="M530" t="str">
        <f>VLOOKUP(LEFT(A530,2),'Ansatz 2'!A$1:B$51,2)</f>
        <v>81 Öffentliche Einrichtungen</v>
      </c>
      <c r="N530" t="str">
        <f t="shared" si="40"/>
        <v>8170 Friedhöfe</v>
      </c>
      <c r="O530">
        <f t="shared" si="41"/>
        <v>2</v>
      </c>
      <c r="P530" t="str">
        <f t="shared" si="42"/>
        <v>2/8170+85200 Gebühren für die Benützung von Gemeindeeinrichtungen und -anlagen (Grabstättengebühren)</v>
      </c>
      <c r="Q530" s="2">
        <f t="shared" si="43"/>
        <v>8000</v>
      </c>
      <c r="R530" s="2">
        <f t="shared" si="44"/>
        <v>2.5864856126737794</v>
      </c>
    </row>
    <row r="531" spans="1:18" x14ac:dyDescent="0.25">
      <c r="A531" s="1" t="s">
        <v>634</v>
      </c>
      <c r="B531" s="1" t="s">
        <v>351</v>
      </c>
      <c r="C531" s="1" t="s">
        <v>636</v>
      </c>
      <c r="D531" s="1" t="s">
        <v>355</v>
      </c>
      <c r="E531" s="1" t="s">
        <v>351</v>
      </c>
      <c r="F531" s="1" t="s">
        <v>352</v>
      </c>
      <c r="G531" s="1" t="s">
        <v>353</v>
      </c>
      <c r="H531" s="1" t="s">
        <v>729</v>
      </c>
      <c r="I531" s="1" t="s">
        <v>280</v>
      </c>
      <c r="J531" s="1" t="s">
        <v>286</v>
      </c>
      <c r="K531" s="1" t="s">
        <v>493</v>
      </c>
      <c r="L531" t="str">
        <f>VLOOKUP(LEFT(A531,1),'Ansatz 1'!A$1:B$10,2)</f>
        <v>8 Dienstleistungen</v>
      </c>
      <c r="M531" t="str">
        <f>VLOOKUP(LEFT(A531,2),'Ansatz 2'!A$1:B$51,2)</f>
        <v>81 Öffentliche Einrichtungen</v>
      </c>
      <c r="N531" t="str">
        <f t="shared" si="40"/>
        <v>8170 Friedhöfe</v>
      </c>
      <c r="O531">
        <f t="shared" si="41"/>
        <v>2</v>
      </c>
      <c r="P531" t="str">
        <f t="shared" si="42"/>
        <v>2/8170+85220 Gebühren für die Benützung von Gemeindeeinrichtungen und -anlagen (Bestattungsgebühren)</v>
      </c>
      <c r="Q531" s="2">
        <f t="shared" si="43"/>
        <v>5000</v>
      </c>
      <c r="R531" s="2">
        <f t="shared" si="44"/>
        <v>1.6165535079211122</v>
      </c>
    </row>
    <row r="532" spans="1:18" x14ac:dyDescent="0.25">
      <c r="A532" s="1" t="s">
        <v>637</v>
      </c>
      <c r="B532" s="1" t="s">
        <v>351</v>
      </c>
      <c r="C532" s="1" t="s">
        <v>502</v>
      </c>
      <c r="D532" s="1" t="s">
        <v>351</v>
      </c>
      <c r="E532" s="1" t="s">
        <v>351</v>
      </c>
      <c r="F532" s="1" t="s">
        <v>352</v>
      </c>
      <c r="G532" s="1" t="s">
        <v>353</v>
      </c>
      <c r="H532" s="1" t="s">
        <v>686</v>
      </c>
      <c r="I532" s="1" t="s">
        <v>287</v>
      </c>
      <c r="J532" s="1" t="s">
        <v>116</v>
      </c>
      <c r="K532" s="1" t="s">
        <v>399</v>
      </c>
      <c r="L532" t="str">
        <f>VLOOKUP(LEFT(A532,1),'Ansatz 1'!A$1:B$10,2)</f>
        <v>8 Dienstleistungen</v>
      </c>
      <c r="M532" t="str">
        <f>VLOOKUP(LEFT(A532,2),'Ansatz 2'!A$1:B$51,2)</f>
        <v>84 Liegenschaften, Wohn- und Geschäftsgebäude</v>
      </c>
      <c r="N532" t="str">
        <f t="shared" si="40"/>
        <v>8400 Grundbesitz</v>
      </c>
      <c r="O532">
        <f t="shared" si="41"/>
        <v>1</v>
      </c>
      <c r="P532" t="str">
        <f t="shared" si="42"/>
        <v>1/8400-71000 Öffentliche Abgaben, ohne Gebühren gemäß FAG</v>
      </c>
      <c r="Q532" s="2">
        <f t="shared" si="43"/>
        <v>-2500</v>
      </c>
      <c r="R532" s="2">
        <f t="shared" si="44"/>
        <v>-0.80827675396055609</v>
      </c>
    </row>
    <row r="533" spans="1:18" x14ac:dyDescent="0.25">
      <c r="A533" s="1" t="s">
        <v>637</v>
      </c>
      <c r="B533" s="1" t="s">
        <v>351</v>
      </c>
      <c r="C533" s="1" t="s">
        <v>419</v>
      </c>
      <c r="D533" s="1" t="s">
        <v>351</v>
      </c>
      <c r="E533" s="1" t="s">
        <v>351</v>
      </c>
      <c r="F533" s="1" t="s">
        <v>352</v>
      </c>
      <c r="G533" s="1" t="s">
        <v>353</v>
      </c>
      <c r="H533" s="1" t="s">
        <v>686</v>
      </c>
      <c r="I533" s="1" t="s">
        <v>287</v>
      </c>
      <c r="J533" s="1" t="s">
        <v>288</v>
      </c>
      <c r="K533" s="1" t="s">
        <v>386</v>
      </c>
      <c r="L533" t="str">
        <f>VLOOKUP(LEFT(A533,1),'Ansatz 1'!A$1:B$10,2)</f>
        <v>8 Dienstleistungen</v>
      </c>
      <c r="M533" t="str">
        <f>VLOOKUP(LEFT(A533,2),'Ansatz 2'!A$1:B$51,2)</f>
        <v>84 Liegenschaften, Wohn- und Geschäftsgebäude</v>
      </c>
      <c r="N533" t="str">
        <f t="shared" si="40"/>
        <v>8400 Grundbesitz</v>
      </c>
      <c r="O533">
        <f t="shared" si="41"/>
        <v>1</v>
      </c>
      <c r="P533" t="str">
        <f t="shared" si="42"/>
        <v>1/8400-72800 Entgelte für sonstige Leistungen (Obstbäume schneiden)</v>
      </c>
      <c r="Q533" s="2">
        <f t="shared" si="43"/>
        <v>-100</v>
      </c>
      <c r="R533" s="2">
        <f t="shared" si="44"/>
        <v>-3.2331070158422244E-2</v>
      </c>
    </row>
    <row r="534" spans="1:18" x14ac:dyDescent="0.25">
      <c r="A534" s="1" t="s">
        <v>637</v>
      </c>
      <c r="B534" s="1" t="s">
        <v>351</v>
      </c>
      <c r="C534" s="1" t="s">
        <v>424</v>
      </c>
      <c r="D534" s="1" t="s">
        <v>351</v>
      </c>
      <c r="E534" s="1" t="s">
        <v>351</v>
      </c>
      <c r="F534" s="1" t="s">
        <v>352</v>
      </c>
      <c r="G534" s="1" t="s">
        <v>353</v>
      </c>
      <c r="H534" s="1" t="s">
        <v>708</v>
      </c>
      <c r="I534" s="1" t="s">
        <v>287</v>
      </c>
      <c r="J534" s="1" t="s">
        <v>129</v>
      </c>
      <c r="K534" s="1" t="s">
        <v>388</v>
      </c>
      <c r="L534" t="str">
        <f>VLOOKUP(LEFT(A534,1),'Ansatz 1'!A$1:B$10,2)</f>
        <v>8 Dienstleistungen</v>
      </c>
      <c r="M534" t="str">
        <f>VLOOKUP(LEFT(A534,2),'Ansatz 2'!A$1:B$51,2)</f>
        <v>84 Liegenschaften, Wohn- und Geschäftsgebäude</v>
      </c>
      <c r="N534" t="str">
        <f t="shared" si="40"/>
        <v>8400 Grundbesitz</v>
      </c>
      <c r="O534">
        <f t="shared" si="41"/>
        <v>2</v>
      </c>
      <c r="P534" t="str">
        <f t="shared" si="42"/>
        <v>2/8400+81100 Miete- und Pachtertrag</v>
      </c>
      <c r="Q534" s="2">
        <f t="shared" si="43"/>
        <v>6000</v>
      </c>
      <c r="R534" s="2">
        <f t="shared" si="44"/>
        <v>1.9398642095053347</v>
      </c>
    </row>
    <row r="535" spans="1:18" x14ac:dyDescent="0.25">
      <c r="A535" s="1" t="s">
        <v>638</v>
      </c>
      <c r="B535" s="1" t="s">
        <v>351</v>
      </c>
      <c r="C535" s="1" t="s">
        <v>424</v>
      </c>
      <c r="D535" s="1" t="s">
        <v>351</v>
      </c>
      <c r="E535" s="1" t="s">
        <v>351</v>
      </c>
      <c r="F535" s="1" t="s">
        <v>352</v>
      </c>
      <c r="G535" s="1" t="s">
        <v>353</v>
      </c>
      <c r="H535" s="1" t="s">
        <v>708</v>
      </c>
      <c r="I535" s="1" t="s">
        <v>289</v>
      </c>
      <c r="J535" s="1" t="s">
        <v>290</v>
      </c>
      <c r="K535" s="1" t="s">
        <v>386</v>
      </c>
      <c r="L535" t="str">
        <f>VLOOKUP(LEFT(A535,1),'Ansatz 1'!A$1:B$10,2)</f>
        <v>8 Dienstleistungen</v>
      </c>
      <c r="M535" t="str">
        <f>VLOOKUP(LEFT(A535,2),'Ansatz 2'!A$1:B$51,2)</f>
        <v>84 Liegenschaften, Wohn- und Geschäftsgebäude</v>
      </c>
      <c r="N535" t="str">
        <f t="shared" si="40"/>
        <v>8410 Grundstücksgleiche Rechte</v>
      </c>
      <c r="O535">
        <f t="shared" si="41"/>
        <v>2</v>
      </c>
      <c r="P535" t="str">
        <f t="shared" si="42"/>
        <v>2/8410+81100 Miete- und Pachtertrag (Fischereipachte)</v>
      </c>
      <c r="Q535" s="2">
        <f t="shared" si="43"/>
        <v>100</v>
      </c>
      <c r="R535" s="2">
        <f t="shared" si="44"/>
        <v>3.2331070158422244E-2</v>
      </c>
    </row>
    <row r="536" spans="1:18" x14ac:dyDescent="0.25">
      <c r="A536" s="1" t="s">
        <v>638</v>
      </c>
      <c r="B536" s="1" t="s">
        <v>351</v>
      </c>
      <c r="C536" s="1" t="s">
        <v>639</v>
      </c>
      <c r="D536" s="1" t="s">
        <v>351</v>
      </c>
      <c r="E536" s="1" t="s">
        <v>351</v>
      </c>
      <c r="F536" s="1" t="s">
        <v>352</v>
      </c>
      <c r="G536" s="1" t="s">
        <v>353</v>
      </c>
      <c r="H536" s="1" t="s">
        <v>730</v>
      </c>
      <c r="I536" s="1" t="s">
        <v>289</v>
      </c>
      <c r="J536" s="1" t="s">
        <v>291</v>
      </c>
      <c r="K536" s="1" t="s">
        <v>386</v>
      </c>
      <c r="L536" t="str">
        <f>VLOOKUP(LEFT(A536,1),'Ansatz 1'!A$1:B$10,2)</f>
        <v>8 Dienstleistungen</v>
      </c>
      <c r="M536" t="str">
        <f>VLOOKUP(LEFT(A536,2),'Ansatz 2'!A$1:B$51,2)</f>
        <v>84 Liegenschaften, Wohn- und Geschäftsgebäude</v>
      </c>
      <c r="N536" t="str">
        <f t="shared" si="40"/>
        <v>8410 Grundstücksgleiche Rechte</v>
      </c>
      <c r="O536">
        <f t="shared" si="41"/>
        <v>2</v>
      </c>
      <c r="P536" t="str">
        <f t="shared" si="42"/>
        <v>2/8410+82200 Dividenden und Gewinnabfuhren von Beteiligungen (Nutzungsanteile von Agrargemeinschaften)</v>
      </c>
      <c r="Q536" s="2">
        <f t="shared" si="43"/>
        <v>100</v>
      </c>
      <c r="R536" s="2">
        <f t="shared" si="44"/>
        <v>3.2331070158422244E-2</v>
      </c>
    </row>
    <row r="537" spans="1:18" x14ac:dyDescent="0.25">
      <c r="A537" s="1" t="s">
        <v>640</v>
      </c>
      <c r="B537" s="1" t="s">
        <v>351</v>
      </c>
      <c r="C537" s="1" t="s">
        <v>423</v>
      </c>
      <c r="D537" s="1" t="s">
        <v>351</v>
      </c>
      <c r="E537" s="1" t="s">
        <v>351</v>
      </c>
      <c r="F537" s="1" t="s">
        <v>352</v>
      </c>
      <c r="G537" s="1" t="s">
        <v>353</v>
      </c>
      <c r="H537" s="1" t="s">
        <v>707</v>
      </c>
      <c r="I537" s="1" t="s">
        <v>292</v>
      </c>
      <c r="J537" s="1" t="s">
        <v>293</v>
      </c>
      <c r="K537" s="1" t="s">
        <v>386</v>
      </c>
      <c r="L537" t="str">
        <f>VLOOKUP(LEFT(A537,1),'Ansatz 1'!A$1:B$10,2)</f>
        <v>8 Dienstleistungen</v>
      </c>
      <c r="M537" t="str">
        <f>VLOOKUP(LEFT(A537,2),'Ansatz 2'!A$1:B$51,2)</f>
        <v>84 Liegenschaften, Wohn- und Geschäftsgebäude</v>
      </c>
      <c r="N537" t="str">
        <f t="shared" si="40"/>
        <v>8420 Waldbesitz</v>
      </c>
      <c r="O537">
        <f t="shared" si="41"/>
        <v>2</v>
      </c>
      <c r="P537" t="str">
        <f t="shared" si="42"/>
        <v>2/8420+80800 Veräußerungen von Waren (Holzerlöse)</v>
      </c>
      <c r="Q537" s="2">
        <f t="shared" si="43"/>
        <v>100</v>
      </c>
      <c r="R537" s="2">
        <f t="shared" si="44"/>
        <v>3.2331070158422244E-2</v>
      </c>
    </row>
    <row r="538" spans="1:18" x14ac:dyDescent="0.25">
      <c r="A538" s="1" t="s">
        <v>641</v>
      </c>
      <c r="B538" s="1" t="s">
        <v>351</v>
      </c>
      <c r="C538" s="1" t="s">
        <v>378</v>
      </c>
      <c r="D538" s="1" t="s">
        <v>351</v>
      </c>
      <c r="E538" s="1" t="s">
        <v>351</v>
      </c>
      <c r="F538" s="1" t="s">
        <v>352</v>
      </c>
      <c r="G538" s="1" t="s">
        <v>353</v>
      </c>
      <c r="H538" s="1" t="s">
        <v>690</v>
      </c>
      <c r="I538" s="1" t="s">
        <v>294</v>
      </c>
      <c r="J538" s="1" t="s">
        <v>21</v>
      </c>
      <c r="K538" s="1" t="s">
        <v>613</v>
      </c>
      <c r="L538" t="str">
        <f>VLOOKUP(LEFT(A538,1),'Ansatz 1'!A$1:B$10,2)</f>
        <v>8 Dienstleistungen</v>
      </c>
      <c r="M538" t="str">
        <f>VLOOKUP(LEFT(A538,2),'Ansatz 2'!A$1:B$51,2)</f>
        <v>85 Betriebe mit marktbestimmter Tätigkeit</v>
      </c>
      <c r="N538" t="str">
        <f t="shared" si="40"/>
        <v>8500 Betriebe der Wasserversorgung</v>
      </c>
      <c r="O538">
        <f t="shared" si="41"/>
        <v>1</v>
      </c>
      <c r="P538" t="str">
        <f t="shared" si="42"/>
        <v>1/8500-40000 Geringwertige Wirtschaftsgüter (GWG)</v>
      </c>
      <c r="Q538" s="2">
        <f t="shared" si="43"/>
        <v>-55000</v>
      </c>
      <c r="R538" s="2">
        <f t="shared" si="44"/>
        <v>-17.782088587132233</v>
      </c>
    </row>
    <row r="539" spans="1:18" x14ac:dyDescent="0.25">
      <c r="A539" s="1" t="s">
        <v>641</v>
      </c>
      <c r="B539" s="1" t="s">
        <v>351</v>
      </c>
      <c r="C539" s="1" t="s">
        <v>435</v>
      </c>
      <c r="D539" s="1" t="s">
        <v>351</v>
      </c>
      <c r="E539" s="1" t="s">
        <v>351</v>
      </c>
      <c r="F539" s="1" t="s">
        <v>352</v>
      </c>
      <c r="G539" s="1" t="s">
        <v>353</v>
      </c>
      <c r="H539" s="1" t="s">
        <v>690</v>
      </c>
      <c r="I539" s="1" t="s">
        <v>294</v>
      </c>
      <c r="J539" s="1" t="s">
        <v>295</v>
      </c>
      <c r="K539" s="1" t="s">
        <v>462</v>
      </c>
      <c r="L539" t="str">
        <f>VLOOKUP(LEFT(A539,1),'Ansatz 1'!A$1:B$10,2)</f>
        <v>8 Dienstleistungen</v>
      </c>
      <c r="M539" t="str">
        <f>VLOOKUP(LEFT(A539,2),'Ansatz 2'!A$1:B$51,2)</f>
        <v>85 Betriebe mit marktbestimmter Tätigkeit</v>
      </c>
      <c r="N539" t="str">
        <f t="shared" si="40"/>
        <v>8500 Betriebe der Wasserversorgung</v>
      </c>
      <c r="O539">
        <f t="shared" si="41"/>
        <v>1</v>
      </c>
      <c r="P539" t="str">
        <f t="shared" si="42"/>
        <v>1/8500-41300 Handelswaren (Wasserbezug aus Fraxern/Röthis)</v>
      </c>
      <c r="Q539" s="2">
        <f t="shared" si="43"/>
        <v>-10000</v>
      </c>
      <c r="R539" s="2">
        <f t="shared" si="44"/>
        <v>-3.2331070158422244</v>
      </c>
    </row>
    <row r="540" spans="1:18" x14ac:dyDescent="0.25">
      <c r="A540" s="1" t="s">
        <v>641</v>
      </c>
      <c r="B540" s="1" t="s">
        <v>351</v>
      </c>
      <c r="C540" s="1" t="s">
        <v>450</v>
      </c>
      <c r="D540" s="1" t="s">
        <v>351</v>
      </c>
      <c r="E540" s="1" t="s">
        <v>351</v>
      </c>
      <c r="F540" s="1" t="s">
        <v>352</v>
      </c>
      <c r="G540" s="1" t="s">
        <v>353</v>
      </c>
      <c r="H540" s="1" t="s">
        <v>701</v>
      </c>
      <c r="I540" s="1" t="s">
        <v>294</v>
      </c>
      <c r="J540" s="1" t="s">
        <v>70</v>
      </c>
      <c r="K540" s="1" t="s">
        <v>498</v>
      </c>
      <c r="L540" t="str">
        <f>VLOOKUP(LEFT(A540,1),'Ansatz 1'!A$1:B$10,2)</f>
        <v>8 Dienstleistungen</v>
      </c>
      <c r="M540" t="str">
        <f>VLOOKUP(LEFT(A540,2),'Ansatz 2'!A$1:B$51,2)</f>
        <v>85 Betriebe mit marktbestimmter Tätigkeit</v>
      </c>
      <c r="N540" t="str">
        <f t="shared" si="40"/>
        <v>8500 Betriebe der Wasserversorgung</v>
      </c>
      <c r="O540">
        <f t="shared" si="41"/>
        <v>1</v>
      </c>
      <c r="P540" t="str">
        <f t="shared" si="42"/>
        <v>1/8500-60000 Energiebezüge</v>
      </c>
      <c r="Q540" s="2">
        <f t="shared" si="43"/>
        <v>-2200</v>
      </c>
      <c r="R540" s="2">
        <f t="shared" si="44"/>
        <v>-0.71128354348528933</v>
      </c>
    </row>
    <row r="541" spans="1:18" x14ac:dyDescent="0.25">
      <c r="A541" s="1" t="s">
        <v>641</v>
      </c>
      <c r="B541" s="1" t="s">
        <v>351</v>
      </c>
      <c r="C541" s="1" t="s">
        <v>602</v>
      </c>
      <c r="D541" s="1" t="s">
        <v>351</v>
      </c>
      <c r="E541" s="1" t="s">
        <v>351</v>
      </c>
      <c r="F541" s="1" t="s">
        <v>352</v>
      </c>
      <c r="G541" s="1" t="s">
        <v>353</v>
      </c>
      <c r="H541" s="1" t="s">
        <v>700</v>
      </c>
      <c r="I541" s="1" t="s">
        <v>294</v>
      </c>
      <c r="J541" s="1" t="s">
        <v>243</v>
      </c>
      <c r="K541" s="1" t="s">
        <v>603</v>
      </c>
      <c r="L541" t="str">
        <f>VLOOKUP(LEFT(A541,1),'Ansatz 1'!A$1:B$10,2)</f>
        <v>8 Dienstleistungen</v>
      </c>
      <c r="M541" t="str">
        <f>VLOOKUP(LEFT(A541,2),'Ansatz 2'!A$1:B$51,2)</f>
        <v>85 Betriebe mit marktbestimmter Tätigkeit</v>
      </c>
      <c r="N541" t="str">
        <f t="shared" si="40"/>
        <v>8500 Betriebe der Wasserversorgung</v>
      </c>
      <c r="O541">
        <f t="shared" si="41"/>
        <v>1</v>
      </c>
      <c r="P541" t="str">
        <f t="shared" si="42"/>
        <v>1/8500-61200 Instandhaltung von Wasser- und Abwasserbauten und -anlagen</v>
      </c>
      <c r="Q541" s="2">
        <f t="shared" si="43"/>
        <v>-92000</v>
      </c>
      <c r="R541" s="2">
        <f t="shared" si="44"/>
        <v>-29.744584545748463</v>
      </c>
    </row>
    <row r="542" spans="1:18" x14ac:dyDescent="0.25">
      <c r="A542" s="1" t="s">
        <v>641</v>
      </c>
      <c r="B542" s="1" t="s">
        <v>351</v>
      </c>
      <c r="C542" s="1" t="s">
        <v>602</v>
      </c>
      <c r="D542" s="1" t="s">
        <v>355</v>
      </c>
      <c r="E542" s="1" t="s">
        <v>351</v>
      </c>
      <c r="F542" s="1" t="s">
        <v>352</v>
      </c>
      <c r="G542" s="1" t="s">
        <v>353</v>
      </c>
      <c r="H542" s="1" t="s">
        <v>700</v>
      </c>
      <c r="I542" s="1" t="s">
        <v>294</v>
      </c>
      <c r="J542" s="1" t="s">
        <v>296</v>
      </c>
      <c r="K542" s="1" t="s">
        <v>493</v>
      </c>
      <c r="L542" t="str">
        <f>VLOOKUP(LEFT(A542,1),'Ansatz 1'!A$1:B$10,2)</f>
        <v>8 Dienstleistungen</v>
      </c>
      <c r="M542" t="str">
        <f>VLOOKUP(LEFT(A542,2),'Ansatz 2'!A$1:B$51,2)</f>
        <v>85 Betriebe mit marktbestimmter Tätigkeit</v>
      </c>
      <c r="N542" t="str">
        <f t="shared" si="40"/>
        <v>8500 Betriebe der Wasserversorgung</v>
      </c>
      <c r="O542">
        <f t="shared" si="41"/>
        <v>1</v>
      </c>
      <c r="P542" t="str">
        <f t="shared" si="42"/>
        <v>1/8500-61220 Instandhaltung von Wasser- und Abwasserbauten und -anlagen (Gruppen-Wasserleitungen)</v>
      </c>
      <c r="Q542" s="2">
        <f t="shared" si="43"/>
        <v>-5000</v>
      </c>
      <c r="R542" s="2">
        <f t="shared" si="44"/>
        <v>-1.6165535079211122</v>
      </c>
    </row>
    <row r="543" spans="1:18" x14ac:dyDescent="0.25">
      <c r="A543" s="1" t="s">
        <v>641</v>
      </c>
      <c r="B543" s="1" t="s">
        <v>351</v>
      </c>
      <c r="C543" s="1" t="s">
        <v>451</v>
      </c>
      <c r="D543" s="1" t="s">
        <v>351</v>
      </c>
      <c r="E543" s="1" t="s">
        <v>351</v>
      </c>
      <c r="F543" s="1" t="s">
        <v>352</v>
      </c>
      <c r="G543" s="1" t="s">
        <v>353</v>
      </c>
      <c r="H543" s="1" t="s">
        <v>700</v>
      </c>
      <c r="I543" s="1" t="s">
        <v>294</v>
      </c>
      <c r="J543" s="1" t="s">
        <v>71</v>
      </c>
      <c r="K543" s="1" t="s">
        <v>377</v>
      </c>
      <c r="L543" t="str">
        <f>VLOOKUP(LEFT(A543,1),'Ansatz 1'!A$1:B$10,2)</f>
        <v>8 Dienstleistungen</v>
      </c>
      <c r="M543" t="str">
        <f>VLOOKUP(LEFT(A543,2),'Ansatz 2'!A$1:B$51,2)</f>
        <v>85 Betriebe mit marktbestimmter Tätigkeit</v>
      </c>
      <c r="N543" t="str">
        <f t="shared" si="40"/>
        <v>8500 Betriebe der Wasserversorgung</v>
      </c>
      <c r="O543">
        <f t="shared" si="41"/>
        <v>1</v>
      </c>
      <c r="P543" t="str">
        <f t="shared" si="42"/>
        <v>1/8500-61400 Instandhaltung von Gebäuden und Bauten</v>
      </c>
      <c r="Q543" s="2">
        <f t="shared" si="43"/>
        <v>-4000</v>
      </c>
      <c r="R543" s="2">
        <f t="shared" si="44"/>
        <v>-1.2932428063368897</v>
      </c>
    </row>
    <row r="544" spans="1:18" x14ac:dyDescent="0.25">
      <c r="A544" s="1" t="s">
        <v>641</v>
      </c>
      <c r="B544" s="1" t="s">
        <v>351</v>
      </c>
      <c r="C544" s="1" t="s">
        <v>452</v>
      </c>
      <c r="D544" s="1" t="s">
        <v>351</v>
      </c>
      <c r="E544" s="1" t="s">
        <v>351</v>
      </c>
      <c r="F544" s="1" t="s">
        <v>352</v>
      </c>
      <c r="G544" s="1" t="s">
        <v>353</v>
      </c>
      <c r="H544" s="1" t="s">
        <v>712</v>
      </c>
      <c r="I544" s="1" t="s">
        <v>294</v>
      </c>
      <c r="J544" s="1" t="s">
        <v>72</v>
      </c>
      <c r="K544" s="1" t="s">
        <v>375</v>
      </c>
      <c r="L544" t="str">
        <f>VLOOKUP(LEFT(A544,1),'Ansatz 1'!A$1:B$10,2)</f>
        <v>8 Dienstleistungen</v>
      </c>
      <c r="M544" t="str">
        <f>VLOOKUP(LEFT(A544,2),'Ansatz 2'!A$1:B$51,2)</f>
        <v>85 Betriebe mit marktbestimmter Tätigkeit</v>
      </c>
      <c r="N544" t="str">
        <f t="shared" si="40"/>
        <v>8500 Betriebe der Wasserversorgung</v>
      </c>
      <c r="O544">
        <f t="shared" si="41"/>
        <v>1</v>
      </c>
      <c r="P544" t="str">
        <f t="shared" si="42"/>
        <v>1/8500-65000 Zinsen für Finanzschulden in Euro</v>
      </c>
      <c r="Q544" s="2">
        <f t="shared" si="43"/>
        <v>-12100</v>
      </c>
      <c r="R544" s="2">
        <f t="shared" si="44"/>
        <v>-3.9120594891690916</v>
      </c>
    </row>
    <row r="545" spans="1:18" x14ac:dyDescent="0.25">
      <c r="A545" s="1" t="s">
        <v>641</v>
      </c>
      <c r="B545" s="1" t="s">
        <v>351</v>
      </c>
      <c r="C545" s="1" t="s">
        <v>405</v>
      </c>
      <c r="D545" s="1" t="s">
        <v>351</v>
      </c>
      <c r="E545" s="1" t="s">
        <v>351</v>
      </c>
      <c r="F545" s="1" t="s">
        <v>352</v>
      </c>
      <c r="G545" s="1" t="s">
        <v>353</v>
      </c>
      <c r="H545" s="1" t="s">
        <v>701</v>
      </c>
      <c r="I545" s="1" t="s">
        <v>294</v>
      </c>
      <c r="J545" s="1" t="s">
        <v>36</v>
      </c>
      <c r="K545" s="1" t="s">
        <v>368</v>
      </c>
      <c r="L545" t="str">
        <f>VLOOKUP(LEFT(A545,1),'Ansatz 1'!A$1:B$10,2)</f>
        <v>8 Dienstleistungen</v>
      </c>
      <c r="M545" t="str">
        <f>VLOOKUP(LEFT(A545,2),'Ansatz 2'!A$1:B$51,2)</f>
        <v>85 Betriebe mit marktbestimmter Tätigkeit</v>
      </c>
      <c r="N545" t="str">
        <f t="shared" si="40"/>
        <v>8500 Betriebe der Wasserversorgung</v>
      </c>
      <c r="O545">
        <f t="shared" si="41"/>
        <v>1</v>
      </c>
      <c r="P545" t="str">
        <f t="shared" si="42"/>
        <v>1/8500-67000 Versicherungen</v>
      </c>
      <c r="Q545" s="2">
        <f t="shared" si="43"/>
        <v>-500</v>
      </c>
      <c r="R545" s="2">
        <f t="shared" si="44"/>
        <v>-0.16165535079211121</v>
      </c>
    </row>
    <row r="546" spans="1:18" x14ac:dyDescent="0.25">
      <c r="A546" s="1" t="s">
        <v>641</v>
      </c>
      <c r="B546" s="1" t="s">
        <v>351</v>
      </c>
      <c r="C546" s="1" t="s">
        <v>702</v>
      </c>
      <c r="D546" s="1" t="s">
        <v>351</v>
      </c>
      <c r="E546" s="1" t="s">
        <v>351</v>
      </c>
      <c r="F546" s="1" t="s">
        <v>352</v>
      </c>
      <c r="G546" s="1" t="s">
        <v>353</v>
      </c>
      <c r="H546" s="1" t="s">
        <v>703</v>
      </c>
      <c r="I546" s="1" t="s">
        <v>294</v>
      </c>
      <c r="J546" s="1" t="s">
        <v>704</v>
      </c>
      <c r="K546" s="1" t="s">
        <v>731</v>
      </c>
      <c r="L546" t="str">
        <f>VLOOKUP(LEFT(A546,1),'Ansatz 1'!A$1:B$10,2)</f>
        <v>8 Dienstleistungen</v>
      </c>
      <c r="M546" t="str">
        <f>VLOOKUP(LEFT(A546,2),'Ansatz 2'!A$1:B$51,2)</f>
        <v>85 Betriebe mit marktbestimmter Tätigkeit</v>
      </c>
      <c r="N546" t="str">
        <f t="shared" si="40"/>
        <v>8500 Betriebe der Wasserversorgung</v>
      </c>
      <c r="O546">
        <f t="shared" si="41"/>
        <v>1</v>
      </c>
      <c r="P546" t="str">
        <f t="shared" si="42"/>
        <v>1/8500-68000 Planmäßige Abschreibung</v>
      </c>
      <c r="Q546" s="2">
        <f t="shared" si="43"/>
        <v>-136000</v>
      </c>
      <c r="R546" s="2">
        <f t="shared" si="44"/>
        <v>-43.970255415454254</v>
      </c>
    </row>
    <row r="547" spans="1:18" x14ac:dyDescent="0.25">
      <c r="A547" s="1" t="s">
        <v>641</v>
      </c>
      <c r="B547" s="1" t="s">
        <v>351</v>
      </c>
      <c r="C547" s="1" t="s">
        <v>411</v>
      </c>
      <c r="D547" s="1" t="s">
        <v>392</v>
      </c>
      <c r="E547" s="1" t="s">
        <v>351</v>
      </c>
      <c r="F547" s="1" t="s">
        <v>428</v>
      </c>
      <c r="G547" s="1" t="s">
        <v>353</v>
      </c>
      <c r="H547" s="1" t="s">
        <v>686</v>
      </c>
      <c r="I547" s="1" t="s">
        <v>294</v>
      </c>
      <c r="J547" s="1" t="s">
        <v>73</v>
      </c>
      <c r="K547" s="1" t="s">
        <v>370</v>
      </c>
      <c r="L547" t="str">
        <f>VLOOKUP(LEFT(A547,1),'Ansatz 1'!A$1:B$10,2)</f>
        <v>8 Dienstleistungen</v>
      </c>
      <c r="M547" t="str">
        <f>VLOOKUP(LEFT(A547,2),'Ansatz 2'!A$1:B$51,2)</f>
        <v>85 Betriebe mit marktbestimmter Tätigkeit</v>
      </c>
      <c r="N547" t="str">
        <f t="shared" si="40"/>
        <v>8500 Betriebe der Wasserversorgung</v>
      </c>
      <c r="O547">
        <f t="shared" si="41"/>
        <v>1</v>
      </c>
      <c r="P547" t="str">
        <f t="shared" si="42"/>
        <v>1/8500-72050 Interne Leistungsverrechnung</v>
      </c>
      <c r="Q547" s="2">
        <f t="shared" si="43"/>
        <v>-20000</v>
      </c>
      <c r="R547" s="2">
        <f t="shared" si="44"/>
        <v>-6.4662140316844487</v>
      </c>
    </row>
    <row r="548" spans="1:18" x14ac:dyDescent="0.25">
      <c r="A548" s="1" t="s">
        <v>641</v>
      </c>
      <c r="B548" s="1" t="s">
        <v>351</v>
      </c>
      <c r="C548" s="1" t="s">
        <v>411</v>
      </c>
      <c r="D548" s="1" t="s">
        <v>383</v>
      </c>
      <c r="E548" s="1" t="s">
        <v>351</v>
      </c>
      <c r="F548" s="1" t="s">
        <v>428</v>
      </c>
      <c r="G548" s="1" t="s">
        <v>353</v>
      </c>
      <c r="H548" s="1" t="s">
        <v>686</v>
      </c>
      <c r="I548" s="1" t="s">
        <v>294</v>
      </c>
      <c r="J548" s="1" t="s">
        <v>297</v>
      </c>
      <c r="K548" s="1" t="s">
        <v>642</v>
      </c>
      <c r="L548" t="str">
        <f>VLOOKUP(LEFT(A548,1),'Ansatz 1'!A$1:B$10,2)</f>
        <v>8 Dienstleistungen</v>
      </c>
      <c r="M548" t="str">
        <f>VLOOKUP(LEFT(A548,2),'Ansatz 2'!A$1:B$51,2)</f>
        <v>85 Betriebe mit marktbestimmter Tätigkeit</v>
      </c>
      <c r="N548" t="str">
        <f t="shared" si="40"/>
        <v>8500 Betriebe der Wasserversorgung</v>
      </c>
      <c r="O548">
        <f t="shared" si="41"/>
        <v>1</v>
      </c>
      <c r="P548" t="str">
        <f t="shared" si="42"/>
        <v>1/8500-72051 Verwaltungskostenbeitrag</v>
      </c>
      <c r="Q548" s="2">
        <f t="shared" si="43"/>
        <v>-24400</v>
      </c>
      <c r="R548" s="2">
        <f t="shared" si="44"/>
        <v>-7.8887811186550278</v>
      </c>
    </row>
    <row r="549" spans="1:18" x14ac:dyDescent="0.25">
      <c r="A549" s="1" t="s">
        <v>641</v>
      </c>
      <c r="B549" s="1" t="s">
        <v>351</v>
      </c>
      <c r="C549" s="1" t="s">
        <v>419</v>
      </c>
      <c r="D549" s="1" t="s">
        <v>351</v>
      </c>
      <c r="E549" s="1" t="s">
        <v>351</v>
      </c>
      <c r="F549" s="1" t="s">
        <v>352</v>
      </c>
      <c r="G549" s="1" t="s">
        <v>353</v>
      </c>
      <c r="H549" s="1" t="s">
        <v>686</v>
      </c>
      <c r="I549" s="1" t="s">
        <v>294</v>
      </c>
      <c r="J549" s="1" t="s">
        <v>298</v>
      </c>
      <c r="K549" s="1" t="s">
        <v>462</v>
      </c>
      <c r="L549" t="str">
        <f>VLOOKUP(LEFT(A549,1),'Ansatz 1'!A$1:B$10,2)</f>
        <v>8 Dienstleistungen</v>
      </c>
      <c r="M549" t="str">
        <f>VLOOKUP(LEFT(A549,2),'Ansatz 2'!A$1:B$51,2)</f>
        <v>85 Betriebe mit marktbestimmter Tätigkeit</v>
      </c>
      <c r="N549" t="str">
        <f t="shared" si="40"/>
        <v>8500 Betriebe der Wasserversorgung</v>
      </c>
      <c r="O549">
        <f t="shared" si="41"/>
        <v>1</v>
      </c>
      <c r="P549" t="str">
        <f t="shared" si="42"/>
        <v>1/8500-72800 Entgelte für sonstige Leistungen (digitale Vermessung)</v>
      </c>
      <c r="Q549" s="2">
        <f t="shared" si="43"/>
        <v>-10000</v>
      </c>
      <c r="R549" s="2">
        <f t="shared" si="44"/>
        <v>-3.2331070158422244</v>
      </c>
    </row>
    <row r="550" spans="1:18" x14ac:dyDescent="0.25">
      <c r="A550" s="1" t="s">
        <v>641</v>
      </c>
      <c r="B550" s="1" t="s">
        <v>351</v>
      </c>
      <c r="C550" s="1" t="s">
        <v>421</v>
      </c>
      <c r="D550" s="1" t="s">
        <v>351</v>
      </c>
      <c r="E550" s="1" t="s">
        <v>351</v>
      </c>
      <c r="F550" s="1" t="s">
        <v>352</v>
      </c>
      <c r="G550" s="1" t="s">
        <v>353</v>
      </c>
      <c r="H550" s="1" t="s">
        <v>686</v>
      </c>
      <c r="I550" s="1" t="s">
        <v>294</v>
      </c>
      <c r="J550" s="1" t="s">
        <v>47</v>
      </c>
      <c r="K550" s="1" t="s">
        <v>366</v>
      </c>
      <c r="L550" t="str">
        <f>VLOOKUP(LEFT(A550,1),'Ansatz 1'!A$1:B$10,2)</f>
        <v>8 Dienstleistungen</v>
      </c>
      <c r="M550" t="str">
        <f>VLOOKUP(LEFT(A550,2),'Ansatz 2'!A$1:B$51,2)</f>
        <v>85 Betriebe mit marktbestimmter Tätigkeit</v>
      </c>
      <c r="N550" t="str">
        <f t="shared" si="40"/>
        <v>8500 Betriebe der Wasserversorgung</v>
      </c>
      <c r="O550">
        <f t="shared" si="41"/>
        <v>1</v>
      </c>
      <c r="P550" t="str">
        <f t="shared" si="42"/>
        <v>1/8500-72900 Sonstige Aufwendungen</v>
      </c>
      <c r="Q550" s="2">
        <f t="shared" si="43"/>
        <v>-1500</v>
      </c>
      <c r="R550" s="2">
        <f t="shared" si="44"/>
        <v>-0.48496605237633367</v>
      </c>
    </row>
    <row r="551" spans="1:18" x14ac:dyDescent="0.25">
      <c r="A551" s="1" t="s">
        <v>641</v>
      </c>
      <c r="B551" s="1" t="s">
        <v>351</v>
      </c>
      <c r="C551" s="1" t="s">
        <v>373</v>
      </c>
      <c r="D551" s="1" t="s">
        <v>351</v>
      </c>
      <c r="E551" s="1" t="s">
        <v>351</v>
      </c>
      <c r="F551" s="1" t="s">
        <v>352</v>
      </c>
      <c r="G551" s="1" t="s">
        <v>353</v>
      </c>
      <c r="H551" s="1" t="s">
        <v>688</v>
      </c>
      <c r="I551" s="1" t="s">
        <v>294</v>
      </c>
      <c r="J551" s="1" t="s">
        <v>299</v>
      </c>
      <c r="K551" s="1" t="s">
        <v>643</v>
      </c>
      <c r="L551" t="str">
        <f>VLOOKUP(LEFT(A551,1),'Ansatz 1'!A$1:B$10,2)</f>
        <v>8 Dienstleistungen</v>
      </c>
      <c r="M551" t="str">
        <f>VLOOKUP(LEFT(A551,2),'Ansatz 2'!A$1:B$51,2)</f>
        <v>85 Betriebe mit marktbestimmter Tätigkeit</v>
      </c>
      <c r="N551" t="str">
        <f t="shared" si="40"/>
        <v>8500 Betriebe der Wasserversorgung</v>
      </c>
      <c r="O551">
        <f t="shared" si="41"/>
        <v>1</v>
      </c>
      <c r="P551" t="str">
        <f t="shared" si="42"/>
        <v>1/8500-75500 Entgelte für sonstige Leistungen (Aufwandszuschüsse an Wasserverbände)</v>
      </c>
      <c r="Q551" s="2">
        <f t="shared" si="43"/>
        <v>-80700</v>
      </c>
      <c r="R551" s="2">
        <f t="shared" si="44"/>
        <v>-26.091173617846749</v>
      </c>
    </row>
    <row r="552" spans="1:18" x14ac:dyDescent="0.25">
      <c r="A552" s="1" t="s">
        <v>641</v>
      </c>
      <c r="B552" s="1" t="s">
        <v>351</v>
      </c>
      <c r="C552" s="1" t="s">
        <v>644</v>
      </c>
      <c r="D552" s="1" t="s">
        <v>351</v>
      </c>
      <c r="E552" s="1" t="s">
        <v>351</v>
      </c>
      <c r="F552" s="1" t="s">
        <v>352</v>
      </c>
      <c r="G552" s="1" t="s">
        <v>353</v>
      </c>
      <c r="H552" s="1" t="s">
        <v>688</v>
      </c>
      <c r="I552" s="1" t="s">
        <v>294</v>
      </c>
      <c r="J552" s="1" t="s">
        <v>300</v>
      </c>
      <c r="K552" s="1" t="s">
        <v>645</v>
      </c>
      <c r="L552" t="str">
        <f>VLOOKUP(LEFT(A552,1),'Ansatz 1'!A$1:B$10,2)</f>
        <v>8 Dienstleistungen</v>
      </c>
      <c r="M552" t="str">
        <f>VLOOKUP(LEFT(A552,2),'Ansatz 2'!A$1:B$51,2)</f>
        <v>85 Betriebe mit marktbestimmter Tätigkeit</v>
      </c>
      <c r="N552" t="str">
        <f t="shared" si="40"/>
        <v>8500 Betriebe der Wasserversorgung</v>
      </c>
      <c r="O552">
        <f t="shared" si="41"/>
        <v>1</v>
      </c>
      <c r="P552" t="str">
        <f t="shared" si="42"/>
        <v>1/8500-77500 Kapitaltransfers an  Unternehmen (ohne Finanzunternehmen) und andere (Investitions u. Tilgungsanteile an Wasserverbände)</v>
      </c>
      <c r="Q552" s="2">
        <f t="shared" si="43"/>
        <v>-157200</v>
      </c>
      <c r="R552" s="2">
        <f t="shared" si="44"/>
        <v>-50.824442289039766</v>
      </c>
    </row>
    <row r="553" spans="1:18" x14ac:dyDescent="0.25">
      <c r="A553" s="1" t="s">
        <v>641</v>
      </c>
      <c r="B553" s="1" t="s">
        <v>351</v>
      </c>
      <c r="C553" s="1" t="s">
        <v>716</v>
      </c>
      <c r="D553" s="1" t="s">
        <v>351</v>
      </c>
      <c r="E553" s="1" t="s">
        <v>351</v>
      </c>
      <c r="F553" s="1" t="s">
        <v>352</v>
      </c>
      <c r="G553" s="1" t="s">
        <v>353</v>
      </c>
      <c r="H553" s="1" t="s">
        <v>717</v>
      </c>
      <c r="I553" s="1" t="s">
        <v>294</v>
      </c>
      <c r="J553" s="1" t="s">
        <v>718</v>
      </c>
      <c r="K553" s="1" t="s">
        <v>732</v>
      </c>
      <c r="L553" t="str">
        <f>VLOOKUP(LEFT(A553,1),'Ansatz 1'!A$1:B$10,2)</f>
        <v>8 Dienstleistungen</v>
      </c>
      <c r="M553" t="str">
        <f>VLOOKUP(LEFT(A553,2),'Ansatz 2'!A$1:B$51,2)</f>
        <v>85 Betriebe mit marktbestimmter Tätigkeit</v>
      </c>
      <c r="N553" t="str">
        <f t="shared" si="40"/>
        <v>8500 Betriebe der Wasserversorgung</v>
      </c>
      <c r="O553">
        <f t="shared" si="41"/>
        <v>2</v>
      </c>
      <c r="P553" t="str">
        <f t="shared" si="42"/>
        <v>2/8500+81300 Erträge aus der Auflösung von Investitionszuschüssen (Kapitaltransfers)</v>
      </c>
      <c r="Q553" s="2">
        <f t="shared" si="43"/>
        <v>83100</v>
      </c>
      <c r="R553" s="2">
        <f t="shared" si="44"/>
        <v>26.867119301648884</v>
      </c>
    </row>
    <row r="554" spans="1:18" x14ac:dyDescent="0.25">
      <c r="A554" s="1" t="s">
        <v>641</v>
      </c>
      <c r="B554" s="1" t="s">
        <v>351</v>
      </c>
      <c r="C554" s="1" t="s">
        <v>427</v>
      </c>
      <c r="D554" s="1" t="s">
        <v>378</v>
      </c>
      <c r="E554" s="1" t="s">
        <v>351</v>
      </c>
      <c r="F554" s="1" t="s">
        <v>352</v>
      </c>
      <c r="G554" s="1" t="s">
        <v>353</v>
      </c>
      <c r="H554" s="1" t="s">
        <v>709</v>
      </c>
      <c r="I554" s="1" t="s">
        <v>294</v>
      </c>
      <c r="J554" s="1" t="s">
        <v>52</v>
      </c>
      <c r="K554" s="1" t="s">
        <v>386</v>
      </c>
      <c r="L554" t="str">
        <f>VLOOKUP(LEFT(A554,1),'Ansatz 1'!A$1:B$10,2)</f>
        <v>8 Dienstleistungen</v>
      </c>
      <c r="M554" t="str">
        <f>VLOOKUP(LEFT(A554,2),'Ansatz 2'!A$1:B$51,2)</f>
        <v>85 Betriebe mit marktbestimmter Tätigkeit</v>
      </c>
      <c r="N554" t="str">
        <f t="shared" si="40"/>
        <v>8500 Betriebe der Wasserversorgung</v>
      </c>
      <c r="O554">
        <f t="shared" si="41"/>
        <v>2</v>
      </c>
      <c r="P554" t="str">
        <f t="shared" si="42"/>
        <v>2/8500+81640 Kostenbeiträge (Kostenersätze) für sonstige Leistungen</v>
      </c>
      <c r="Q554" s="2">
        <f t="shared" si="43"/>
        <v>100</v>
      </c>
      <c r="R554" s="2">
        <f t="shared" si="44"/>
        <v>3.2331070158422244E-2</v>
      </c>
    </row>
    <row r="555" spans="1:18" x14ac:dyDescent="0.25">
      <c r="A555" s="1" t="s">
        <v>641</v>
      </c>
      <c r="B555" s="1" t="s">
        <v>351</v>
      </c>
      <c r="C555" s="1" t="s">
        <v>636</v>
      </c>
      <c r="D555" s="1" t="s">
        <v>351</v>
      </c>
      <c r="E555" s="1" t="s">
        <v>351</v>
      </c>
      <c r="F555" s="1" t="s">
        <v>352</v>
      </c>
      <c r="G555" s="1" t="s">
        <v>353</v>
      </c>
      <c r="H555" s="1" t="s">
        <v>729</v>
      </c>
      <c r="I555" s="1" t="s">
        <v>294</v>
      </c>
      <c r="J555" s="1" t="s">
        <v>301</v>
      </c>
      <c r="K555" s="1" t="s">
        <v>646</v>
      </c>
      <c r="L555" t="str">
        <f>VLOOKUP(LEFT(A555,1),'Ansatz 1'!A$1:B$10,2)</f>
        <v>8 Dienstleistungen</v>
      </c>
      <c r="M555" t="str">
        <f>VLOOKUP(LEFT(A555,2),'Ansatz 2'!A$1:B$51,2)</f>
        <v>85 Betriebe mit marktbestimmter Tätigkeit</v>
      </c>
      <c r="N555" t="str">
        <f t="shared" si="40"/>
        <v>8500 Betriebe der Wasserversorgung</v>
      </c>
      <c r="O555">
        <f t="shared" si="41"/>
        <v>2</v>
      </c>
      <c r="P555" t="str">
        <f t="shared" si="42"/>
        <v>2/8500+85200 Bezugsgebühren Zählermieten</v>
      </c>
      <c r="Q555" s="2">
        <f t="shared" si="43"/>
        <v>200000</v>
      </c>
      <c r="R555" s="2">
        <f t="shared" si="44"/>
        <v>64.662140316844486</v>
      </c>
    </row>
    <row r="556" spans="1:18" x14ac:dyDescent="0.25">
      <c r="A556" s="1" t="s">
        <v>641</v>
      </c>
      <c r="B556" s="1" t="s">
        <v>351</v>
      </c>
      <c r="C556" s="1" t="s">
        <v>431</v>
      </c>
      <c r="D556" s="1" t="s">
        <v>351</v>
      </c>
      <c r="E556" s="1" t="s">
        <v>351</v>
      </c>
      <c r="F556" s="1" t="s">
        <v>352</v>
      </c>
      <c r="G556" s="1" t="s">
        <v>353</v>
      </c>
      <c r="H556" s="1" t="s">
        <v>689</v>
      </c>
      <c r="I556" s="1" t="s">
        <v>294</v>
      </c>
      <c r="J556" s="1" t="s">
        <v>302</v>
      </c>
      <c r="K556" s="1" t="s">
        <v>386</v>
      </c>
      <c r="L556" t="str">
        <f>VLOOKUP(LEFT(A556,1),'Ansatz 1'!A$1:B$10,2)</f>
        <v>8 Dienstleistungen</v>
      </c>
      <c r="M556" t="str">
        <f>VLOOKUP(LEFT(A556,2),'Ansatz 2'!A$1:B$51,2)</f>
        <v>85 Betriebe mit marktbestimmter Tätigkeit</v>
      </c>
      <c r="N556" t="str">
        <f t="shared" si="40"/>
        <v>8500 Betriebe der Wasserversorgung</v>
      </c>
      <c r="O556">
        <f t="shared" si="41"/>
        <v>2</v>
      </c>
      <c r="P556" t="str">
        <f t="shared" si="42"/>
        <v>2/8500+86000 Transfers von Bund, Bundesfonds und Bundeskammern</v>
      </c>
      <c r="Q556" s="2">
        <f t="shared" si="43"/>
        <v>100</v>
      </c>
      <c r="R556" s="2">
        <f t="shared" si="44"/>
        <v>3.2331070158422244E-2</v>
      </c>
    </row>
    <row r="557" spans="1:18" x14ac:dyDescent="0.25">
      <c r="A557" s="1" t="s">
        <v>647</v>
      </c>
      <c r="B557" s="1" t="s">
        <v>351</v>
      </c>
      <c r="C557" s="1" t="s">
        <v>378</v>
      </c>
      <c r="D557" s="1" t="s">
        <v>351</v>
      </c>
      <c r="E557" s="1" t="s">
        <v>351</v>
      </c>
      <c r="F557" s="1" t="s">
        <v>352</v>
      </c>
      <c r="G557" s="1" t="s">
        <v>353</v>
      </c>
      <c r="H557" s="1" t="s">
        <v>690</v>
      </c>
      <c r="I557" s="1" t="s">
        <v>303</v>
      </c>
      <c r="J557" s="1" t="s">
        <v>21</v>
      </c>
      <c r="K557" s="1" t="s">
        <v>386</v>
      </c>
      <c r="L557" t="str">
        <f>VLOOKUP(LEFT(A557,1),'Ansatz 1'!A$1:B$10,2)</f>
        <v>8 Dienstleistungen</v>
      </c>
      <c r="M557" t="str">
        <f>VLOOKUP(LEFT(A557,2),'Ansatz 2'!A$1:B$51,2)</f>
        <v>85 Betriebe mit marktbestimmter Tätigkeit</v>
      </c>
      <c r="N557" t="str">
        <f t="shared" si="40"/>
        <v>8510 Betriebe der Abwasserbeseitigung</v>
      </c>
      <c r="O557">
        <f t="shared" si="41"/>
        <v>1</v>
      </c>
      <c r="P557" t="str">
        <f t="shared" si="42"/>
        <v>1/8510-40000 Geringwertige Wirtschaftsgüter (GWG)</v>
      </c>
      <c r="Q557" s="2">
        <f t="shared" si="43"/>
        <v>-100</v>
      </c>
      <c r="R557" s="2">
        <f t="shared" si="44"/>
        <v>-3.2331070158422244E-2</v>
      </c>
    </row>
    <row r="558" spans="1:18" x14ac:dyDescent="0.25">
      <c r="A558" s="1" t="s">
        <v>647</v>
      </c>
      <c r="B558" s="1" t="s">
        <v>351</v>
      </c>
      <c r="C558" s="1" t="s">
        <v>450</v>
      </c>
      <c r="D558" s="1" t="s">
        <v>351</v>
      </c>
      <c r="E558" s="1" t="s">
        <v>351</v>
      </c>
      <c r="F558" s="1" t="s">
        <v>352</v>
      </c>
      <c r="G558" s="1" t="s">
        <v>353</v>
      </c>
      <c r="H558" s="1" t="s">
        <v>701</v>
      </c>
      <c r="I558" s="1" t="s">
        <v>303</v>
      </c>
      <c r="J558" s="1" t="s">
        <v>70</v>
      </c>
      <c r="K558" s="1" t="s">
        <v>425</v>
      </c>
      <c r="L558" t="str">
        <f>VLOOKUP(LEFT(A558,1),'Ansatz 1'!A$1:B$10,2)</f>
        <v>8 Dienstleistungen</v>
      </c>
      <c r="M558" t="str">
        <f>VLOOKUP(LEFT(A558,2),'Ansatz 2'!A$1:B$51,2)</f>
        <v>85 Betriebe mit marktbestimmter Tätigkeit</v>
      </c>
      <c r="N558" t="str">
        <f t="shared" si="40"/>
        <v>8510 Betriebe der Abwasserbeseitigung</v>
      </c>
      <c r="O558">
        <f t="shared" si="41"/>
        <v>1</v>
      </c>
      <c r="P558" t="str">
        <f t="shared" si="42"/>
        <v>1/8510-60000 Energiebezüge</v>
      </c>
      <c r="Q558" s="2">
        <f t="shared" si="43"/>
        <v>-300</v>
      </c>
      <c r="R558" s="2">
        <f t="shared" si="44"/>
        <v>-9.6993210475266725E-2</v>
      </c>
    </row>
    <row r="559" spans="1:18" x14ac:dyDescent="0.25">
      <c r="A559" s="1" t="s">
        <v>647</v>
      </c>
      <c r="B559" s="1" t="s">
        <v>351</v>
      </c>
      <c r="C559" s="1" t="s">
        <v>602</v>
      </c>
      <c r="D559" s="1" t="s">
        <v>351</v>
      </c>
      <c r="E559" s="1" t="s">
        <v>351</v>
      </c>
      <c r="F559" s="1" t="s">
        <v>352</v>
      </c>
      <c r="G559" s="1" t="s">
        <v>353</v>
      </c>
      <c r="H559" s="1" t="s">
        <v>700</v>
      </c>
      <c r="I559" s="1" t="s">
        <v>303</v>
      </c>
      <c r="J559" s="1" t="s">
        <v>243</v>
      </c>
      <c r="K559" s="1" t="s">
        <v>633</v>
      </c>
      <c r="L559" t="str">
        <f>VLOOKUP(LEFT(A559,1),'Ansatz 1'!A$1:B$10,2)</f>
        <v>8 Dienstleistungen</v>
      </c>
      <c r="M559" t="str">
        <f>VLOOKUP(LEFT(A559,2),'Ansatz 2'!A$1:B$51,2)</f>
        <v>85 Betriebe mit marktbestimmter Tätigkeit</v>
      </c>
      <c r="N559" t="str">
        <f t="shared" si="40"/>
        <v>8510 Betriebe der Abwasserbeseitigung</v>
      </c>
      <c r="O559">
        <f t="shared" si="41"/>
        <v>1</v>
      </c>
      <c r="P559" t="str">
        <f t="shared" si="42"/>
        <v>1/8510-61200 Instandhaltung von Wasser- und Abwasserbauten und -anlagen</v>
      </c>
      <c r="Q559" s="2">
        <f t="shared" si="43"/>
        <v>-30000</v>
      </c>
      <c r="R559" s="2">
        <f t="shared" si="44"/>
        <v>-9.6993210475266736</v>
      </c>
    </row>
    <row r="560" spans="1:18" x14ac:dyDescent="0.25">
      <c r="A560" s="1" t="s">
        <v>647</v>
      </c>
      <c r="B560" s="1" t="s">
        <v>351</v>
      </c>
      <c r="C560" s="1" t="s">
        <v>398</v>
      </c>
      <c r="D560" s="1" t="s">
        <v>351</v>
      </c>
      <c r="E560" s="1" t="s">
        <v>351</v>
      </c>
      <c r="F560" s="1" t="s">
        <v>352</v>
      </c>
      <c r="G560" s="1" t="s">
        <v>353</v>
      </c>
      <c r="H560" s="1" t="s">
        <v>700</v>
      </c>
      <c r="I560" s="1" t="s">
        <v>303</v>
      </c>
      <c r="J560" s="1" t="s">
        <v>32</v>
      </c>
      <c r="K560" s="1" t="s">
        <v>368</v>
      </c>
      <c r="L560" t="str">
        <f>VLOOKUP(LEFT(A560,1),'Ansatz 1'!A$1:B$10,2)</f>
        <v>8 Dienstleistungen</v>
      </c>
      <c r="M560" t="str">
        <f>VLOOKUP(LEFT(A560,2),'Ansatz 2'!A$1:B$51,2)</f>
        <v>85 Betriebe mit marktbestimmter Tätigkeit</v>
      </c>
      <c r="N560" t="str">
        <f t="shared" si="40"/>
        <v>8510 Betriebe der Abwasserbeseitigung</v>
      </c>
      <c r="O560">
        <f t="shared" si="41"/>
        <v>1</v>
      </c>
      <c r="P560" t="str">
        <f t="shared" si="42"/>
        <v>1/8510-61800 Instandhaltung von sonstigen Anlagen</v>
      </c>
      <c r="Q560" s="2">
        <f t="shared" si="43"/>
        <v>-500</v>
      </c>
      <c r="R560" s="2">
        <f t="shared" si="44"/>
        <v>-0.16165535079211121</v>
      </c>
    </row>
    <row r="561" spans="1:18" x14ac:dyDescent="0.25">
      <c r="A561" s="1" t="s">
        <v>647</v>
      </c>
      <c r="B561" s="1" t="s">
        <v>351</v>
      </c>
      <c r="C561" s="1" t="s">
        <v>452</v>
      </c>
      <c r="D561" s="1" t="s">
        <v>351</v>
      </c>
      <c r="E561" s="1" t="s">
        <v>351</v>
      </c>
      <c r="F561" s="1" t="s">
        <v>352</v>
      </c>
      <c r="G561" s="1" t="s">
        <v>353</v>
      </c>
      <c r="H561" s="1" t="s">
        <v>712</v>
      </c>
      <c r="I561" s="1" t="s">
        <v>303</v>
      </c>
      <c r="J561" s="1" t="s">
        <v>72</v>
      </c>
      <c r="K561" s="1" t="s">
        <v>648</v>
      </c>
      <c r="L561" t="str">
        <f>VLOOKUP(LEFT(A561,1),'Ansatz 1'!A$1:B$10,2)</f>
        <v>8 Dienstleistungen</v>
      </c>
      <c r="M561" t="str">
        <f>VLOOKUP(LEFT(A561,2),'Ansatz 2'!A$1:B$51,2)</f>
        <v>85 Betriebe mit marktbestimmter Tätigkeit</v>
      </c>
      <c r="N561" t="str">
        <f t="shared" si="40"/>
        <v>8510 Betriebe der Abwasserbeseitigung</v>
      </c>
      <c r="O561">
        <f t="shared" si="41"/>
        <v>1</v>
      </c>
      <c r="P561" t="str">
        <f t="shared" si="42"/>
        <v>1/8510-65000 Zinsen für Finanzschulden in Euro</v>
      </c>
      <c r="Q561" s="2">
        <f t="shared" si="43"/>
        <v>-81100</v>
      </c>
      <c r="R561" s="2">
        <f t="shared" si="44"/>
        <v>-26.220497898480438</v>
      </c>
    </row>
    <row r="562" spans="1:18" x14ac:dyDescent="0.25">
      <c r="A562" s="1" t="s">
        <v>647</v>
      </c>
      <c r="B562" s="1" t="s">
        <v>351</v>
      </c>
      <c r="C562" s="1" t="s">
        <v>649</v>
      </c>
      <c r="D562" s="1" t="s">
        <v>351</v>
      </c>
      <c r="E562" s="1" t="s">
        <v>351</v>
      </c>
      <c r="F562" s="1" t="s">
        <v>352</v>
      </c>
      <c r="G562" s="1" t="s">
        <v>353</v>
      </c>
      <c r="H562" s="1" t="s">
        <v>712</v>
      </c>
      <c r="I562" s="1" t="s">
        <v>303</v>
      </c>
      <c r="J562" s="1" t="s">
        <v>304</v>
      </c>
      <c r="K562" s="1" t="s">
        <v>650</v>
      </c>
      <c r="L562" t="str">
        <f>VLOOKUP(LEFT(A562,1),'Ansatz 1'!A$1:B$10,2)</f>
        <v>8 Dienstleistungen</v>
      </c>
      <c r="M562" t="str">
        <f>VLOOKUP(LEFT(A562,2),'Ansatz 2'!A$1:B$51,2)</f>
        <v>85 Betriebe mit marktbestimmter Tätigkeit</v>
      </c>
      <c r="N562" t="str">
        <f t="shared" si="40"/>
        <v>8510 Betriebe der Abwasserbeseitigung</v>
      </c>
      <c r="O562">
        <f t="shared" si="41"/>
        <v>1</v>
      </c>
      <c r="P562" t="str">
        <f t="shared" si="42"/>
        <v>1/8510-65300 Zinsen für Finanzschulden in fremder Währung</v>
      </c>
      <c r="Q562" s="2">
        <f t="shared" si="43"/>
        <v>-12500</v>
      </c>
      <c r="R562" s="2">
        <f t="shared" si="44"/>
        <v>-4.0413837698027804</v>
      </c>
    </row>
    <row r="563" spans="1:18" x14ac:dyDescent="0.25">
      <c r="A563" s="1" t="s">
        <v>647</v>
      </c>
      <c r="B563" s="1" t="s">
        <v>351</v>
      </c>
      <c r="C563" s="1" t="s">
        <v>405</v>
      </c>
      <c r="D563" s="1" t="s">
        <v>351</v>
      </c>
      <c r="E563" s="1" t="s">
        <v>351</v>
      </c>
      <c r="F563" s="1" t="s">
        <v>352</v>
      </c>
      <c r="G563" s="1" t="s">
        <v>353</v>
      </c>
      <c r="H563" s="1" t="s">
        <v>701</v>
      </c>
      <c r="I563" s="1" t="s">
        <v>303</v>
      </c>
      <c r="J563" s="1" t="s">
        <v>36</v>
      </c>
      <c r="K563" s="1" t="s">
        <v>386</v>
      </c>
      <c r="L563" t="str">
        <f>VLOOKUP(LEFT(A563,1),'Ansatz 1'!A$1:B$10,2)</f>
        <v>8 Dienstleistungen</v>
      </c>
      <c r="M563" t="str">
        <f>VLOOKUP(LEFT(A563,2),'Ansatz 2'!A$1:B$51,2)</f>
        <v>85 Betriebe mit marktbestimmter Tätigkeit</v>
      </c>
      <c r="N563" t="str">
        <f t="shared" si="40"/>
        <v>8510 Betriebe der Abwasserbeseitigung</v>
      </c>
      <c r="O563">
        <f t="shared" si="41"/>
        <v>1</v>
      </c>
      <c r="P563" t="str">
        <f t="shared" si="42"/>
        <v>1/8510-67000 Versicherungen</v>
      </c>
      <c r="Q563" s="2">
        <f t="shared" si="43"/>
        <v>-100</v>
      </c>
      <c r="R563" s="2">
        <f t="shared" si="44"/>
        <v>-3.2331070158422244E-2</v>
      </c>
    </row>
    <row r="564" spans="1:18" x14ac:dyDescent="0.25">
      <c r="A564" s="1" t="s">
        <v>647</v>
      </c>
      <c r="B564" s="1" t="s">
        <v>351</v>
      </c>
      <c r="C564" s="1" t="s">
        <v>702</v>
      </c>
      <c r="D564" s="1" t="s">
        <v>351</v>
      </c>
      <c r="E564" s="1" t="s">
        <v>351</v>
      </c>
      <c r="F564" s="1" t="s">
        <v>352</v>
      </c>
      <c r="G564" s="1" t="s">
        <v>353</v>
      </c>
      <c r="H564" s="1" t="s">
        <v>703</v>
      </c>
      <c r="I564" s="1" t="s">
        <v>303</v>
      </c>
      <c r="J564" s="1" t="s">
        <v>704</v>
      </c>
      <c r="K564" s="1" t="s">
        <v>733</v>
      </c>
      <c r="L564" t="str">
        <f>VLOOKUP(LEFT(A564,1),'Ansatz 1'!A$1:B$10,2)</f>
        <v>8 Dienstleistungen</v>
      </c>
      <c r="M564" t="str">
        <f>VLOOKUP(LEFT(A564,2),'Ansatz 2'!A$1:B$51,2)</f>
        <v>85 Betriebe mit marktbestimmter Tätigkeit</v>
      </c>
      <c r="N564" t="str">
        <f t="shared" si="40"/>
        <v>8510 Betriebe der Abwasserbeseitigung</v>
      </c>
      <c r="O564">
        <f t="shared" si="41"/>
        <v>1</v>
      </c>
      <c r="P564" t="str">
        <f t="shared" si="42"/>
        <v>1/8510-68000 Planmäßige Abschreibung</v>
      </c>
      <c r="Q564" s="2">
        <f t="shared" si="43"/>
        <v>-346300</v>
      </c>
      <c r="R564" s="2">
        <f t="shared" si="44"/>
        <v>-111.96249595861623</v>
      </c>
    </row>
    <row r="565" spans="1:18" x14ac:dyDescent="0.25">
      <c r="A565" s="1" t="s">
        <v>647</v>
      </c>
      <c r="B565" s="1" t="s">
        <v>351</v>
      </c>
      <c r="C565" s="1" t="s">
        <v>651</v>
      </c>
      <c r="D565" s="1" t="s">
        <v>351</v>
      </c>
      <c r="E565" s="1" t="s">
        <v>351</v>
      </c>
      <c r="F565" s="1" t="s">
        <v>352</v>
      </c>
      <c r="G565" s="1" t="s">
        <v>353</v>
      </c>
      <c r="H565" s="1" t="s">
        <v>734</v>
      </c>
      <c r="I565" s="1" t="s">
        <v>303</v>
      </c>
      <c r="J565" s="1" t="s">
        <v>305</v>
      </c>
      <c r="K565" s="1" t="s">
        <v>544</v>
      </c>
      <c r="L565" t="str">
        <f>VLOOKUP(LEFT(A565,1),'Ansatz 1'!A$1:B$10,2)</f>
        <v>8 Dienstleistungen</v>
      </c>
      <c r="M565" t="str">
        <f>VLOOKUP(LEFT(A565,2),'Ansatz 2'!A$1:B$51,2)</f>
        <v>85 Betriebe mit marktbestimmter Tätigkeit</v>
      </c>
      <c r="N565" t="str">
        <f t="shared" si="40"/>
        <v>8510 Betriebe der Abwasserbeseitigung</v>
      </c>
      <c r="O565">
        <f t="shared" si="41"/>
        <v>1</v>
      </c>
      <c r="P565" t="str">
        <f t="shared" si="42"/>
        <v>1/8510-69700 Kursverluste</v>
      </c>
      <c r="Q565" s="2">
        <f t="shared" si="43"/>
        <v>-22000</v>
      </c>
      <c r="R565" s="2">
        <f t="shared" si="44"/>
        <v>-7.1128354348528937</v>
      </c>
    </row>
    <row r="566" spans="1:18" x14ac:dyDescent="0.25">
      <c r="A566" s="1" t="s">
        <v>647</v>
      </c>
      <c r="B566" s="1" t="s">
        <v>351</v>
      </c>
      <c r="C566" s="1" t="s">
        <v>411</v>
      </c>
      <c r="D566" s="1" t="s">
        <v>392</v>
      </c>
      <c r="E566" s="1" t="s">
        <v>351</v>
      </c>
      <c r="F566" s="1" t="s">
        <v>428</v>
      </c>
      <c r="G566" s="1" t="s">
        <v>353</v>
      </c>
      <c r="H566" s="1" t="s">
        <v>686</v>
      </c>
      <c r="I566" s="1" t="s">
        <v>303</v>
      </c>
      <c r="J566" s="1" t="s">
        <v>73</v>
      </c>
      <c r="K566" s="1" t="s">
        <v>493</v>
      </c>
      <c r="L566" t="str">
        <f>VLOOKUP(LEFT(A566,1),'Ansatz 1'!A$1:B$10,2)</f>
        <v>8 Dienstleistungen</v>
      </c>
      <c r="M566" t="str">
        <f>VLOOKUP(LEFT(A566,2),'Ansatz 2'!A$1:B$51,2)</f>
        <v>85 Betriebe mit marktbestimmter Tätigkeit</v>
      </c>
      <c r="N566" t="str">
        <f t="shared" si="40"/>
        <v>8510 Betriebe der Abwasserbeseitigung</v>
      </c>
      <c r="O566">
        <f t="shared" si="41"/>
        <v>1</v>
      </c>
      <c r="P566" t="str">
        <f t="shared" si="42"/>
        <v>1/8510-72050 Interne Leistungsverrechnung</v>
      </c>
      <c r="Q566" s="2">
        <f t="shared" si="43"/>
        <v>-5000</v>
      </c>
      <c r="R566" s="2">
        <f t="shared" si="44"/>
        <v>-1.6165535079211122</v>
      </c>
    </row>
    <row r="567" spans="1:18" x14ac:dyDescent="0.25">
      <c r="A567" s="1" t="s">
        <v>647</v>
      </c>
      <c r="B567" s="1" t="s">
        <v>351</v>
      </c>
      <c r="C567" s="1" t="s">
        <v>411</v>
      </c>
      <c r="D567" s="1" t="s">
        <v>383</v>
      </c>
      <c r="E567" s="1" t="s">
        <v>351</v>
      </c>
      <c r="F567" s="1" t="s">
        <v>428</v>
      </c>
      <c r="G567" s="1" t="s">
        <v>353</v>
      </c>
      <c r="H567" s="1" t="s">
        <v>686</v>
      </c>
      <c r="I567" s="1" t="s">
        <v>303</v>
      </c>
      <c r="J567" s="1" t="s">
        <v>297</v>
      </c>
      <c r="K567" s="1" t="s">
        <v>652</v>
      </c>
      <c r="L567" t="str">
        <f>VLOOKUP(LEFT(A567,1),'Ansatz 1'!A$1:B$10,2)</f>
        <v>8 Dienstleistungen</v>
      </c>
      <c r="M567" t="str">
        <f>VLOOKUP(LEFT(A567,2),'Ansatz 2'!A$1:B$51,2)</f>
        <v>85 Betriebe mit marktbestimmter Tätigkeit</v>
      </c>
      <c r="N567" t="str">
        <f t="shared" si="40"/>
        <v>8510 Betriebe der Abwasserbeseitigung</v>
      </c>
      <c r="O567">
        <f t="shared" si="41"/>
        <v>1</v>
      </c>
      <c r="P567" t="str">
        <f t="shared" si="42"/>
        <v>1/8510-72051 Verwaltungskostenbeitrag</v>
      </c>
      <c r="Q567" s="2">
        <f t="shared" si="43"/>
        <v>-28500</v>
      </c>
      <c r="R567" s="2">
        <f t="shared" si="44"/>
        <v>-9.2143549951503392</v>
      </c>
    </row>
    <row r="568" spans="1:18" x14ac:dyDescent="0.25">
      <c r="A568" s="1" t="s">
        <v>647</v>
      </c>
      <c r="B568" s="1" t="s">
        <v>351</v>
      </c>
      <c r="C568" s="1" t="s">
        <v>419</v>
      </c>
      <c r="D568" s="1" t="s">
        <v>351</v>
      </c>
      <c r="E568" s="1" t="s">
        <v>351</v>
      </c>
      <c r="F568" s="1" t="s">
        <v>352</v>
      </c>
      <c r="G568" s="1" t="s">
        <v>353</v>
      </c>
      <c r="H568" s="1" t="s">
        <v>686</v>
      </c>
      <c r="I568" s="1" t="s">
        <v>303</v>
      </c>
      <c r="J568" s="1" t="s">
        <v>306</v>
      </c>
      <c r="K568" s="1" t="s">
        <v>521</v>
      </c>
      <c r="L568" t="str">
        <f>VLOOKUP(LEFT(A568,1),'Ansatz 1'!A$1:B$10,2)</f>
        <v>8 Dienstleistungen</v>
      </c>
      <c r="M568" t="str">
        <f>VLOOKUP(LEFT(A568,2),'Ansatz 2'!A$1:B$51,2)</f>
        <v>85 Betriebe mit marktbestimmter Tätigkeit</v>
      </c>
      <c r="N568" t="str">
        <f t="shared" si="40"/>
        <v>8510 Betriebe der Abwasserbeseitigung</v>
      </c>
      <c r="O568">
        <f t="shared" si="41"/>
        <v>1</v>
      </c>
      <c r="P568" t="str">
        <f t="shared" si="42"/>
        <v>1/8510-72800 Entgelte für sonstige Leistungen (digitale Vermessung und Kanalkataster)</v>
      </c>
      <c r="Q568" s="2">
        <f t="shared" si="43"/>
        <v>-240000</v>
      </c>
      <c r="R568" s="2">
        <f t="shared" si="44"/>
        <v>-77.594568380213389</v>
      </c>
    </row>
    <row r="569" spans="1:18" x14ac:dyDescent="0.25">
      <c r="A569" s="1" t="s">
        <v>647</v>
      </c>
      <c r="B569" s="1" t="s">
        <v>351</v>
      </c>
      <c r="C569" s="1" t="s">
        <v>421</v>
      </c>
      <c r="D569" s="1" t="s">
        <v>351</v>
      </c>
      <c r="E569" s="1" t="s">
        <v>351</v>
      </c>
      <c r="F569" s="1" t="s">
        <v>352</v>
      </c>
      <c r="G569" s="1" t="s">
        <v>353</v>
      </c>
      <c r="H569" s="1" t="s">
        <v>686</v>
      </c>
      <c r="I569" s="1" t="s">
        <v>303</v>
      </c>
      <c r="J569" s="1" t="s">
        <v>47</v>
      </c>
      <c r="K569" s="1" t="s">
        <v>368</v>
      </c>
      <c r="L569" t="str">
        <f>VLOOKUP(LEFT(A569,1),'Ansatz 1'!A$1:B$10,2)</f>
        <v>8 Dienstleistungen</v>
      </c>
      <c r="M569" t="str">
        <f>VLOOKUP(LEFT(A569,2),'Ansatz 2'!A$1:B$51,2)</f>
        <v>85 Betriebe mit marktbestimmter Tätigkeit</v>
      </c>
      <c r="N569" t="str">
        <f t="shared" si="40"/>
        <v>8510 Betriebe der Abwasserbeseitigung</v>
      </c>
      <c r="O569">
        <f t="shared" si="41"/>
        <v>1</v>
      </c>
      <c r="P569" t="str">
        <f t="shared" si="42"/>
        <v>1/8510-72900 Sonstige Aufwendungen</v>
      </c>
      <c r="Q569" s="2">
        <f t="shared" si="43"/>
        <v>-500</v>
      </c>
      <c r="R569" s="2">
        <f t="shared" si="44"/>
        <v>-0.16165535079211121</v>
      </c>
    </row>
    <row r="570" spans="1:18" x14ac:dyDescent="0.25">
      <c r="A570" s="1" t="s">
        <v>647</v>
      </c>
      <c r="B570" s="1" t="s">
        <v>351</v>
      </c>
      <c r="C570" s="1" t="s">
        <v>373</v>
      </c>
      <c r="D570" s="1" t="s">
        <v>351</v>
      </c>
      <c r="E570" s="1" t="s">
        <v>351</v>
      </c>
      <c r="F570" s="1" t="s">
        <v>352</v>
      </c>
      <c r="G570" s="1" t="s">
        <v>353</v>
      </c>
      <c r="H570" s="1" t="s">
        <v>688</v>
      </c>
      <c r="I570" s="1" t="s">
        <v>303</v>
      </c>
      <c r="J570" s="1" t="s">
        <v>307</v>
      </c>
      <c r="K570" s="1" t="s">
        <v>653</v>
      </c>
      <c r="L570" t="str">
        <f>VLOOKUP(LEFT(A570,1),'Ansatz 1'!A$1:B$10,2)</f>
        <v>8 Dienstleistungen</v>
      </c>
      <c r="M570" t="str">
        <f>VLOOKUP(LEFT(A570,2),'Ansatz 2'!A$1:B$51,2)</f>
        <v>85 Betriebe mit marktbestimmter Tätigkeit</v>
      </c>
      <c r="N570" t="str">
        <f t="shared" si="40"/>
        <v>8510 Betriebe der Abwasserbeseitigung</v>
      </c>
      <c r="O570">
        <f t="shared" si="41"/>
        <v>1</v>
      </c>
      <c r="P570" t="str">
        <f t="shared" si="42"/>
        <v>1/8510-75500 Transfers an Unternehmen (ohne Finanzunternehmen) und andere (Aufwandszuschüsse an Abwasserverbände)</v>
      </c>
      <c r="Q570" s="2">
        <f t="shared" si="43"/>
        <v>-181900</v>
      </c>
      <c r="R570" s="2">
        <f t="shared" si="44"/>
        <v>-58.81021661817006</v>
      </c>
    </row>
    <row r="571" spans="1:18" x14ac:dyDescent="0.25">
      <c r="A571" s="1" t="s">
        <v>647</v>
      </c>
      <c r="B571" s="1" t="s">
        <v>351</v>
      </c>
      <c r="C571" s="1" t="s">
        <v>644</v>
      </c>
      <c r="D571" s="1" t="s">
        <v>351</v>
      </c>
      <c r="E571" s="1" t="s">
        <v>351</v>
      </c>
      <c r="F571" s="1" t="s">
        <v>352</v>
      </c>
      <c r="G571" s="1" t="s">
        <v>353</v>
      </c>
      <c r="H571" s="1" t="s">
        <v>688</v>
      </c>
      <c r="I571" s="1" t="s">
        <v>303</v>
      </c>
      <c r="J571" s="1" t="s">
        <v>308</v>
      </c>
      <c r="K571" s="1" t="s">
        <v>613</v>
      </c>
      <c r="L571" t="str">
        <f>VLOOKUP(LEFT(A571,1),'Ansatz 1'!A$1:B$10,2)</f>
        <v>8 Dienstleistungen</v>
      </c>
      <c r="M571" t="str">
        <f>VLOOKUP(LEFT(A571,2),'Ansatz 2'!A$1:B$51,2)</f>
        <v>85 Betriebe mit marktbestimmter Tätigkeit</v>
      </c>
      <c r="N571" t="str">
        <f t="shared" si="40"/>
        <v>8510 Betriebe der Abwasserbeseitigung</v>
      </c>
      <c r="O571">
        <f t="shared" si="41"/>
        <v>1</v>
      </c>
      <c r="P571" t="str">
        <f t="shared" si="42"/>
        <v>1/8510-77500 Kapitaltransfers an  Unternehmen (ohne Finanzunternehmen) und andere (Investitions- u. Tilgungszuschüsse an Abwasserverbände)</v>
      </c>
      <c r="Q571" s="2">
        <f t="shared" si="43"/>
        <v>-55000</v>
      </c>
      <c r="R571" s="2">
        <f t="shared" si="44"/>
        <v>-17.782088587132233</v>
      </c>
    </row>
    <row r="572" spans="1:18" x14ac:dyDescent="0.25">
      <c r="A572" s="1" t="s">
        <v>647</v>
      </c>
      <c r="B572" s="1" t="s">
        <v>351</v>
      </c>
      <c r="C572" s="1" t="s">
        <v>716</v>
      </c>
      <c r="D572" s="1" t="s">
        <v>351</v>
      </c>
      <c r="E572" s="1" t="s">
        <v>351</v>
      </c>
      <c r="F572" s="1" t="s">
        <v>352</v>
      </c>
      <c r="G572" s="1" t="s">
        <v>353</v>
      </c>
      <c r="H572" s="1" t="s">
        <v>717</v>
      </c>
      <c r="I572" s="1" t="s">
        <v>303</v>
      </c>
      <c r="J572" s="1" t="s">
        <v>718</v>
      </c>
      <c r="K572" s="1" t="s">
        <v>735</v>
      </c>
      <c r="L572" t="str">
        <f>VLOOKUP(LEFT(A572,1),'Ansatz 1'!A$1:B$10,2)</f>
        <v>8 Dienstleistungen</v>
      </c>
      <c r="M572" t="str">
        <f>VLOOKUP(LEFT(A572,2),'Ansatz 2'!A$1:B$51,2)</f>
        <v>85 Betriebe mit marktbestimmter Tätigkeit</v>
      </c>
      <c r="N572" t="str">
        <f t="shared" si="40"/>
        <v>8510 Betriebe der Abwasserbeseitigung</v>
      </c>
      <c r="O572">
        <f t="shared" si="41"/>
        <v>2</v>
      </c>
      <c r="P572" t="str">
        <f t="shared" si="42"/>
        <v>2/8510+81300 Erträge aus der Auflösung von Investitionszuschüssen (Kapitaltransfers)</v>
      </c>
      <c r="Q572" s="2">
        <f t="shared" si="43"/>
        <v>195200</v>
      </c>
      <c r="R572" s="2">
        <f t="shared" si="44"/>
        <v>63.110248949240223</v>
      </c>
    </row>
    <row r="573" spans="1:18" x14ac:dyDescent="0.25">
      <c r="A573" s="1" t="s">
        <v>647</v>
      </c>
      <c r="B573" s="1" t="s">
        <v>351</v>
      </c>
      <c r="C573" s="1" t="s">
        <v>636</v>
      </c>
      <c r="D573" s="1" t="s">
        <v>351</v>
      </c>
      <c r="E573" s="1" t="s">
        <v>351</v>
      </c>
      <c r="F573" s="1" t="s">
        <v>352</v>
      </c>
      <c r="G573" s="1" t="s">
        <v>353</v>
      </c>
      <c r="H573" s="1" t="s">
        <v>729</v>
      </c>
      <c r="I573" s="1" t="s">
        <v>303</v>
      </c>
      <c r="J573" s="1" t="s">
        <v>309</v>
      </c>
      <c r="K573" s="1" t="s">
        <v>654</v>
      </c>
      <c r="L573" t="str">
        <f>VLOOKUP(LEFT(A573,1),'Ansatz 1'!A$1:B$10,2)</f>
        <v>8 Dienstleistungen</v>
      </c>
      <c r="M573" t="str">
        <f>VLOOKUP(LEFT(A573,2),'Ansatz 2'!A$1:B$51,2)</f>
        <v>85 Betriebe mit marktbestimmter Tätigkeit</v>
      </c>
      <c r="N573" t="str">
        <f t="shared" si="40"/>
        <v>8510 Betriebe der Abwasserbeseitigung</v>
      </c>
      <c r="O573">
        <f t="shared" si="41"/>
        <v>2</v>
      </c>
      <c r="P573" t="str">
        <f t="shared" si="42"/>
        <v>2/8510+85200 Benützungsgebühren</v>
      </c>
      <c r="Q573" s="2">
        <f t="shared" si="43"/>
        <v>420000</v>
      </c>
      <c r="R573" s="2">
        <f t="shared" si="44"/>
        <v>135.79049466537342</v>
      </c>
    </row>
    <row r="574" spans="1:18" x14ac:dyDescent="0.25">
      <c r="A574" s="1" t="s">
        <v>647</v>
      </c>
      <c r="B574" s="1" t="s">
        <v>351</v>
      </c>
      <c r="C574" s="1" t="s">
        <v>431</v>
      </c>
      <c r="D574" s="1" t="s">
        <v>351</v>
      </c>
      <c r="E574" s="1" t="s">
        <v>351</v>
      </c>
      <c r="F574" s="1" t="s">
        <v>352</v>
      </c>
      <c r="G574" s="1" t="s">
        <v>353</v>
      </c>
      <c r="H574" s="1" t="s">
        <v>689</v>
      </c>
      <c r="I574" s="1" t="s">
        <v>303</v>
      </c>
      <c r="J574" s="1" t="s">
        <v>302</v>
      </c>
      <c r="K574" s="1" t="s">
        <v>386</v>
      </c>
      <c r="L574" t="str">
        <f>VLOOKUP(LEFT(A574,1),'Ansatz 1'!A$1:B$10,2)</f>
        <v>8 Dienstleistungen</v>
      </c>
      <c r="M574" t="str">
        <f>VLOOKUP(LEFT(A574,2),'Ansatz 2'!A$1:B$51,2)</f>
        <v>85 Betriebe mit marktbestimmter Tätigkeit</v>
      </c>
      <c r="N574" t="str">
        <f t="shared" si="40"/>
        <v>8510 Betriebe der Abwasserbeseitigung</v>
      </c>
      <c r="O574">
        <f t="shared" si="41"/>
        <v>2</v>
      </c>
      <c r="P574" t="str">
        <f t="shared" si="42"/>
        <v>2/8510+86000 Transfers von Bund, Bundesfonds und Bundeskammern</v>
      </c>
      <c r="Q574" s="2">
        <f t="shared" si="43"/>
        <v>100</v>
      </c>
      <c r="R574" s="2">
        <f t="shared" si="44"/>
        <v>3.2331070158422244E-2</v>
      </c>
    </row>
    <row r="575" spans="1:18" x14ac:dyDescent="0.25">
      <c r="A575" s="1" t="s">
        <v>647</v>
      </c>
      <c r="B575" s="1" t="s">
        <v>351</v>
      </c>
      <c r="C575" s="1" t="s">
        <v>374</v>
      </c>
      <c r="D575" s="1" t="s">
        <v>351</v>
      </c>
      <c r="E575" s="1" t="s">
        <v>351</v>
      </c>
      <c r="F575" s="1" t="s">
        <v>352</v>
      </c>
      <c r="G575" s="1" t="s">
        <v>353</v>
      </c>
      <c r="H575" s="1" t="s">
        <v>689</v>
      </c>
      <c r="I575" s="1" t="s">
        <v>303</v>
      </c>
      <c r="J575" s="1" t="s">
        <v>310</v>
      </c>
      <c r="K575" s="1" t="s">
        <v>395</v>
      </c>
      <c r="L575" t="str">
        <f>VLOOKUP(LEFT(A575,1),'Ansatz 1'!A$1:B$10,2)</f>
        <v>8 Dienstleistungen</v>
      </c>
      <c r="M575" t="str">
        <f>VLOOKUP(LEFT(A575,2),'Ansatz 2'!A$1:B$51,2)</f>
        <v>85 Betriebe mit marktbestimmter Tätigkeit</v>
      </c>
      <c r="N575" t="str">
        <f t="shared" si="40"/>
        <v>8510 Betriebe der Abwasserbeseitigung</v>
      </c>
      <c r="O575">
        <f t="shared" si="41"/>
        <v>2</v>
      </c>
      <c r="P575" t="str">
        <f t="shared" si="42"/>
        <v>2/8510+86100 Transfers von Ländern, Landesfonds und Landeskammern (f. Betriebskosten)</v>
      </c>
      <c r="Q575" s="2">
        <f t="shared" si="43"/>
        <v>50000</v>
      </c>
      <c r="R575" s="2">
        <f t="shared" si="44"/>
        <v>16.165535079211121</v>
      </c>
    </row>
    <row r="576" spans="1:18" x14ac:dyDescent="0.25">
      <c r="A576" s="1" t="s">
        <v>636</v>
      </c>
      <c r="B576" s="1" t="s">
        <v>351</v>
      </c>
      <c r="C576" s="1" t="s">
        <v>435</v>
      </c>
      <c r="D576" s="1" t="s">
        <v>351</v>
      </c>
      <c r="E576" s="1" t="s">
        <v>351</v>
      </c>
      <c r="F576" s="1" t="s">
        <v>352</v>
      </c>
      <c r="G576" s="1" t="s">
        <v>353</v>
      </c>
      <c r="H576" s="1" t="s">
        <v>690</v>
      </c>
      <c r="I576" s="1" t="s">
        <v>311</v>
      </c>
      <c r="J576" s="1" t="s">
        <v>312</v>
      </c>
      <c r="K576" s="1" t="s">
        <v>655</v>
      </c>
      <c r="L576" t="str">
        <f>VLOOKUP(LEFT(A576,1),'Ansatz 1'!A$1:B$10,2)</f>
        <v>8 Dienstleistungen</v>
      </c>
      <c r="M576" t="str">
        <f>VLOOKUP(LEFT(A576,2),'Ansatz 2'!A$1:B$51,2)</f>
        <v>85 Betriebe mit marktbestimmter Tätigkeit</v>
      </c>
      <c r="N576" t="str">
        <f t="shared" si="40"/>
        <v>8520 Betriebe der Müllbeseitigung</v>
      </c>
      <c r="O576">
        <f t="shared" si="41"/>
        <v>1</v>
      </c>
      <c r="P576" t="str">
        <f t="shared" si="42"/>
        <v>1/8520-41300 Handelswaren (Abfallgefäße)</v>
      </c>
      <c r="Q576" s="2">
        <f t="shared" si="43"/>
        <v>-2100</v>
      </c>
      <c r="R576" s="2">
        <f t="shared" si="44"/>
        <v>-0.67895247332686715</v>
      </c>
    </row>
    <row r="577" spans="1:18" x14ac:dyDescent="0.25">
      <c r="A577" s="1" t="s">
        <v>636</v>
      </c>
      <c r="B577" s="1" t="s">
        <v>351</v>
      </c>
      <c r="C577" s="1" t="s">
        <v>656</v>
      </c>
      <c r="D577" s="1" t="s">
        <v>351</v>
      </c>
      <c r="E577" s="1" t="s">
        <v>351</v>
      </c>
      <c r="F577" s="1" t="s">
        <v>352</v>
      </c>
      <c r="G577" s="1" t="s">
        <v>353</v>
      </c>
      <c r="H577" s="1" t="s">
        <v>701</v>
      </c>
      <c r="I577" s="1" t="s">
        <v>311</v>
      </c>
      <c r="J577" s="1" t="s">
        <v>313</v>
      </c>
      <c r="K577" s="1" t="s">
        <v>657</v>
      </c>
      <c r="L577" t="str">
        <f>VLOOKUP(LEFT(A577,1),'Ansatz 1'!A$1:B$10,2)</f>
        <v>8 Dienstleistungen</v>
      </c>
      <c r="M577" t="str">
        <f>VLOOKUP(LEFT(A577,2),'Ansatz 2'!A$1:B$51,2)</f>
        <v>85 Betriebe mit marktbestimmter Tätigkeit</v>
      </c>
      <c r="N577" t="str">
        <f t="shared" si="40"/>
        <v>8520 Betriebe der Müllbeseitigung</v>
      </c>
      <c r="O577">
        <f t="shared" si="41"/>
        <v>1</v>
      </c>
      <c r="P577" t="str">
        <f t="shared" si="42"/>
        <v>1/8520-62100 Sonstige Transporte (Abfuhr durch Frachtunternehmer)</v>
      </c>
      <c r="Q577" s="2">
        <f t="shared" si="43"/>
        <v>-65000</v>
      </c>
      <c r="R577" s="2">
        <f t="shared" si="44"/>
        <v>-21.015195602974458</v>
      </c>
    </row>
    <row r="578" spans="1:18" x14ac:dyDescent="0.25">
      <c r="A578" s="1" t="s">
        <v>636</v>
      </c>
      <c r="B578" s="1" t="s">
        <v>351</v>
      </c>
      <c r="C578" s="1" t="s">
        <v>405</v>
      </c>
      <c r="D578" s="1" t="s">
        <v>351</v>
      </c>
      <c r="E578" s="1" t="s">
        <v>351</v>
      </c>
      <c r="F578" s="1" t="s">
        <v>352</v>
      </c>
      <c r="G578" s="1" t="s">
        <v>353</v>
      </c>
      <c r="H578" s="1" t="s">
        <v>701</v>
      </c>
      <c r="I578" s="1" t="s">
        <v>311</v>
      </c>
      <c r="J578" s="1" t="s">
        <v>36</v>
      </c>
      <c r="K578" s="1" t="s">
        <v>386</v>
      </c>
      <c r="L578" t="str">
        <f>VLOOKUP(LEFT(A578,1),'Ansatz 1'!A$1:B$10,2)</f>
        <v>8 Dienstleistungen</v>
      </c>
      <c r="M578" t="str">
        <f>VLOOKUP(LEFT(A578,2),'Ansatz 2'!A$1:B$51,2)</f>
        <v>85 Betriebe mit marktbestimmter Tätigkeit</v>
      </c>
      <c r="N578" t="str">
        <f t="shared" si="40"/>
        <v>8520 Betriebe der Müllbeseitigung</v>
      </c>
      <c r="O578">
        <f t="shared" si="41"/>
        <v>1</v>
      </c>
      <c r="P578" t="str">
        <f t="shared" si="42"/>
        <v>1/8520-67000 Versicherungen</v>
      </c>
      <c r="Q578" s="2">
        <f t="shared" si="43"/>
        <v>-100</v>
      </c>
      <c r="R578" s="2">
        <f t="shared" si="44"/>
        <v>-3.2331070158422244E-2</v>
      </c>
    </row>
    <row r="579" spans="1:18" x14ac:dyDescent="0.25">
      <c r="A579" s="1" t="s">
        <v>636</v>
      </c>
      <c r="B579" s="1" t="s">
        <v>351</v>
      </c>
      <c r="C579" s="1" t="s">
        <v>407</v>
      </c>
      <c r="D579" s="1" t="s">
        <v>351</v>
      </c>
      <c r="E579" s="1" t="s">
        <v>351</v>
      </c>
      <c r="F579" s="1" t="s">
        <v>352</v>
      </c>
      <c r="G579" s="1" t="s">
        <v>353</v>
      </c>
      <c r="H579" s="1" t="s">
        <v>706</v>
      </c>
      <c r="I579" s="1" t="s">
        <v>311</v>
      </c>
      <c r="J579" s="1" t="s">
        <v>314</v>
      </c>
      <c r="K579" s="1" t="s">
        <v>449</v>
      </c>
      <c r="L579" t="str">
        <f>VLOOKUP(LEFT(A579,1),'Ansatz 1'!A$1:B$10,2)</f>
        <v>8 Dienstleistungen</v>
      </c>
      <c r="M579" t="str">
        <f>VLOOKUP(LEFT(A579,2),'Ansatz 2'!A$1:B$51,2)</f>
        <v>85 Betriebe mit marktbestimmter Tätigkeit</v>
      </c>
      <c r="N579" t="str">
        <f t="shared" ref="N579:N622" si="45">_xlfn.CONCAT(A579,LEFT(B579,1)," ", I579)</f>
        <v>8520 Betriebe der Müllbeseitigung</v>
      </c>
      <c r="O579">
        <f t="shared" ref="O579:O622" si="46">IF(OR(MID(H579,2,1)="2",MID(H579,2,1)="4"),1,2)</f>
        <v>1</v>
      </c>
      <c r="P579" t="str">
        <f t="shared" ref="P579:P622" si="47">_xlfn.CONCAT(O579,"/",A579,LEFT(B579,1),IF(O579=1,"-","+"),C579,LEFT(D579,2)," ",J579)</f>
        <v>1/8520-70000 Miet- und Pachtaufwand (Bereitstellung von Ablagerungsplätzen)</v>
      </c>
      <c r="Q579" s="2">
        <f t="shared" ref="Q579:Q622" si="48">IF(O579=2,K579+0,-(K579+0))</f>
        <v>-900</v>
      </c>
      <c r="R579" s="2">
        <f t="shared" ref="R579:R622" si="49">Q579/S$1</f>
        <v>-0.29097963142580019</v>
      </c>
    </row>
    <row r="580" spans="1:18" x14ac:dyDescent="0.25">
      <c r="A580" s="1" t="s">
        <v>636</v>
      </c>
      <c r="B580" s="1" t="s">
        <v>351</v>
      </c>
      <c r="C580" s="1" t="s">
        <v>411</v>
      </c>
      <c r="D580" s="1" t="s">
        <v>355</v>
      </c>
      <c r="E580" s="1" t="s">
        <v>351</v>
      </c>
      <c r="F580" s="1" t="s">
        <v>352</v>
      </c>
      <c r="G580" s="1" t="s">
        <v>353</v>
      </c>
      <c r="H580" s="1" t="s">
        <v>686</v>
      </c>
      <c r="I580" s="1" t="s">
        <v>311</v>
      </c>
      <c r="J580" s="1" t="s">
        <v>315</v>
      </c>
      <c r="K580" s="1" t="s">
        <v>377</v>
      </c>
      <c r="L580" t="str">
        <f>VLOOKUP(LEFT(A580,1),'Ansatz 1'!A$1:B$10,2)</f>
        <v>8 Dienstleistungen</v>
      </c>
      <c r="M580" t="str">
        <f>VLOOKUP(LEFT(A580,2),'Ansatz 2'!A$1:B$51,2)</f>
        <v>85 Betriebe mit marktbestimmter Tätigkeit</v>
      </c>
      <c r="N580" t="str">
        <f t="shared" si="45"/>
        <v>8520 Betriebe der Müllbeseitigung</v>
      </c>
      <c r="O580">
        <f t="shared" si="46"/>
        <v>1</v>
      </c>
      <c r="P580" t="str">
        <f t="shared" si="47"/>
        <v>1/8520-72020 Kostenbeiträge (Kostenersätze) für Leistungen (Gmde.Verb. f. Abfallwirtschaft)</v>
      </c>
      <c r="Q580" s="2">
        <f t="shared" si="48"/>
        <v>-4000</v>
      </c>
      <c r="R580" s="2">
        <f t="shared" si="49"/>
        <v>-1.2932428063368897</v>
      </c>
    </row>
    <row r="581" spans="1:18" x14ac:dyDescent="0.25">
      <c r="A581" s="1" t="s">
        <v>636</v>
      </c>
      <c r="B581" s="1" t="s">
        <v>351</v>
      </c>
      <c r="C581" s="1" t="s">
        <v>411</v>
      </c>
      <c r="D581" s="1" t="s">
        <v>392</v>
      </c>
      <c r="E581" s="1" t="s">
        <v>351</v>
      </c>
      <c r="F581" s="1" t="s">
        <v>428</v>
      </c>
      <c r="G581" s="1" t="s">
        <v>353</v>
      </c>
      <c r="H581" s="1" t="s">
        <v>686</v>
      </c>
      <c r="I581" s="1" t="s">
        <v>311</v>
      </c>
      <c r="J581" s="1" t="s">
        <v>73</v>
      </c>
      <c r="K581" s="1" t="s">
        <v>395</v>
      </c>
      <c r="L581" t="str">
        <f>VLOOKUP(LEFT(A581,1),'Ansatz 1'!A$1:B$10,2)</f>
        <v>8 Dienstleistungen</v>
      </c>
      <c r="M581" t="str">
        <f>VLOOKUP(LEFT(A581,2),'Ansatz 2'!A$1:B$51,2)</f>
        <v>85 Betriebe mit marktbestimmter Tätigkeit</v>
      </c>
      <c r="N581" t="str">
        <f t="shared" si="45"/>
        <v>8520 Betriebe der Müllbeseitigung</v>
      </c>
      <c r="O581">
        <f t="shared" si="46"/>
        <v>1</v>
      </c>
      <c r="P581" t="str">
        <f t="shared" si="47"/>
        <v>1/8520-72050 Interne Leistungsverrechnung</v>
      </c>
      <c r="Q581" s="2">
        <f t="shared" si="48"/>
        <v>-50000</v>
      </c>
      <c r="R581" s="2">
        <f t="shared" si="49"/>
        <v>-16.165535079211121</v>
      </c>
    </row>
    <row r="582" spans="1:18" x14ac:dyDescent="0.25">
      <c r="A582" s="1" t="s">
        <v>636</v>
      </c>
      <c r="B582" s="1" t="s">
        <v>351</v>
      </c>
      <c r="C582" s="1" t="s">
        <v>411</v>
      </c>
      <c r="D582" s="1" t="s">
        <v>383</v>
      </c>
      <c r="E582" s="1" t="s">
        <v>351</v>
      </c>
      <c r="F582" s="1" t="s">
        <v>428</v>
      </c>
      <c r="G582" s="1" t="s">
        <v>353</v>
      </c>
      <c r="H582" s="1" t="s">
        <v>686</v>
      </c>
      <c r="I582" s="1" t="s">
        <v>311</v>
      </c>
      <c r="J582" s="1" t="s">
        <v>297</v>
      </c>
      <c r="K582" s="1" t="s">
        <v>571</v>
      </c>
      <c r="L582" t="str">
        <f>VLOOKUP(LEFT(A582,1),'Ansatz 1'!A$1:B$10,2)</f>
        <v>8 Dienstleistungen</v>
      </c>
      <c r="M582" t="str">
        <f>VLOOKUP(LEFT(A582,2),'Ansatz 2'!A$1:B$51,2)</f>
        <v>85 Betriebe mit marktbestimmter Tätigkeit</v>
      </c>
      <c r="N582" t="str">
        <f t="shared" si="45"/>
        <v>8520 Betriebe der Müllbeseitigung</v>
      </c>
      <c r="O582">
        <f t="shared" si="46"/>
        <v>1</v>
      </c>
      <c r="P582" t="str">
        <f t="shared" si="47"/>
        <v>1/8520-72051 Verwaltungskostenbeitrag</v>
      </c>
      <c r="Q582" s="2">
        <f t="shared" si="48"/>
        <v>-16000</v>
      </c>
      <c r="R582" s="2">
        <f t="shared" si="49"/>
        <v>-5.1729712253475588</v>
      </c>
    </row>
    <row r="583" spans="1:18" x14ac:dyDescent="0.25">
      <c r="A583" s="1" t="s">
        <v>636</v>
      </c>
      <c r="B583" s="1" t="s">
        <v>351</v>
      </c>
      <c r="C583" s="1" t="s">
        <v>419</v>
      </c>
      <c r="D583" s="1" t="s">
        <v>351</v>
      </c>
      <c r="E583" s="1" t="s">
        <v>351</v>
      </c>
      <c r="F583" s="1" t="s">
        <v>352</v>
      </c>
      <c r="G583" s="1" t="s">
        <v>353</v>
      </c>
      <c r="H583" s="1" t="s">
        <v>686</v>
      </c>
      <c r="I583" s="1" t="s">
        <v>311</v>
      </c>
      <c r="J583" s="1" t="s">
        <v>316</v>
      </c>
      <c r="K583" s="1" t="s">
        <v>420</v>
      </c>
      <c r="L583" t="str">
        <f>VLOOKUP(LEFT(A583,1),'Ansatz 1'!A$1:B$10,2)</f>
        <v>8 Dienstleistungen</v>
      </c>
      <c r="M583" t="str">
        <f>VLOOKUP(LEFT(A583,2),'Ansatz 2'!A$1:B$51,2)</f>
        <v>85 Betriebe mit marktbestimmter Tätigkeit</v>
      </c>
      <c r="N583" t="str">
        <f t="shared" si="45"/>
        <v>8520 Betriebe der Müllbeseitigung</v>
      </c>
      <c r="O583">
        <f t="shared" si="46"/>
        <v>1</v>
      </c>
      <c r="P583" t="str">
        <f t="shared" si="47"/>
        <v>1/8520-72800 Entgelte für sonstige Leistungen (Abfall-Entsorgungsunternehmen)</v>
      </c>
      <c r="Q583" s="2">
        <f t="shared" si="48"/>
        <v>-3000</v>
      </c>
      <c r="R583" s="2">
        <f t="shared" si="49"/>
        <v>-0.96993210475266733</v>
      </c>
    </row>
    <row r="584" spans="1:18" x14ac:dyDescent="0.25">
      <c r="A584" s="1" t="s">
        <v>636</v>
      </c>
      <c r="B584" s="1" t="s">
        <v>351</v>
      </c>
      <c r="C584" s="1" t="s">
        <v>421</v>
      </c>
      <c r="D584" s="1" t="s">
        <v>351</v>
      </c>
      <c r="E584" s="1" t="s">
        <v>351</v>
      </c>
      <c r="F584" s="1" t="s">
        <v>352</v>
      </c>
      <c r="G584" s="1" t="s">
        <v>353</v>
      </c>
      <c r="H584" s="1" t="s">
        <v>686</v>
      </c>
      <c r="I584" s="1" t="s">
        <v>311</v>
      </c>
      <c r="J584" s="1" t="s">
        <v>47</v>
      </c>
      <c r="K584" s="1" t="s">
        <v>491</v>
      </c>
      <c r="L584" t="str">
        <f>VLOOKUP(LEFT(A584,1),'Ansatz 1'!A$1:B$10,2)</f>
        <v>8 Dienstleistungen</v>
      </c>
      <c r="M584" t="str">
        <f>VLOOKUP(LEFT(A584,2),'Ansatz 2'!A$1:B$51,2)</f>
        <v>85 Betriebe mit marktbestimmter Tätigkeit</v>
      </c>
      <c r="N584" t="str">
        <f t="shared" si="45"/>
        <v>8520 Betriebe der Müllbeseitigung</v>
      </c>
      <c r="O584">
        <f t="shared" si="46"/>
        <v>1</v>
      </c>
      <c r="P584" t="str">
        <f t="shared" si="47"/>
        <v>1/8520-72900 Sonstige Aufwendungen</v>
      </c>
      <c r="Q584" s="2">
        <f t="shared" si="48"/>
        <v>-400</v>
      </c>
      <c r="R584" s="2">
        <f t="shared" si="49"/>
        <v>-0.12932428063368898</v>
      </c>
    </row>
    <row r="585" spans="1:18" x14ac:dyDescent="0.25">
      <c r="A585" s="1" t="s">
        <v>636</v>
      </c>
      <c r="B585" s="1" t="s">
        <v>351</v>
      </c>
      <c r="C585" s="1" t="s">
        <v>373</v>
      </c>
      <c r="D585" s="1" t="s">
        <v>351</v>
      </c>
      <c r="E585" s="1" t="s">
        <v>351</v>
      </c>
      <c r="F585" s="1" t="s">
        <v>352</v>
      </c>
      <c r="G585" s="1" t="s">
        <v>353</v>
      </c>
      <c r="H585" s="1" t="s">
        <v>688</v>
      </c>
      <c r="I585" s="1" t="s">
        <v>311</v>
      </c>
      <c r="J585" s="1" t="s">
        <v>317</v>
      </c>
      <c r="K585" s="1" t="s">
        <v>658</v>
      </c>
      <c r="L585" t="str">
        <f>VLOOKUP(LEFT(A585,1),'Ansatz 1'!A$1:B$10,2)</f>
        <v>8 Dienstleistungen</v>
      </c>
      <c r="M585" t="str">
        <f>VLOOKUP(LEFT(A585,2),'Ansatz 2'!A$1:B$51,2)</f>
        <v>85 Betriebe mit marktbestimmter Tätigkeit</v>
      </c>
      <c r="N585" t="str">
        <f t="shared" si="45"/>
        <v>8520 Betriebe der Müllbeseitigung</v>
      </c>
      <c r="O585">
        <f t="shared" si="46"/>
        <v>1</v>
      </c>
      <c r="P585" t="str">
        <f t="shared" si="47"/>
        <v>1/8520-75500 Transfers an Unternehmen (ohne Finanzunternehmen) und andere (ASZ Abgangsdeckung lfd. Aufwand)</v>
      </c>
      <c r="Q585" s="2">
        <f t="shared" si="48"/>
        <v>-46900</v>
      </c>
      <c r="R585" s="2">
        <f t="shared" si="49"/>
        <v>-15.163271904300032</v>
      </c>
    </row>
    <row r="586" spans="1:18" x14ac:dyDescent="0.25">
      <c r="A586" s="1" t="s">
        <v>636</v>
      </c>
      <c r="B586" s="1" t="s">
        <v>351</v>
      </c>
      <c r="C586" s="1" t="s">
        <v>468</v>
      </c>
      <c r="D586" s="1" t="s">
        <v>351</v>
      </c>
      <c r="E586" s="1" t="s">
        <v>351</v>
      </c>
      <c r="F586" s="1" t="s">
        <v>352</v>
      </c>
      <c r="G586" s="1" t="s">
        <v>353</v>
      </c>
      <c r="H586" s="1" t="s">
        <v>714</v>
      </c>
      <c r="I586" s="1" t="s">
        <v>311</v>
      </c>
      <c r="J586" s="1" t="s">
        <v>318</v>
      </c>
      <c r="K586" s="1" t="s">
        <v>366</v>
      </c>
      <c r="L586" t="str">
        <f>VLOOKUP(LEFT(A586,1),'Ansatz 1'!A$1:B$10,2)</f>
        <v>8 Dienstleistungen</v>
      </c>
      <c r="M586" t="str">
        <f>VLOOKUP(LEFT(A586,2),'Ansatz 2'!A$1:B$51,2)</f>
        <v>85 Betriebe mit marktbestimmter Tätigkeit</v>
      </c>
      <c r="N586" t="str">
        <f t="shared" si="45"/>
        <v>8520 Betriebe der Müllbeseitigung</v>
      </c>
      <c r="O586">
        <f t="shared" si="46"/>
        <v>1</v>
      </c>
      <c r="P586" t="str">
        <f t="shared" si="47"/>
        <v>1/8520-75700 Transfers an private Organisationen ohne Erwerbszweck (Vereine)</v>
      </c>
      <c r="Q586" s="2">
        <f t="shared" si="48"/>
        <v>-1500</v>
      </c>
      <c r="R586" s="2">
        <f t="shared" si="49"/>
        <v>-0.48496605237633367</v>
      </c>
    </row>
    <row r="587" spans="1:18" x14ac:dyDescent="0.25">
      <c r="A587" s="1" t="s">
        <v>636</v>
      </c>
      <c r="B587" s="1" t="s">
        <v>351</v>
      </c>
      <c r="C587" s="1" t="s">
        <v>644</v>
      </c>
      <c r="D587" s="1" t="s">
        <v>351</v>
      </c>
      <c r="E587" s="1" t="s">
        <v>351</v>
      </c>
      <c r="F587" s="1" t="s">
        <v>352</v>
      </c>
      <c r="G587" s="1" t="s">
        <v>353</v>
      </c>
      <c r="H587" s="1" t="s">
        <v>688</v>
      </c>
      <c r="I587" s="1" t="s">
        <v>311</v>
      </c>
      <c r="J587" s="1" t="s">
        <v>319</v>
      </c>
      <c r="K587" s="1" t="s">
        <v>595</v>
      </c>
      <c r="L587" t="str">
        <f>VLOOKUP(LEFT(A587,1),'Ansatz 1'!A$1:B$10,2)</f>
        <v>8 Dienstleistungen</v>
      </c>
      <c r="M587" t="str">
        <f>VLOOKUP(LEFT(A587,2),'Ansatz 2'!A$1:B$51,2)</f>
        <v>85 Betriebe mit marktbestimmter Tätigkeit</v>
      </c>
      <c r="N587" t="str">
        <f t="shared" si="45"/>
        <v>8520 Betriebe der Müllbeseitigung</v>
      </c>
      <c r="O587">
        <f t="shared" si="46"/>
        <v>1</v>
      </c>
      <c r="P587" t="str">
        <f t="shared" si="47"/>
        <v>1/8520-77500 Kapitaltransfers an Unternehmen (ohne Finanzunternehmen) und andere (ASZ Tilgung u. Investitionen)</v>
      </c>
      <c r="Q587" s="2">
        <f t="shared" si="48"/>
        <v>-13600</v>
      </c>
      <c r="R587" s="2">
        <f t="shared" si="49"/>
        <v>-4.3970255415454256</v>
      </c>
    </row>
    <row r="588" spans="1:18" x14ac:dyDescent="0.25">
      <c r="A588" s="1" t="s">
        <v>636</v>
      </c>
      <c r="B588" s="1" t="s">
        <v>351</v>
      </c>
      <c r="C588" s="1" t="s">
        <v>427</v>
      </c>
      <c r="D588" s="1" t="s">
        <v>355</v>
      </c>
      <c r="E588" s="1" t="s">
        <v>351</v>
      </c>
      <c r="F588" s="1" t="s">
        <v>352</v>
      </c>
      <c r="G588" s="1" t="s">
        <v>353</v>
      </c>
      <c r="H588" s="1" t="s">
        <v>709</v>
      </c>
      <c r="I588" s="1" t="s">
        <v>311</v>
      </c>
      <c r="J588" s="1" t="s">
        <v>320</v>
      </c>
      <c r="K588" s="1" t="s">
        <v>571</v>
      </c>
      <c r="L588" t="str">
        <f>VLOOKUP(LEFT(A588,1),'Ansatz 1'!A$1:B$10,2)</f>
        <v>8 Dienstleistungen</v>
      </c>
      <c r="M588" t="str">
        <f>VLOOKUP(LEFT(A588,2),'Ansatz 2'!A$1:B$51,2)</f>
        <v>85 Betriebe mit marktbestimmter Tätigkeit</v>
      </c>
      <c r="N588" t="str">
        <f t="shared" si="45"/>
        <v>8520 Betriebe der Müllbeseitigung</v>
      </c>
      <c r="O588">
        <f t="shared" si="46"/>
        <v>2</v>
      </c>
      <c r="P588" t="str">
        <f t="shared" si="47"/>
        <v>2/8520+81620 Kostenbeiträge (Kostenersätze) für sonstige Leistungen (Gmde.Verband. f. Containerstandplätze)</v>
      </c>
      <c r="Q588" s="2">
        <f t="shared" si="48"/>
        <v>16000</v>
      </c>
      <c r="R588" s="2">
        <f t="shared" si="49"/>
        <v>5.1729712253475588</v>
      </c>
    </row>
    <row r="589" spans="1:18" x14ac:dyDescent="0.25">
      <c r="A589" s="1" t="s">
        <v>636</v>
      </c>
      <c r="B589" s="1" t="s">
        <v>351</v>
      </c>
      <c r="C589" s="1" t="s">
        <v>629</v>
      </c>
      <c r="D589" s="1" t="s">
        <v>351</v>
      </c>
      <c r="E589" s="1" t="s">
        <v>351</v>
      </c>
      <c r="F589" s="1" t="s">
        <v>352</v>
      </c>
      <c r="G589" s="1" t="s">
        <v>353</v>
      </c>
      <c r="H589" s="1" t="s">
        <v>707</v>
      </c>
      <c r="I589" s="1" t="s">
        <v>311</v>
      </c>
      <c r="J589" s="1" t="s">
        <v>321</v>
      </c>
      <c r="K589" s="1" t="s">
        <v>386</v>
      </c>
      <c r="L589" t="str">
        <f>VLOOKUP(LEFT(A589,1),'Ansatz 1'!A$1:B$10,2)</f>
        <v>8 Dienstleistungen</v>
      </c>
      <c r="M589" t="str">
        <f>VLOOKUP(LEFT(A589,2),'Ansatz 2'!A$1:B$51,2)</f>
        <v>85 Betriebe mit marktbestimmter Tätigkeit</v>
      </c>
      <c r="N589" t="str">
        <f t="shared" si="45"/>
        <v>8520 Betriebe der Müllbeseitigung</v>
      </c>
      <c r="O589">
        <f t="shared" si="46"/>
        <v>2</v>
      </c>
      <c r="P589" t="str">
        <f t="shared" si="47"/>
        <v>2/8520+82800 Rückersätze von Aufwendungen</v>
      </c>
      <c r="Q589" s="2">
        <f t="shared" si="48"/>
        <v>100</v>
      </c>
      <c r="R589" s="2">
        <f t="shared" si="49"/>
        <v>3.2331070158422244E-2</v>
      </c>
    </row>
    <row r="590" spans="1:18" x14ac:dyDescent="0.25">
      <c r="A590" s="1" t="s">
        <v>636</v>
      </c>
      <c r="B590" s="1" t="s">
        <v>351</v>
      </c>
      <c r="C590" s="1" t="s">
        <v>430</v>
      </c>
      <c r="D590" s="1" t="s">
        <v>351</v>
      </c>
      <c r="E590" s="1" t="s">
        <v>351</v>
      </c>
      <c r="F590" s="1" t="s">
        <v>352</v>
      </c>
      <c r="G590" s="1" t="s">
        <v>353</v>
      </c>
      <c r="H590" s="1" t="s">
        <v>707</v>
      </c>
      <c r="I590" s="1" t="s">
        <v>311</v>
      </c>
      <c r="J590" s="1" t="s">
        <v>322</v>
      </c>
      <c r="K590" s="1" t="s">
        <v>379</v>
      </c>
      <c r="L590" t="str">
        <f>VLOOKUP(LEFT(A590,1),'Ansatz 1'!A$1:B$10,2)</f>
        <v>8 Dienstleistungen</v>
      </c>
      <c r="M590" t="str">
        <f>VLOOKUP(LEFT(A590,2),'Ansatz 2'!A$1:B$51,2)</f>
        <v>85 Betriebe mit marktbestimmter Tätigkeit</v>
      </c>
      <c r="N590" t="str">
        <f t="shared" si="45"/>
        <v>8520 Betriebe der Müllbeseitigung</v>
      </c>
      <c r="O590">
        <f t="shared" si="46"/>
        <v>2</v>
      </c>
      <c r="P590" t="str">
        <f t="shared" si="47"/>
        <v>2/8520+82900 Sonstige Erträge (Altstoffverkäufe)</v>
      </c>
      <c r="Q590" s="2">
        <f t="shared" si="48"/>
        <v>2000</v>
      </c>
      <c r="R590" s="2">
        <f t="shared" si="49"/>
        <v>0.64662140316844485</v>
      </c>
    </row>
    <row r="591" spans="1:18" x14ac:dyDescent="0.25">
      <c r="A591" s="1" t="s">
        <v>636</v>
      </c>
      <c r="B591" s="1" t="s">
        <v>351</v>
      </c>
      <c r="C591" s="1" t="s">
        <v>636</v>
      </c>
      <c r="D591" s="1" t="s">
        <v>351</v>
      </c>
      <c r="E591" s="1" t="s">
        <v>351</v>
      </c>
      <c r="F591" s="1" t="s">
        <v>352</v>
      </c>
      <c r="G591" s="1" t="s">
        <v>353</v>
      </c>
      <c r="H591" s="1" t="s">
        <v>729</v>
      </c>
      <c r="I591" s="1" t="s">
        <v>311</v>
      </c>
      <c r="J591" s="1" t="s">
        <v>323</v>
      </c>
      <c r="K591" s="1" t="s">
        <v>659</v>
      </c>
      <c r="L591" t="str">
        <f>VLOOKUP(LEFT(A591,1),'Ansatz 1'!A$1:B$10,2)</f>
        <v>8 Dienstleistungen</v>
      </c>
      <c r="M591" t="str">
        <f>VLOOKUP(LEFT(A591,2),'Ansatz 2'!A$1:B$51,2)</f>
        <v>85 Betriebe mit marktbestimmter Tätigkeit</v>
      </c>
      <c r="N591" t="str">
        <f t="shared" si="45"/>
        <v>8520 Betriebe der Müllbeseitigung</v>
      </c>
      <c r="O591">
        <f t="shared" si="46"/>
        <v>2</v>
      </c>
      <c r="P591" t="str">
        <f t="shared" si="47"/>
        <v>2/8520+85200 Abfallgebühren</v>
      </c>
      <c r="Q591" s="2">
        <f t="shared" si="48"/>
        <v>130000</v>
      </c>
      <c r="R591" s="2">
        <f t="shared" si="49"/>
        <v>42.030391205948916</v>
      </c>
    </row>
    <row r="592" spans="1:18" x14ac:dyDescent="0.25">
      <c r="A592" s="1" t="s">
        <v>660</v>
      </c>
      <c r="B592" s="1" t="s">
        <v>351</v>
      </c>
      <c r="C592" s="1" t="s">
        <v>378</v>
      </c>
      <c r="D592" s="1" t="s">
        <v>351</v>
      </c>
      <c r="E592" s="1" t="s">
        <v>351</v>
      </c>
      <c r="F592" s="1" t="s">
        <v>352</v>
      </c>
      <c r="G592" s="1" t="s">
        <v>353</v>
      </c>
      <c r="H592" s="1" t="s">
        <v>690</v>
      </c>
      <c r="I592" s="1" t="s">
        <v>324</v>
      </c>
      <c r="J592" s="1" t="s">
        <v>21</v>
      </c>
      <c r="K592" s="1" t="s">
        <v>386</v>
      </c>
      <c r="L592" t="str">
        <f>VLOOKUP(LEFT(A592,1),'Ansatz 1'!A$1:B$10,2)</f>
        <v>8 Dienstleistungen</v>
      </c>
      <c r="M592" t="str">
        <f>VLOOKUP(LEFT(A592,2),'Ansatz 2'!A$1:B$51,2)</f>
        <v>85 Betriebe mit marktbestimmter Tätigkeit</v>
      </c>
      <c r="N592" t="str">
        <f t="shared" si="45"/>
        <v>8530 Betriebe für die Errichtung und Verwaltung von Wohn- und Geschäftsgebäuden</v>
      </c>
      <c r="O592">
        <f t="shared" si="46"/>
        <v>1</v>
      </c>
      <c r="P592" t="str">
        <f t="shared" si="47"/>
        <v>1/8530-40000 Geringwertige Wirtschaftsgüter (GWG)</v>
      </c>
      <c r="Q592" s="2">
        <f t="shared" si="48"/>
        <v>-100</v>
      </c>
      <c r="R592" s="2">
        <f t="shared" si="49"/>
        <v>-3.2331070158422244E-2</v>
      </c>
    </row>
    <row r="593" spans="1:18" x14ac:dyDescent="0.25">
      <c r="A593" s="1" t="s">
        <v>660</v>
      </c>
      <c r="B593" s="1" t="s">
        <v>351</v>
      </c>
      <c r="C593" s="1" t="s">
        <v>447</v>
      </c>
      <c r="D593" s="1" t="s">
        <v>351</v>
      </c>
      <c r="E593" s="1" t="s">
        <v>351</v>
      </c>
      <c r="F593" s="1" t="s">
        <v>352</v>
      </c>
      <c r="G593" s="1" t="s">
        <v>353</v>
      </c>
      <c r="H593" s="1" t="s">
        <v>690</v>
      </c>
      <c r="I593" s="1" t="s">
        <v>324</v>
      </c>
      <c r="J593" s="1" t="s">
        <v>68</v>
      </c>
      <c r="K593" s="1" t="s">
        <v>437</v>
      </c>
      <c r="L593" t="str">
        <f>VLOOKUP(LEFT(A593,1),'Ansatz 1'!A$1:B$10,2)</f>
        <v>8 Dienstleistungen</v>
      </c>
      <c r="M593" t="str">
        <f>VLOOKUP(LEFT(A593,2),'Ansatz 2'!A$1:B$51,2)</f>
        <v>85 Betriebe mit marktbestimmter Tätigkeit</v>
      </c>
      <c r="N593" t="str">
        <f t="shared" si="45"/>
        <v>8530 Betriebe für die Errichtung und Verwaltung von Wohn- und Geschäftsgebäuden</v>
      </c>
      <c r="O593">
        <f t="shared" si="46"/>
        <v>1</v>
      </c>
      <c r="P593" t="str">
        <f t="shared" si="47"/>
        <v>1/8530-45100 Brennstoffe</v>
      </c>
      <c r="Q593" s="2">
        <f t="shared" si="48"/>
        <v>-5500</v>
      </c>
      <c r="R593" s="2">
        <f t="shared" si="49"/>
        <v>-1.7782088587132234</v>
      </c>
    </row>
    <row r="594" spans="1:18" x14ac:dyDescent="0.25">
      <c r="A594" s="1" t="s">
        <v>660</v>
      </c>
      <c r="B594" s="1" t="s">
        <v>351</v>
      </c>
      <c r="C594" s="1" t="s">
        <v>450</v>
      </c>
      <c r="D594" s="1" t="s">
        <v>351</v>
      </c>
      <c r="E594" s="1" t="s">
        <v>351</v>
      </c>
      <c r="F594" s="1" t="s">
        <v>352</v>
      </c>
      <c r="G594" s="1" t="s">
        <v>353</v>
      </c>
      <c r="H594" s="1" t="s">
        <v>701</v>
      </c>
      <c r="I594" s="1" t="s">
        <v>324</v>
      </c>
      <c r="J594" s="1" t="s">
        <v>70</v>
      </c>
      <c r="K594" s="1" t="s">
        <v>505</v>
      </c>
      <c r="L594" t="str">
        <f>VLOOKUP(LEFT(A594,1),'Ansatz 1'!A$1:B$10,2)</f>
        <v>8 Dienstleistungen</v>
      </c>
      <c r="M594" t="str">
        <f>VLOOKUP(LEFT(A594,2),'Ansatz 2'!A$1:B$51,2)</f>
        <v>85 Betriebe mit marktbestimmter Tätigkeit</v>
      </c>
      <c r="N594" t="str">
        <f t="shared" si="45"/>
        <v>8530 Betriebe für die Errichtung und Verwaltung von Wohn- und Geschäftsgebäuden</v>
      </c>
      <c r="O594">
        <f t="shared" si="46"/>
        <v>1</v>
      </c>
      <c r="P594" t="str">
        <f t="shared" si="47"/>
        <v>1/8530-60000 Energiebezüge</v>
      </c>
      <c r="Q594" s="2">
        <f t="shared" si="48"/>
        <v>-600</v>
      </c>
      <c r="R594" s="2">
        <f t="shared" si="49"/>
        <v>-0.19398642095053345</v>
      </c>
    </row>
    <row r="595" spans="1:18" x14ac:dyDescent="0.25">
      <c r="A595" s="1" t="s">
        <v>660</v>
      </c>
      <c r="B595" s="1" t="s">
        <v>351</v>
      </c>
      <c r="C595" s="1" t="s">
        <v>451</v>
      </c>
      <c r="D595" s="1" t="s">
        <v>351</v>
      </c>
      <c r="E595" s="1" t="s">
        <v>351</v>
      </c>
      <c r="F595" s="1" t="s">
        <v>352</v>
      </c>
      <c r="G595" s="1" t="s">
        <v>353</v>
      </c>
      <c r="H595" s="1" t="s">
        <v>700</v>
      </c>
      <c r="I595" s="1" t="s">
        <v>324</v>
      </c>
      <c r="J595" s="1" t="s">
        <v>71</v>
      </c>
      <c r="K595" s="1" t="s">
        <v>377</v>
      </c>
      <c r="L595" t="str">
        <f>VLOOKUP(LEFT(A595,1),'Ansatz 1'!A$1:B$10,2)</f>
        <v>8 Dienstleistungen</v>
      </c>
      <c r="M595" t="str">
        <f>VLOOKUP(LEFT(A595,2),'Ansatz 2'!A$1:B$51,2)</f>
        <v>85 Betriebe mit marktbestimmter Tätigkeit</v>
      </c>
      <c r="N595" t="str">
        <f t="shared" si="45"/>
        <v>8530 Betriebe für die Errichtung und Verwaltung von Wohn- und Geschäftsgebäuden</v>
      </c>
      <c r="O595">
        <f t="shared" si="46"/>
        <v>1</v>
      </c>
      <c r="P595" t="str">
        <f t="shared" si="47"/>
        <v>1/8530-61400 Instandhaltung von Gebäuden und Bauten</v>
      </c>
      <c r="Q595" s="2">
        <f t="shared" si="48"/>
        <v>-4000</v>
      </c>
      <c r="R595" s="2">
        <f t="shared" si="49"/>
        <v>-1.2932428063368897</v>
      </c>
    </row>
    <row r="596" spans="1:18" x14ac:dyDescent="0.25">
      <c r="A596" s="1" t="s">
        <v>660</v>
      </c>
      <c r="B596" s="1" t="s">
        <v>351</v>
      </c>
      <c r="C596" s="1" t="s">
        <v>405</v>
      </c>
      <c r="D596" s="1" t="s">
        <v>351</v>
      </c>
      <c r="E596" s="1" t="s">
        <v>351</v>
      </c>
      <c r="F596" s="1" t="s">
        <v>352</v>
      </c>
      <c r="G596" s="1" t="s">
        <v>353</v>
      </c>
      <c r="H596" s="1" t="s">
        <v>701</v>
      </c>
      <c r="I596" s="1" t="s">
        <v>324</v>
      </c>
      <c r="J596" s="1" t="s">
        <v>36</v>
      </c>
      <c r="K596" s="1" t="s">
        <v>397</v>
      </c>
      <c r="L596" t="str">
        <f>VLOOKUP(LEFT(A596,1),'Ansatz 1'!A$1:B$10,2)</f>
        <v>8 Dienstleistungen</v>
      </c>
      <c r="M596" t="str">
        <f>VLOOKUP(LEFT(A596,2),'Ansatz 2'!A$1:B$51,2)</f>
        <v>85 Betriebe mit marktbestimmter Tätigkeit</v>
      </c>
      <c r="N596" t="str">
        <f t="shared" si="45"/>
        <v>8530 Betriebe für die Errichtung und Verwaltung von Wohn- und Geschäftsgebäuden</v>
      </c>
      <c r="O596">
        <f t="shared" si="46"/>
        <v>1</v>
      </c>
      <c r="P596" t="str">
        <f t="shared" si="47"/>
        <v>1/8530-67000 Versicherungen</v>
      </c>
      <c r="Q596" s="2">
        <f t="shared" si="48"/>
        <v>-1000</v>
      </c>
      <c r="R596" s="2">
        <f t="shared" si="49"/>
        <v>-0.32331070158422243</v>
      </c>
    </row>
    <row r="597" spans="1:18" x14ac:dyDescent="0.25">
      <c r="A597" s="1" t="s">
        <v>660</v>
      </c>
      <c r="B597" s="1" t="s">
        <v>351</v>
      </c>
      <c r="C597" s="1" t="s">
        <v>502</v>
      </c>
      <c r="D597" s="1" t="s">
        <v>351</v>
      </c>
      <c r="E597" s="1" t="s">
        <v>351</v>
      </c>
      <c r="F597" s="1" t="s">
        <v>352</v>
      </c>
      <c r="G597" s="1" t="s">
        <v>353</v>
      </c>
      <c r="H597" s="1" t="s">
        <v>686</v>
      </c>
      <c r="I597" s="1" t="s">
        <v>324</v>
      </c>
      <c r="J597" s="1" t="s">
        <v>116</v>
      </c>
      <c r="K597" s="1" t="s">
        <v>457</v>
      </c>
      <c r="L597" t="str">
        <f>VLOOKUP(LEFT(A597,1),'Ansatz 1'!A$1:B$10,2)</f>
        <v>8 Dienstleistungen</v>
      </c>
      <c r="M597" t="str">
        <f>VLOOKUP(LEFT(A597,2),'Ansatz 2'!A$1:B$51,2)</f>
        <v>85 Betriebe mit marktbestimmter Tätigkeit</v>
      </c>
      <c r="N597" t="str">
        <f t="shared" si="45"/>
        <v>8530 Betriebe für die Errichtung und Verwaltung von Wohn- und Geschäftsgebäuden</v>
      </c>
      <c r="O597">
        <f t="shared" si="46"/>
        <v>1</v>
      </c>
      <c r="P597" t="str">
        <f t="shared" si="47"/>
        <v>1/8530-71000 Öffentliche Abgaben, ohne Gebühren gemäß FAG</v>
      </c>
      <c r="Q597" s="2">
        <f t="shared" si="48"/>
        <v>-200</v>
      </c>
      <c r="R597" s="2">
        <f t="shared" si="49"/>
        <v>-6.4662140316844488E-2</v>
      </c>
    </row>
    <row r="598" spans="1:18" x14ac:dyDescent="0.25">
      <c r="A598" s="1" t="s">
        <v>660</v>
      </c>
      <c r="B598" s="1" t="s">
        <v>351</v>
      </c>
      <c r="C598" s="1" t="s">
        <v>411</v>
      </c>
      <c r="D598" s="1" t="s">
        <v>392</v>
      </c>
      <c r="E598" s="1" t="s">
        <v>351</v>
      </c>
      <c r="F598" s="1" t="s">
        <v>428</v>
      </c>
      <c r="G598" s="1" t="s">
        <v>353</v>
      </c>
      <c r="H598" s="1" t="s">
        <v>686</v>
      </c>
      <c r="I598" s="1" t="s">
        <v>324</v>
      </c>
      <c r="J598" s="1" t="s">
        <v>73</v>
      </c>
      <c r="K598" s="1" t="s">
        <v>379</v>
      </c>
      <c r="L598" t="str">
        <f>VLOOKUP(LEFT(A598,1),'Ansatz 1'!A$1:B$10,2)</f>
        <v>8 Dienstleistungen</v>
      </c>
      <c r="M598" t="str">
        <f>VLOOKUP(LEFT(A598,2),'Ansatz 2'!A$1:B$51,2)</f>
        <v>85 Betriebe mit marktbestimmter Tätigkeit</v>
      </c>
      <c r="N598" t="str">
        <f t="shared" si="45"/>
        <v>8530 Betriebe für die Errichtung und Verwaltung von Wohn- und Geschäftsgebäuden</v>
      </c>
      <c r="O598">
        <f t="shared" si="46"/>
        <v>1</v>
      </c>
      <c r="P598" t="str">
        <f t="shared" si="47"/>
        <v>1/8530-72050 Interne Leistungsverrechnung</v>
      </c>
      <c r="Q598" s="2">
        <f t="shared" si="48"/>
        <v>-2000</v>
      </c>
      <c r="R598" s="2">
        <f t="shared" si="49"/>
        <v>-0.64662140316844485</v>
      </c>
    </row>
    <row r="599" spans="1:18" x14ac:dyDescent="0.25">
      <c r="A599" s="1" t="s">
        <v>660</v>
      </c>
      <c r="B599" s="1" t="s">
        <v>351</v>
      </c>
      <c r="C599" s="1" t="s">
        <v>424</v>
      </c>
      <c r="D599" s="1" t="s">
        <v>351</v>
      </c>
      <c r="E599" s="1" t="s">
        <v>351</v>
      </c>
      <c r="F599" s="1" t="s">
        <v>352</v>
      </c>
      <c r="G599" s="1" t="s">
        <v>353</v>
      </c>
      <c r="H599" s="1" t="s">
        <v>708</v>
      </c>
      <c r="I599" s="1" t="s">
        <v>324</v>
      </c>
      <c r="J599" s="1" t="s">
        <v>129</v>
      </c>
      <c r="K599" s="1" t="s">
        <v>372</v>
      </c>
      <c r="L599" t="str">
        <f>VLOOKUP(LEFT(A599,1),'Ansatz 1'!A$1:B$10,2)</f>
        <v>8 Dienstleistungen</v>
      </c>
      <c r="M599" t="str">
        <f>VLOOKUP(LEFT(A599,2),'Ansatz 2'!A$1:B$51,2)</f>
        <v>85 Betriebe mit marktbestimmter Tätigkeit</v>
      </c>
      <c r="N599" t="str">
        <f t="shared" si="45"/>
        <v>8530 Betriebe für die Errichtung und Verwaltung von Wohn- und Geschäftsgebäuden</v>
      </c>
      <c r="O599">
        <f t="shared" si="46"/>
        <v>2</v>
      </c>
      <c r="P599" t="str">
        <f t="shared" si="47"/>
        <v>2/8530+81100 Miete- und Pachtertrag</v>
      </c>
      <c r="Q599" s="2">
        <f t="shared" si="48"/>
        <v>19000</v>
      </c>
      <c r="R599" s="2">
        <f t="shared" si="49"/>
        <v>6.1429033301002267</v>
      </c>
    </row>
    <row r="600" spans="1:18" x14ac:dyDescent="0.25">
      <c r="A600" s="1" t="s">
        <v>660</v>
      </c>
      <c r="B600" s="1" t="s">
        <v>356</v>
      </c>
      <c r="C600" s="1" t="s">
        <v>702</v>
      </c>
      <c r="D600" s="1" t="s">
        <v>351</v>
      </c>
      <c r="E600" s="1" t="s">
        <v>351</v>
      </c>
      <c r="F600" s="1" t="s">
        <v>352</v>
      </c>
      <c r="G600" s="1" t="s">
        <v>353</v>
      </c>
      <c r="H600" s="1" t="s">
        <v>703</v>
      </c>
      <c r="I600" s="1" t="s">
        <v>325</v>
      </c>
      <c r="J600" s="1" t="s">
        <v>704</v>
      </c>
      <c r="K600" s="1" t="s">
        <v>388</v>
      </c>
      <c r="L600" t="str">
        <f>VLOOKUP(LEFT(A600,1),'Ansatz 1'!A$1:B$10,2)</f>
        <v>8 Dienstleistungen</v>
      </c>
      <c r="M600" t="str">
        <f>VLOOKUP(LEFT(A600,2),'Ansatz 2'!A$1:B$51,2)</f>
        <v>85 Betriebe mit marktbestimmter Tätigkeit</v>
      </c>
      <c r="N600" t="str">
        <f t="shared" si="45"/>
        <v>8531 Arztpraxis</v>
      </c>
      <c r="O600">
        <f t="shared" si="46"/>
        <v>1</v>
      </c>
      <c r="P600" t="str">
        <f t="shared" si="47"/>
        <v>1/8531-68000 Planmäßige Abschreibung</v>
      </c>
      <c r="Q600" s="2">
        <f t="shared" si="48"/>
        <v>-6000</v>
      </c>
      <c r="R600" s="2">
        <f t="shared" si="49"/>
        <v>-1.9398642095053347</v>
      </c>
    </row>
    <row r="601" spans="1:18" x14ac:dyDescent="0.25">
      <c r="A601" s="1" t="s">
        <v>660</v>
      </c>
      <c r="B601" s="1" t="s">
        <v>356</v>
      </c>
      <c r="C601" s="1" t="s">
        <v>407</v>
      </c>
      <c r="D601" s="1" t="s">
        <v>351</v>
      </c>
      <c r="E601" s="1" t="s">
        <v>351</v>
      </c>
      <c r="F601" s="1" t="s">
        <v>352</v>
      </c>
      <c r="G601" s="1" t="s">
        <v>353</v>
      </c>
      <c r="H601" s="1" t="s">
        <v>706</v>
      </c>
      <c r="I601" s="1" t="s">
        <v>325</v>
      </c>
      <c r="J601" s="1" t="s">
        <v>37</v>
      </c>
      <c r="K601" s="1" t="s">
        <v>493</v>
      </c>
      <c r="L601" t="str">
        <f>VLOOKUP(LEFT(A601,1),'Ansatz 1'!A$1:B$10,2)</f>
        <v>8 Dienstleistungen</v>
      </c>
      <c r="M601" t="str">
        <f>VLOOKUP(LEFT(A601,2),'Ansatz 2'!A$1:B$51,2)</f>
        <v>85 Betriebe mit marktbestimmter Tätigkeit</v>
      </c>
      <c r="N601" t="str">
        <f t="shared" si="45"/>
        <v>8531 Arztpraxis</v>
      </c>
      <c r="O601">
        <f t="shared" si="46"/>
        <v>1</v>
      </c>
      <c r="P601" t="str">
        <f t="shared" si="47"/>
        <v>1/8531-70000 Miet- und Pachtaufwand</v>
      </c>
      <c r="Q601" s="2">
        <f t="shared" si="48"/>
        <v>-5000</v>
      </c>
      <c r="R601" s="2">
        <f t="shared" si="49"/>
        <v>-1.6165535079211122</v>
      </c>
    </row>
    <row r="602" spans="1:18" x14ac:dyDescent="0.25">
      <c r="A602" s="1" t="s">
        <v>661</v>
      </c>
      <c r="B602" s="1" t="s">
        <v>351</v>
      </c>
      <c r="C602" s="1" t="s">
        <v>450</v>
      </c>
      <c r="D602" s="1" t="s">
        <v>351</v>
      </c>
      <c r="E602" s="1" t="s">
        <v>351</v>
      </c>
      <c r="F602" s="1" t="s">
        <v>352</v>
      </c>
      <c r="G602" s="1" t="s">
        <v>353</v>
      </c>
      <c r="H602" s="1" t="s">
        <v>701</v>
      </c>
      <c r="I602" s="1" t="s">
        <v>326</v>
      </c>
      <c r="J602" s="1" t="s">
        <v>70</v>
      </c>
      <c r="K602" s="1" t="s">
        <v>386</v>
      </c>
      <c r="L602" t="str">
        <f>VLOOKUP(LEFT(A602,1),'Ansatz 1'!A$1:B$10,2)</f>
        <v>8 Dienstleistungen</v>
      </c>
      <c r="M602" t="str">
        <f>VLOOKUP(LEFT(A602,2),'Ansatz 2'!A$1:B$51,2)</f>
        <v>87 Wirschaftliche Unternehmungen</v>
      </c>
      <c r="N602" t="str">
        <f t="shared" si="45"/>
        <v>8700 Elektrizitätsversorgung Kleinkraftwerk Treietstr. 17b, Ökostrom</v>
      </c>
      <c r="O602">
        <f t="shared" si="46"/>
        <v>1</v>
      </c>
      <c r="P602" t="str">
        <f t="shared" si="47"/>
        <v>1/8700-60000 Energiebezüge</v>
      </c>
      <c r="Q602" s="2">
        <f t="shared" si="48"/>
        <v>-100</v>
      </c>
      <c r="R602" s="2">
        <f t="shared" si="49"/>
        <v>-3.2331070158422244E-2</v>
      </c>
    </row>
    <row r="603" spans="1:18" x14ac:dyDescent="0.25">
      <c r="A603" s="1" t="s">
        <v>661</v>
      </c>
      <c r="B603" s="1" t="s">
        <v>351</v>
      </c>
      <c r="C603" s="1" t="s">
        <v>502</v>
      </c>
      <c r="D603" s="1" t="s">
        <v>351</v>
      </c>
      <c r="E603" s="1" t="s">
        <v>351</v>
      </c>
      <c r="F603" s="1" t="s">
        <v>352</v>
      </c>
      <c r="G603" s="1" t="s">
        <v>353</v>
      </c>
      <c r="H603" s="1" t="s">
        <v>686</v>
      </c>
      <c r="I603" s="1" t="s">
        <v>326</v>
      </c>
      <c r="J603" s="1" t="s">
        <v>116</v>
      </c>
      <c r="K603" s="1" t="s">
        <v>397</v>
      </c>
      <c r="L603" t="str">
        <f>VLOOKUP(LEFT(A603,1),'Ansatz 1'!A$1:B$10,2)</f>
        <v>8 Dienstleistungen</v>
      </c>
      <c r="M603" t="str">
        <f>VLOOKUP(LEFT(A603,2),'Ansatz 2'!A$1:B$51,2)</f>
        <v>87 Wirschaftliche Unternehmungen</v>
      </c>
      <c r="N603" t="str">
        <f t="shared" si="45"/>
        <v>8700 Elektrizitätsversorgung Kleinkraftwerk Treietstr. 17b, Ökostrom</v>
      </c>
      <c r="O603">
        <f t="shared" si="46"/>
        <v>1</v>
      </c>
      <c r="P603" t="str">
        <f t="shared" si="47"/>
        <v>1/8700-71000 Öffentliche Abgaben, ohne Gebühren gemäß FAG</v>
      </c>
      <c r="Q603" s="2">
        <f t="shared" si="48"/>
        <v>-1000</v>
      </c>
      <c r="R603" s="2">
        <f t="shared" si="49"/>
        <v>-0.32331070158422243</v>
      </c>
    </row>
    <row r="604" spans="1:18" x14ac:dyDescent="0.25">
      <c r="A604" s="1" t="s">
        <v>661</v>
      </c>
      <c r="B604" s="1" t="s">
        <v>351</v>
      </c>
      <c r="C604" s="1" t="s">
        <v>530</v>
      </c>
      <c r="D604" s="1" t="s">
        <v>351</v>
      </c>
      <c r="E604" s="1" t="s">
        <v>351</v>
      </c>
      <c r="F604" s="1" t="s">
        <v>352</v>
      </c>
      <c r="G604" s="1" t="s">
        <v>353</v>
      </c>
      <c r="H604" s="1" t="s">
        <v>709</v>
      </c>
      <c r="I604" s="1" t="s">
        <v>326</v>
      </c>
      <c r="J604" s="1" t="s">
        <v>327</v>
      </c>
      <c r="K604" s="1" t="s">
        <v>386</v>
      </c>
      <c r="L604" t="str">
        <f>VLOOKUP(LEFT(A604,1),'Ansatz 1'!A$1:B$10,2)</f>
        <v>8 Dienstleistungen</v>
      </c>
      <c r="M604" t="str">
        <f>VLOOKUP(LEFT(A604,2),'Ansatz 2'!A$1:B$51,2)</f>
        <v>87 Wirschaftliche Unternehmungen</v>
      </c>
      <c r="N604" t="str">
        <f t="shared" si="45"/>
        <v>8700 Elektrizitätsversorgung Kleinkraftwerk Treietstr. 17b, Ökostrom</v>
      </c>
      <c r="O604">
        <f t="shared" si="46"/>
        <v>2</v>
      </c>
      <c r="P604" t="str">
        <f t="shared" si="47"/>
        <v>2/8700+81000 Erträge aus Leistungen (Stromverkauf)</v>
      </c>
      <c r="Q604" s="2">
        <f t="shared" si="48"/>
        <v>100</v>
      </c>
      <c r="R604" s="2">
        <f t="shared" si="49"/>
        <v>3.2331070158422244E-2</v>
      </c>
    </row>
    <row r="605" spans="1:18" x14ac:dyDescent="0.25">
      <c r="A605" s="1" t="s">
        <v>662</v>
      </c>
      <c r="B605" s="1" t="s">
        <v>351</v>
      </c>
      <c r="C605" s="1" t="s">
        <v>452</v>
      </c>
      <c r="D605" s="1" t="s">
        <v>351</v>
      </c>
      <c r="E605" s="1" t="s">
        <v>351</v>
      </c>
      <c r="F605" s="1" t="s">
        <v>352</v>
      </c>
      <c r="G605" s="1" t="s">
        <v>353</v>
      </c>
      <c r="H605" s="1" t="s">
        <v>712</v>
      </c>
      <c r="I605" s="1" t="s">
        <v>328</v>
      </c>
      <c r="J605" s="1" t="s">
        <v>72</v>
      </c>
      <c r="K605" s="1" t="s">
        <v>397</v>
      </c>
      <c r="L605" t="str">
        <f>VLOOKUP(LEFT(A605,1),'Ansatz 1'!A$1:B$10,2)</f>
        <v>9 Finanzwirtschaft</v>
      </c>
      <c r="M605" t="str">
        <f>VLOOKUP(LEFT(A605,2),'Ansatz 2'!A$1:B$51,2)</f>
        <v>91 Kapitalvermögen und Stiftungen</v>
      </c>
      <c r="N605" t="str">
        <f t="shared" si="45"/>
        <v>9100 Geldverkehr</v>
      </c>
      <c r="O605">
        <f t="shared" si="46"/>
        <v>1</v>
      </c>
      <c r="P605" t="str">
        <f t="shared" si="47"/>
        <v>1/9100-65000 Zinsen für Finanzschulden in Euro</v>
      </c>
      <c r="Q605" s="2">
        <f t="shared" si="48"/>
        <v>-1000</v>
      </c>
      <c r="R605" s="2">
        <f t="shared" si="49"/>
        <v>-0.32331070158422243</v>
      </c>
    </row>
    <row r="606" spans="1:18" x14ac:dyDescent="0.25">
      <c r="A606" s="1" t="s">
        <v>662</v>
      </c>
      <c r="B606" s="1" t="s">
        <v>351</v>
      </c>
      <c r="C606" s="1" t="s">
        <v>663</v>
      </c>
      <c r="D606" s="1" t="s">
        <v>351</v>
      </c>
      <c r="E606" s="1" t="s">
        <v>351</v>
      </c>
      <c r="F606" s="1" t="s">
        <v>352</v>
      </c>
      <c r="G606" s="1" t="s">
        <v>353</v>
      </c>
      <c r="H606" s="1" t="s">
        <v>734</v>
      </c>
      <c r="I606" s="1" t="s">
        <v>328</v>
      </c>
      <c r="J606" s="1" t="s">
        <v>329</v>
      </c>
      <c r="K606" s="1" t="s">
        <v>475</v>
      </c>
      <c r="L606" t="str">
        <f>VLOOKUP(LEFT(A606,1),'Ansatz 1'!A$1:B$10,2)</f>
        <v>9 Finanzwirtschaft</v>
      </c>
      <c r="M606" t="str">
        <f>VLOOKUP(LEFT(A606,2),'Ansatz 2'!A$1:B$51,2)</f>
        <v>91 Kapitalvermögen und Stiftungen</v>
      </c>
      <c r="N606" t="str">
        <f t="shared" si="45"/>
        <v>9100 Geldverkehr</v>
      </c>
      <c r="O606">
        <f t="shared" si="46"/>
        <v>1</v>
      </c>
      <c r="P606" t="str">
        <f t="shared" si="47"/>
        <v>1/9100-65900 Geldverkehrs- und Bankspesen</v>
      </c>
      <c r="Q606" s="2">
        <f t="shared" si="48"/>
        <v>-5400</v>
      </c>
      <c r="R606" s="2">
        <f t="shared" si="49"/>
        <v>-1.7458777885548011</v>
      </c>
    </row>
    <row r="607" spans="1:18" x14ac:dyDescent="0.25">
      <c r="A607" s="1" t="s">
        <v>662</v>
      </c>
      <c r="B607" s="1" t="s">
        <v>351</v>
      </c>
      <c r="C607" s="1" t="s">
        <v>502</v>
      </c>
      <c r="D607" s="1" t="s">
        <v>351</v>
      </c>
      <c r="E607" s="1" t="s">
        <v>351</v>
      </c>
      <c r="F607" s="1" t="s">
        <v>352</v>
      </c>
      <c r="G607" s="1" t="s">
        <v>353</v>
      </c>
      <c r="H607" s="1" t="s">
        <v>686</v>
      </c>
      <c r="I607" s="1" t="s">
        <v>328</v>
      </c>
      <c r="J607" s="1" t="s">
        <v>330</v>
      </c>
      <c r="K607" s="1" t="s">
        <v>386</v>
      </c>
      <c r="L607" t="str">
        <f>VLOOKUP(LEFT(A607,1),'Ansatz 1'!A$1:B$10,2)</f>
        <v>9 Finanzwirtschaft</v>
      </c>
      <c r="M607" t="str">
        <f>VLOOKUP(LEFT(A607,2),'Ansatz 2'!A$1:B$51,2)</f>
        <v>91 Kapitalvermögen und Stiftungen</v>
      </c>
      <c r="N607" t="str">
        <f t="shared" si="45"/>
        <v>9100 Geldverkehr</v>
      </c>
      <c r="O607">
        <f t="shared" si="46"/>
        <v>1</v>
      </c>
      <c r="P607" t="str">
        <f t="shared" si="47"/>
        <v>1/9100-71000 Öffentliche Abgaben, ohne Gebühren gemäß FAG (Kapitalertragssteuer)</v>
      </c>
      <c r="Q607" s="2">
        <f t="shared" si="48"/>
        <v>-100</v>
      </c>
      <c r="R607" s="2">
        <f t="shared" si="49"/>
        <v>-3.2331070158422244E-2</v>
      </c>
    </row>
    <row r="608" spans="1:18" x14ac:dyDescent="0.25">
      <c r="A608" s="1" t="s">
        <v>662</v>
      </c>
      <c r="B608" s="1" t="s">
        <v>351</v>
      </c>
      <c r="C608" s="1" t="s">
        <v>664</v>
      </c>
      <c r="D608" s="1" t="s">
        <v>351</v>
      </c>
      <c r="E608" s="1" t="s">
        <v>351</v>
      </c>
      <c r="F608" s="1" t="s">
        <v>352</v>
      </c>
      <c r="G608" s="1" t="s">
        <v>353</v>
      </c>
      <c r="H608" s="1" t="s">
        <v>736</v>
      </c>
      <c r="I608" s="1" t="s">
        <v>328</v>
      </c>
      <c r="J608" s="1" t="s">
        <v>331</v>
      </c>
      <c r="K608" s="1" t="s">
        <v>457</v>
      </c>
      <c r="L608" t="str">
        <f>VLOOKUP(LEFT(A608,1),'Ansatz 1'!A$1:B$10,2)</f>
        <v>9 Finanzwirtschaft</v>
      </c>
      <c r="M608" t="str">
        <f>VLOOKUP(LEFT(A608,2),'Ansatz 2'!A$1:B$51,2)</f>
        <v>91 Kapitalvermögen und Stiftungen</v>
      </c>
      <c r="N608" t="str">
        <f t="shared" si="45"/>
        <v>9100 Geldverkehr</v>
      </c>
      <c r="O608">
        <f t="shared" si="46"/>
        <v>2</v>
      </c>
      <c r="P608" t="str">
        <f t="shared" si="47"/>
        <v>2/9100+82300 sonstige Zinserträge</v>
      </c>
      <c r="Q608" s="2">
        <f t="shared" si="48"/>
        <v>200</v>
      </c>
      <c r="R608" s="2">
        <f t="shared" si="49"/>
        <v>6.4662140316844488E-2</v>
      </c>
    </row>
    <row r="609" spans="1:18" x14ac:dyDescent="0.25">
      <c r="A609" s="1" t="s">
        <v>662</v>
      </c>
      <c r="B609" s="1" t="s">
        <v>351</v>
      </c>
      <c r="C609" s="1" t="s">
        <v>430</v>
      </c>
      <c r="D609" s="1" t="s">
        <v>351</v>
      </c>
      <c r="E609" s="1" t="s">
        <v>351</v>
      </c>
      <c r="F609" s="1" t="s">
        <v>352</v>
      </c>
      <c r="G609" s="1" t="s">
        <v>353</v>
      </c>
      <c r="H609" s="1" t="s">
        <v>707</v>
      </c>
      <c r="I609" s="1" t="s">
        <v>328</v>
      </c>
      <c r="J609" s="1" t="s">
        <v>54</v>
      </c>
      <c r="K609" s="1" t="s">
        <v>354</v>
      </c>
      <c r="L609" t="str">
        <f>VLOOKUP(LEFT(A609,1),'Ansatz 1'!A$1:B$10,2)</f>
        <v>9 Finanzwirtschaft</v>
      </c>
      <c r="M609" t="str">
        <f>VLOOKUP(LEFT(A609,2),'Ansatz 2'!A$1:B$51,2)</f>
        <v>91 Kapitalvermögen und Stiftungen</v>
      </c>
      <c r="N609" t="str">
        <f t="shared" si="45"/>
        <v>9100 Geldverkehr</v>
      </c>
      <c r="O609">
        <f t="shared" si="46"/>
        <v>2</v>
      </c>
      <c r="P609" t="str">
        <f t="shared" si="47"/>
        <v>2/9100+82900 Sonstige Erträge</v>
      </c>
      <c r="Q609" s="2">
        <f t="shared" si="48"/>
        <v>0</v>
      </c>
      <c r="R609" s="2">
        <f t="shared" si="49"/>
        <v>0</v>
      </c>
    </row>
    <row r="610" spans="1:18" x14ac:dyDescent="0.25">
      <c r="A610" s="1" t="s">
        <v>665</v>
      </c>
      <c r="B610" s="1" t="s">
        <v>351</v>
      </c>
      <c r="C610" s="1" t="s">
        <v>666</v>
      </c>
      <c r="D610" s="1" t="s">
        <v>351</v>
      </c>
      <c r="E610" s="1" t="s">
        <v>351</v>
      </c>
      <c r="F610" s="1" t="s">
        <v>352</v>
      </c>
      <c r="G610" s="1" t="s">
        <v>353</v>
      </c>
      <c r="H610" s="1" t="s">
        <v>737</v>
      </c>
      <c r="I610" s="1" t="s">
        <v>332</v>
      </c>
      <c r="J610" s="1" t="s">
        <v>333</v>
      </c>
      <c r="K610" s="1" t="s">
        <v>399</v>
      </c>
      <c r="L610" t="str">
        <f>VLOOKUP(LEFT(A610,1),'Ansatz 1'!A$1:B$10,2)</f>
        <v>9 Finanzwirtschaft</v>
      </c>
      <c r="M610" t="str">
        <f>VLOOKUP(LEFT(A610,2),'Ansatz 2'!A$1:B$51,2)</f>
        <v>92 Öffentliche Abgaben</v>
      </c>
      <c r="N610" t="str">
        <f t="shared" si="45"/>
        <v>9200 Ausschließliche Gemeindeabgaben</v>
      </c>
      <c r="O610">
        <f t="shared" si="46"/>
        <v>2</v>
      </c>
      <c r="P610" t="str">
        <f t="shared" si="47"/>
        <v>2/9200+83000 Grundsteuer von den land- und forstwirtschaftlichen Betrieben</v>
      </c>
      <c r="Q610" s="2">
        <f t="shared" si="48"/>
        <v>2500</v>
      </c>
      <c r="R610" s="2">
        <f t="shared" si="49"/>
        <v>0.80827675396055609</v>
      </c>
    </row>
    <row r="611" spans="1:18" x14ac:dyDescent="0.25">
      <c r="A611" s="1" t="s">
        <v>665</v>
      </c>
      <c r="B611" s="1" t="s">
        <v>351</v>
      </c>
      <c r="C611" s="1" t="s">
        <v>667</v>
      </c>
      <c r="D611" s="1" t="s">
        <v>351</v>
      </c>
      <c r="E611" s="1" t="s">
        <v>351</v>
      </c>
      <c r="F611" s="1" t="s">
        <v>352</v>
      </c>
      <c r="G611" s="1" t="s">
        <v>353</v>
      </c>
      <c r="H611" s="1" t="s">
        <v>737</v>
      </c>
      <c r="I611" s="1" t="s">
        <v>332</v>
      </c>
      <c r="J611" s="1" t="s">
        <v>334</v>
      </c>
      <c r="K611" s="1" t="s">
        <v>668</v>
      </c>
      <c r="L611" t="str">
        <f>VLOOKUP(LEFT(A611,1),'Ansatz 1'!A$1:B$10,2)</f>
        <v>9 Finanzwirtschaft</v>
      </c>
      <c r="M611" t="str">
        <f>VLOOKUP(LEFT(A611,2),'Ansatz 2'!A$1:B$51,2)</f>
        <v>92 Öffentliche Abgaben</v>
      </c>
      <c r="N611" t="str">
        <f t="shared" si="45"/>
        <v>9200 Ausschließliche Gemeindeabgaben</v>
      </c>
      <c r="O611">
        <f t="shared" si="46"/>
        <v>2</v>
      </c>
      <c r="P611" t="str">
        <f t="shared" si="47"/>
        <v>2/9200+83100 Grundsteuer von den Grundstücken</v>
      </c>
      <c r="Q611" s="2">
        <f t="shared" si="48"/>
        <v>300200</v>
      </c>
      <c r="R611" s="2">
        <f t="shared" si="49"/>
        <v>97.057872615583577</v>
      </c>
    </row>
    <row r="612" spans="1:18" x14ac:dyDescent="0.25">
      <c r="A612" s="1" t="s">
        <v>665</v>
      </c>
      <c r="B612" s="1" t="s">
        <v>351</v>
      </c>
      <c r="C612" s="1" t="s">
        <v>669</v>
      </c>
      <c r="D612" s="1" t="s">
        <v>351</v>
      </c>
      <c r="E612" s="1" t="s">
        <v>351</v>
      </c>
      <c r="F612" s="1" t="s">
        <v>352</v>
      </c>
      <c r="G612" s="1" t="s">
        <v>353</v>
      </c>
      <c r="H612" s="1" t="s">
        <v>737</v>
      </c>
      <c r="I612" s="1" t="s">
        <v>332</v>
      </c>
      <c r="J612" s="1" t="s">
        <v>335</v>
      </c>
      <c r="K612" s="1" t="s">
        <v>670</v>
      </c>
      <c r="L612" t="str">
        <f>VLOOKUP(LEFT(A612,1),'Ansatz 1'!A$1:B$10,2)</f>
        <v>9 Finanzwirtschaft</v>
      </c>
      <c r="M612" t="str">
        <f>VLOOKUP(LEFT(A612,2),'Ansatz 2'!A$1:B$51,2)</f>
        <v>92 Öffentliche Abgaben</v>
      </c>
      <c r="N612" t="str">
        <f t="shared" si="45"/>
        <v>9200 Ausschließliche Gemeindeabgaben</v>
      </c>
      <c r="O612">
        <f t="shared" si="46"/>
        <v>2</v>
      </c>
      <c r="P612" t="str">
        <f t="shared" si="47"/>
        <v>2/9200+83300 Kommunalsteuer</v>
      </c>
      <c r="Q612" s="2">
        <f t="shared" si="48"/>
        <v>2578700</v>
      </c>
      <c r="R612" s="2">
        <f t="shared" si="49"/>
        <v>833.72130617523442</v>
      </c>
    </row>
    <row r="613" spans="1:18" x14ac:dyDescent="0.25">
      <c r="A613" s="1" t="s">
        <v>665</v>
      </c>
      <c r="B613" s="1" t="s">
        <v>351</v>
      </c>
      <c r="C613" s="1" t="s">
        <v>671</v>
      </c>
      <c r="D613" s="1" t="s">
        <v>351</v>
      </c>
      <c r="E613" s="1" t="s">
        <v>351</v>
      </c>
      <c r="F613" s="1" t="s">
        <v>352</v>
      </c>
      <c r="G613" s="1" t="s">
        <v>353</v>
      </c>
      <c r="H613" s="1" t="s">
        <v>737</v>
      </c>
      <c r="I613" s="1" t="s">
        <v>332</v>
      </c>
      <c r="J613" s="1" t="s">
        <v>336</v>
      </c>
      <c r="K613" s="1" t="s">
        <v>540</v>
      </c>
      <c r="L613" t="str">
        <f>VLOOKUP(LEFT(A613,1),'Ansatz 1'!A$1:B$10,2)</f>
        <v>9 Finanzwirtschaft</v>
      </c>
      <c r="M613" t="str">
        <f>VLOOKUP(LEFT(A613,2),'Ansatz 2'!A$1:B$51,2)</f>
        <v>92 Öffentliche Abgaben</v>
      </c>
      <c r="N613" t="str">
        <f t="shared" si="45"/>
        <v>9200 Ausschließliche Gemeindeabgaben</v>
      </c>
      <c r="O613">
        <f t="shared" si="46"/>
        <v>2</v>
      </c>
      <c r="P613" t="str">
        <f t="shared" si="47"/>
        <v>2/9200+83400 Fremdenverkehrsabgaben (Gästetaxen)</v>
      </c>
      <c r="Q613" s="2">
        <f t="shared" si="48"/>
        <v>1800</v>
      </c>
      <c r="R613" s="2">
        <f t="shared" si="49"/>
        <v>0.58195926285160038</v>
      </c>
    </row>
    <row r="614" spans="1:18" x14ac:dyDescent="0.25">
      <c r="A614" s="1" t="s">
        <v>665</v>
      </c>
      <c r="B614" s="1" t="s">
        <v>351</v>
      </c>
      <c r="C614" s="1" t="s">
        <v>672</v>
      </c>
      <c r="D614" s="1" t="s">
        <v>351</v>
      </c>
      <c r="E614" s="1" t="s">
        <v>351</v>
      </c>
      <c r="F614" s="1" t="s">
        <v>352</v>
      </c>
      <c r="G614" s="1" t="s">
        <v>353</v>
      </c>
      <c r="H614" s="1" t="s">
        <v>737</v>
      </c>
      <c r="I614" s="1" t="s">
        <v>332</v>
      </c>
      <c r="J614" s="1" t="s">
        <v>337</v>
      </c>
      <c r="K614" s="1" t="s">
        <v>673</v>
      </c>
      <c r="L614" t="str">
        <f>VLOOKUP(LEFT(A614,1),'Ansatz 1'!A$1:B$10,2)</f>
        <v>9 Finanzwirtschaft</v>
      </c>
      <c r="M614" t="str">
        <f>VLOOKUP(LEFT(A614,2),'Ansatz 2'!A$1:B$51,2)</f>
        <v>92 Öffentliche Abgaben</v>
      </c>
      <c r="N614" t="str">
        <f t="shared" si="45"/>
        <v>9200 Ausschließliche Gemeindeabgaben</v>
      </c>
      <c r="O614">
        <f t="shared" si="46"/>
        <v>2</v>
      </c>
      <c r="P614" t="str">
        <f t="shared" si="47"/>
        <v>2/9200+83800 Abgaben für das Halten von Tieren (Hundesteuer)</v>
      </c>
      <c r="Q614" s="2">
        <f t="shared" si="48"/>
        <v>9100</v>
      </c>
      <c r="R614" s="2">
        <f t="shared" si="49"/>
        <v>2.9421273844164242</v>
      </c>
    </row>
    <row r="615" spans="1:18" x14ac:dyDescent="0.25">
      <c r="A615" s="1" t="s">
        <v>665</v>
      </c>
      <c r="B615" s="1" t="s">
        <v>351</v>
      </c>
      <c r="C615" s="1" t="s">
        <v>674</v>
      </c>
      <c r="D615" s="1" t="s">
        <v>351</v>
      </c>
      <c r="E615" s="1" t="s">
        <v>351</v>
      </c>
      <c r="F615" s="1" t="s">
        <v>352</v>
      </c>
      <c r="G615" s="1" t="s">
        <v>353</v>
      </c>
      <c r="H615" s="1" t="s">
        <v>737</v>
      </c>
      <c r="I615" s="1" t="s">
        <v>332</v>
      </c>
      <c r="J615" s="1" t="s">
        <v>338</v>
      </c>
      <c r="K615" s="1" t="s">
        <v>368</v>
      </c>
      <c r="L615" t="str">
        <f>VLOOKUP(LEFT(A615,1),'Ansatz 1'!A$1:B$10,2)</f>
        <v>9 Finanzwirtschaft</v>
      </c>
      <c r="M615" t="str">
        <f>VLOOKUP(LEFT(A615,2),'Ansatz 2'!A$1:B$51,2)</f>
        <v>92 Öffentliche Abgaben</v>
      </c>
      <c r="N615" t="str">
        <f t="shared" si="45"/>
        <v>9200 Ausschließliche Gemeindeabgaben</v>
      </c>
      <c r="O615">
        <f t="shared" si="46"/>
        <v>2</v>
      </c>
      <c r="P615" t="str">
        <f t="shared" si="47"/>
        <v>2/9200+84900 Nebenansprüche</v>
      </c>
      <c r="Q615" s="2">
        <f t="shared" si="48"/>
        <v>500</v>
      </c>
      <c r="R615" s="2">
        <f t="shared" si="49"/>
        <v>0.16165535079211121</v>
      </c>
    </row>
    <row r="616" spans="1:18" x14ac:dyDescent="0.25">
      <c r="A616" s="1" t="s">
        <v>665</v>
      </c>
      <c r="B616" s="1" t="s">
        <v>351</v>
      </c>
      <c r="C616" s="1" t="s">
        <v>675</v>
      </c>
      <c r="D616" s="1" t="s">
        <v>378</v>
      </c>
      <c r="E616" s="1" t="s">
        <v>351</v>
      </c>
      <c r="F616" s="1" t="s">
        <v>352</v>
      </c>
      <c r="G616" s="1" t="s">
        <v>353</v>
      </c>
      <c r="H616" s="1" t="s">
        <v>737</v>
      </c>
      <c r="I616" s="1" t="s">
        <v>332</v>
      </c>
      <c r="J616" s="1" t="s">
        <v>339</v>
      </c>
      <c r="K616" s="1" t="s">
        <v>386</v>
      </c>
      <c r="L616" t="str">
        <f>VLOOKUP(LEFT(A616,1),'Ansatz 1'!A$1:B$10,2)</f>
        <v>9 Finanzwirtschaft</v>
      </c>
      <c r="M616" t="str">
        <f>VLOOKUP(LEFT(A616,2),'Ansatz 2'!A$1:B$51,2)</f>
        <v>92 Öffentliche Abgaben</v>
      </c>
      <c r="N616" t="str">
        <f t="shared" si="45"/>
        <v>9200 Ausschließliche Gemeindeabgaben</v>
      </c>
      <c r="O616">
        <f t="shared" si="46"/>
        <v>2</v>
      </c>
      <c r="P616" t="str">
        <f t="shared" si="47"/>
        <v>2/9200+85440 Ausschließliche Landes(Gemeinde)abgaben (Ausgleichsabgabe für fehlende Kinderspielplätze)</v>
      </c>
      <c r="Q616" s="2">
        <f t="shared" si="48"/>
        <v>100</v>
      </c>
      <c r="R616" s="2">
        <f t="shared" si="49"/>
        <v>3.2331070158422244E-2</v>
      </c>
    </row>
    <row r="617" spans="1:18" x14ac:dyDescent="0.25">
      <c r="A617" s="1" t="s">
        <v>665</v>
      </c>
      <c r="B617" s="1" t="s">
        <v>351</v>
      </c>
      <c r="C617" s="1" t="s">
        <v>676</v>
      </c>
      <c r="D617" s="1" t="s">
        <v>351</v>
      </c>
      <c r="E617" s="1" t="s">
        <v>351</v>
      </c>
      <c r="F617" s="1" t="s">
        <v>352</v>
      </c>
      <c r="G617" s="1" t="s">
        <v>353</v>
      </c>
      <c r="H617" s="1" t="s">
        <v>737</v>
      </c>
      <c r="I617" s="1" t="s">
        <v>332</v>
      </c>
      <c r="J617" s="1" t="s">
        <v>340</v>
      </c>
      <c r="K617" s="1" t="s">
        <v>388</v>
      </c>
      <c r="L617" t="str">
        <f>VLOOKUP(LEFT(A617,1),'Ansatz 1'!A$1:B$10,2)</f>
        <v>9 Finanzwirtschaft</v>
      </c>
      <c r="M617" t="str">
        <f>VLOOKUP(LEFT(A617,2),'Ansatz 2'!A$1:B$51,2)</f>
        <v>92 Öffentliche Abgaben</v>
      </c>
      <c r="N617" t="str">
        <f t="shared" si="45"/>
        <v>9200 Ausschließliche Gemeindeabgaben</v>
      </c>
      <c r="O617">
        <f t="shared" si="46"/>
        <v>2</v>
      </c>
      <c r="P617" t="str">
        <f t="shared" si="47"/>
        <v>2/9200+85600 Verwaltungsabgaben</v>
      </c>
      <c r="Q617" s="2">
        <f t="shared" si="48"/>
        <v>6000</v>
      </c>
      <c r="R617" s="2">
        <f t="shared" si="49"/>
        <v>1.9398642095053347</v>
      </c>
    </row>
    <row r="618" spans="1:18" x14ac:dyDescent="0.25">
      <c r="A618" s="1" t="s">
        <v>677</v>
      </c>
      <c r="B618" s="1" t="s">
        <v>351</v>
      </c>
      <c r="C618" s="1" t="s">
        <v>678</v>
      </c>
      <c r="D618" s="1" t="s">
        <v>408</v>
      </c>
      <c r="E618" s="1" t="s">
        <v>351</v>
      </c>
      <c r="F618" s="1" t="s">
        <v>352</v>
      </c>
      <c r="G618" s="1" t="s">
        <v>353</v>
      </c>
      <c r="H618" s="1" t="s">
        <v>738</v>
      </c>
      <c r="I618" s="1" t="s">
        <v>341</v>
      </c>
      <c r="J618" s="1" t="s">
        <v>342</v>
      </c>
      <c r="K618" s="1" t="s">
        <v>679</v>
      </c>
      <c r="L618" t="str">
        <f>VLOOKUP(LEFT(A618,1),'Ansatz 1'!A$1:B$10,2)</f>
        <v>9 Finanzwirtschaft</v>
      </c>
      <c r="M618" t="str">
        <f>VLOOKUP(LEFT(A618,2),'Ansatz 2'!A$1:B$51,2)</f>
        <v>92 Öffentliche Abgaben</v>
      </c>
      <c r="N618" t="str">
        <f t="shared" si="45"/>
        <v>9250 Ertragsanteile an gemeinschaftlichen Bundesabgaben</v>
      </c>
      <c r="O618">
        <f t="shared" si="46"/>
        <v>2</v>
      </c>
      <c r="P618" t="str">
        <f t="shared" si="47"/>
        <v>2/9250+85980 Ertragsanteile ohne Spielbankabgabe</v>
      </c>
      <c r="Q618" s="2">
        <f t="shared" si="48"/>
        <v>3061500</v>
      </c>
      <c r="R618" s="2">
        <f t="shared" si="49"/>
        <v>989.81571290009697</v>
      </c>
    </row>
    <row r="619" spans="1:18" x14ac:dyDescent="0.25">
      <c r="A619" s="1" t="s">
        <v>680</v>
      </c>
      <c r="B619" s="1" t="s">
        <v>351</v>
      </c>
      <c r="C619" s="1" t="s">
        <v>504</v>
      </c>
      <c r="D619" s="1" t="s">
        <v>351</v>
      </c>
      <c r="E619" s="1" t="s">
        <v>351</v>
      </c>
      <c r="F619" s="1" t="s">
        <v>352</v>
      </c>
      <c r="G619" s="1" t="s">
        <v>353</v>
      </c>
      <c r="H619" s="1" t="s">
        <v>687</v>
      </c>
      <c r="I619" s="1" t="s">
        <v>343</v>
      </c>
      <c r="J619" s="1" t="s">
        <v>344</v>
      </c>
      <c r="K619" s="1" t="s">
        <v>681</v>
      </c>
      <c r="L619" t="str">
        <f>VLOOKUP(LEFT(A619,1),'Ansatz 1'!A$1:B$10,2)</f>
        <v>9 Finanzwirtschaft</v>
      </c>
      <c r="M619" t="str">
        <f>VLOOKUP(LEFT(A619,2),'Ansatz 2'!A$1:B$51,2)</f>
        <v>93 Umlagen</v>
      </c>
      <c r="N619" t="str">
        <f t="shared" si="45"/>
        <v>9300 Landesumlage</v>
      </c>
      <c r="O619">
        <f t="shared" si="46"/>
        <v>1</v>
      </c>
      <c r="P619" t="str">
        <f t="shared" si="47"/>
        <v>1/9300-75100 Transfers an Länder, Landesfonds und Landeskammern (Landesumlage)</v>
      </c>
      <c r="Q619" s="2">
        <f t="shared" si="48"/>
        <v>-604300</v>
      </c>
      <c r="R619" s="2">
        <f t="shared" si="49"/>
        <v>-195.37665696734561</v>
      </c>
    </row>
    <row r="620" spans="1:18" x14ac:dyDescent="0.25">
      <c r="A620" s="1" t="s">
        <v>682</v>
      </c>
      <c r="B620" s="1" t="s">
        <v>351</v>
      </c>
      <c r="C620" s="1" t="s">
        <v>374</v>
      </c>
      <c r="D620" s="1" t="s">
        <v>351</v>
      </c>
      <c r="E620" s="1" t="s">
        <v>351</v>
      </c>
      <c r="F620" s="1" t="s">
        <v>352</v>
      </c>
      <c r="G620" s="1" t="s">
        <v>353</v>
      </c>
      <c r="H620" s="1" t="s">
        <v>689</v>
      </c>
      <c r="I620" s="1" t="s">
        <v>345</v>
      </c>
      <c r="J620" s="1" t="s">
        <v>346</v>
      </c>
      <c r="K620" s="1" t="s">
        <v>683</v>
      </c>
      <c r="L620" t="str">
        <f>VLOOKUP(LEFT(A620,1),'Ansatz 1'!A$1:B$10,2)</f>
        <v>9 Finanzwirtschaft</v>
      </c>
      <c r="M620" t="str">
        <f>VLOOKUP(LEFT(A620,2),'Ansatz 2'!A$1:B$51,2)</f>
        <v>94 Finanzzuweisungen und Zuschüsse</v>
      </c>
      <c r="N620" t="str">
        <f t="shared" si="45"/>
        <v>9400 Bedarfszuweisungen</v>
      </c>
      <c r="O620">
        <f t="shared" si="46"/>
        <v>2</v>
      </c>
      <c r="P620" t="str">
        <f t="shared" si="47"/>
        <v>2/9400+86100 Transfers von Ländern, Landesfonds und Landeskammern (Schlüsselmäßige Bedarfszuweisungen)</v>
      </c>
      <c r="Q620" s="2">
        <f t="shared" si="48"/>
        <v>46500</v>
      </c>
      <c r="R620" s="2">
        <f t="shared" si="49"/>
        <v>15.033947623666343</v>
      </c>
    </row>
    <row r="621" spans="1:18" x14ac:dyDescent="0.25">
      <c r="A621" s="1" t="s">
        <v>684</v>
      </c>
      <c r="B621" s="1" t="s">
        <v>351</v>
      </c>
      <c r="C621" s="1" t="s">
        <v>431</v>
      </c>
      <c r="D621" s="1" t="s">
        <v>450</v>
      </c>
      <c r="E621" s="1" t="s">
        <v>351</v>
      </c>
      <c r="F621" s="1" t="s">
        <v>352</v>
      </c>
      <c r="G621" s="1" t="s">
        <v>353</v>
      </c>
      <c r="H621" s="1" t="s">
        <v>689</v>
      </c>
      <c r="I621" s="1" t="s">
        <v>347</v>
      </c>
      <c r="J621" s="1" t="s">
        <v>348</v>
      </c>
      <c r="K621" s="1" t="s">
        <v>685</v>
      </c>
      <c r="L621" t="str">
        <f>VLOOKUP(LEFT(A621,1),'Ansatz 1'!A$1:B$10,2)</f>
        <v>9 Finanzwirtschaft</v>
      </c>
      <c r="M621" t="str">
        <f>VLOOKUP(LEFT(A621,2),'Ansatz 2'!A$1:B$51,2)</f>
        <v>94 Finanzzuweisungen und Zuschüsse</v>
      </c>
      <c r="N621" t="str">
        <f t="shared" si="45"/>
        <v>9410 Sonstige Finanzzuweisungen nach dem FAG</v>
      </c>
      <c r="O621">
        <f t="shared" si="46"/>
        <v>2</v>
      </c>
      <c r="P621" t="str">
        <f t="shared" si="47"/>
        <v>2/9410+86060 Transfers von Bund, Bundesfonds und Bundeskammern (gem. §24 FAG)</v>
      </c>
      <c r="Q621" s="2">
        <f t="shared" si="48"/>
        <v>17300</v>
      </c>
      <c r="R621" s="2">
        <f t="shared" si="49"/>
        <v>5.5932751374070477</v>
      </c>
    </row>
    <row r="622" spans="1:18" x14ac:dyDescent="0.25">
      <c r="A622" s="1" t="s">
        <v>739</v>
      </c>
      <c r="B622" s="1" t="s">
        <v>351</v>
      </c>
      <c r="C622" s="1" t="s">
        <v>740</v>
      </c>
      <c r="D622" s="1" t="s">
        <v>351</v>
      </c>
      <c r="E622" s="1" t="s">
        <v>351</v>
      </c>
      <c r="F622" s="1" t="s">
        <v>352</v>
      </c>
      <c r="G622" s="1" t="s">
        <v>353</v>
      </c>
      <c r="H622" s="1" t="s">
        <v>741</v>
      </c>
      <c r="I622" s="1" t="s">
        <v>742</v>
      </c>
      <c r="J622" s="1" t="s">
        <v>743</v>
      </c>
      <c r="K622" s="1" t="s">
        <v>744</v>
      </c>
      <c r="L622" t="str">
        <f>VLOOKUP(LEFT(A622,1),'Ansatz 1'!A$1:B$10,2)</f>
        <v>9 Finanzwirtschaft</v>
      </c>
      <c r="M622" t="str">
        <f>VLOOKUP(LEFT(A622,2),'Ansatz 2'!A$1:B$51,2)</f>
        <v>98 Haushaltsausgleich</v>
      </c>
      <c r="N622" t="str">
        <f t="shared" si="45"/>
        <v>9810 Haushaltsausgleich durch Rücklagen</v>
      </c>
      <c r="O622">
        <f t="shared" si="46"/>
        <v>2</v>
      </c>
      <c r="P622" t="str">
        <f t="shared" si="47"/>
        <v>2/9810+89500 Entnahmen von allgemeinen Haushaltsrücklagen</v>
      </c>
      <c r="Q622" s="2">
        <f t="shared" si="48"/>
        <v>991800</v>
      </c>
      <c r="R622" s="2">
        <f t="shared" si="49"/>
        <v>320.65955383123179</v>
      </c>
    </row>
  </sheetData>
  <autoFilter ref="A1:R622" xr:uid="{BA9039CD-26E3-40E1-A634-6485ED389509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6350-F4C9-4730-8654-184346516801}">
  <dimension ref="A1:B10"/>
  <sheetViews>
    <sheetView workbookViewId="0"/>
  </sheetViews>
  <sheetFormatPr baseColWidth="10" defaultColWidth="9.140625" defaultRowHeight="15" x14ac:dyDescent="0.25"/>
  <cols>
    <col min="1" max="1" width="2" bestFit="1" customWidth="1"/>
    <col min="2" max="2" width="45" bestFit="1" customWidth="1"/>
  </cols>
  <sheetData>
    <row r="1" spans="1:2" x14ac:dyDescent="0.25">
      <c r="A1" s="9" t="s">
        <v>352</v>
      </c>
      <c r="B1" t="s">
        <v>745</v>
      </c>
    </row>
    <row r="2" spans="1:2" x14ac:dyDescent="0.25">
      <c r="A2" s="9" t="s">
        <v>428</v>
      </c>
      <c r="B2" t="s">
        <v>746</v>
      </c>
    </row>
    <row r="3" spans="1:2" x14ac:dyDescent="0.25">
      <c r="A3" s="9" t="s">
        <v>747</v>
      </c>
      <c r="B3" t="s">
        <v>748</v>
      </c>
    </row>
    <row r="4" spans="1:2" x14ac:dyDescent="0.25">
      <c r="A4" s="9" t="s">
        <v>749</v>
      </c>
      <c r="B4" t="s">
        <v>750</v>
      </c>
    </row>
    <row r="5" spans="1:2" x14ac:dyDescent="0.25">
      <c r="A5" s="9" t="s">
        <v>751</v>
      </c>
      <c r="B5" t="s">
        <v>752</v>
      </c>
    </row>
    <row r="6" spans="1:2" x14ac:dyDescent="0.25">
      <c r="A6" s="9" t="s">
        <v>753</v>
      </c>
      <c r="B6" t="s">
        <v>754</v>
      </c>
    </row>
    <row r="7" spans="1:2" x14ac:dyDescent="0.25">
      <c r="A7" s="9" t="s">
        <v>755</v>
      </c>
      <c r="B7" t="s">
        <v>756</v>
      </c>
    </row>
    <row r="8" spans="1:2" x14ac:dyDescent="0.25">
      <c r="A8" s="9" t="s">
        <v>757</v>
      </c>
      <c r="B8" t="s">
        <v>758</v>
      </c>
    </row>
    <row r="9" spans="1:2" x14ac:dyDescent="0.25">
      <c r="A9" s="9" t="s">
        <v>759</v>
      </c>
      <c r="B9" t="s">
        <v>760</v>
      </c>
    </row>
    <row r="10" spans="1:2" x14ac:dyDescent="0.25">
      <c r="A10" s="9" t="s">
        <v>761</v>
      </c>
      <c r="B10" t="s">
        <v>762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A950-46D0-416D-837A-01A2215E4F36}">
  <dimension ref="A1:B51"/>
  <sheetViews>
    <sheetView workbookViewId="0"/>
  </sheetViews>
  <sheetFormatPr baseColWidth="10" defaultColWidth="9.140625" defaultRowHeight="15" x14ac:dyDescent="0.25"/>
  <cols>
    <col min="1" max="1" width="3" bestFit="1" customWidth="1"/>
    <col min="2" max="2" width="55.7109375" bestFit="1" customWidth="1"/>
  </cols>
  <sheetData>
    <row r="1" spans="1:2" x14ac:dyDescent="0.25">
      <c r="A1" s="9" t="s">
        <v>763</v>
      </c>
      <c r="B1" t="s">
        <v>764</v>
      </c>
    </row>
    <row r="2" spans="1:2" x14ac:dyDescent="0.25">
      <c r="A2" s="9" t="s">
        <v>765</v>
      </c>
      <c r="B2" t="s">
        <v>766</v>
      </c>
    </row>
    <row r="3" spans="1:2" x14ac:dyDescent="0.25">
      <c r="A3" s="9" t="s">
        <v>767</v>
      </c>
      <c r="B3" t="s">
        <v>768</v>
      </c>
    </row>
    <row r="4" spans="1:2" x14ac:dyDescent="0.25">
      <c r="A4" s="9" t="s">
        <v>769</v>
      </c>
      <c r="B4" t="s">
        <v>770</v>
      </c>
    </row>
    <row r="5" spans="1:2" x14ac:dyDescent="0.25">
      <c r="A5" s="9" t="s">
        <v>771</v>
      </c>
      <c r="B5" t="s">
        <v>772</v>
      </c>
    </row>
    <row r="6" spans="1:2" x14ac:dyDescent="0.25">
      <c r="A6" s="9" t="s">
        <v>773</v>
      </c>
      <c r="B6" t="s">
        <v>774</v>
      </c>
    </row>
    <row r="7" spans="1:2" x14ac:dyDescent="0.25">
      <c r="A7" s="9" t="s">
        <v>775</v>
      </c>
      <c r="B7" t="s">
        <v>776</v>
      </c>
    </row>
    <row r="8" spans="1:2" x14ac:dyDescent="0.25">
      <c r="A8" s="9" t="s">
        <v>777</v>
      </c>
      <c r="B8" t="s">
        <v>778</v>
      </c>
    </row>
    <row r="9" spans="1:2" x14ac:dyDescent="0.25">
      <c r="A9" s="9" t="s">
        <v>779</v>
      </c>
      <c r="B9" t="s">
        <v>780</v>
      </c>
    </row>
    <row r="10" spans="1:2" x14ac:dyDescent="0.25">
      <c r="A10" s="9" t="s">
        <v>781</v>
      </c>
      <c r="B10" t="s">
        <v>782</v>
      </c>
    </row>
    <row r="11" spans="1:2" x14ac:dyDescent="0.25">
      <c r="A11" s="9" t="s">
        <v>783</v>
      </c>
      <c r="B11" t="s">
        <v>784</v>
      </c>
    </row>
    <row r="12" spans="1:2" x14ac:dyDescent="0.25">
      <c r="A12" s="9" t="s">
        <v>785</v>
      </c>
      <c r="B12" t="s">
        <v>786</v>
      </c>
    </row>
    <row r="13" spans="1:2" x14ac:dyDescent="0.25">
      <c r="A13" s="9" t="s">
        <v>787</v>
      </c>
      <c r="B13" t="s">
        <v>788</v>
      </c>
    </row>
    <row r="14" spans="1:2" x14ac:dyDescent="0.25">
      <c r="A14" s="9" t="s">
        <v>789</v>
      </c>
      <c r="B14" t="s">
        <v>790</v>
      </c>
    </row>
    <row r="15" spans="1:2" x14ac:dyDescent="0.25">
      <c r="A15" s="9" t="s">
        <v>791</v>
      </c>
      <c r="B15" t="s">
        <v>792</v>
      </c>
    </row>
    <row r="16" spans="1:2" x14ac:dyDescent="0.25">
      <c r="A16" s="9" t="s">
        <v>793</v>
      </c>
      <c r="B16" t="s">
        <v>794</v>
      </c>
    </row>
    <row r="17" spans="1:2" x14ac:dyDescent="0.25">
      <c r="A17" s="9" t="s">
        <v>795</v>
      </c>
      <c r="B17" t="s">
        <v>796</v>
      </c>
    </row>
    <row r="18" spans="1:2" x14ac:dyDescent="0.25">
      <c r="A18" s="9" t="s">
        <v>797</v>
      </c>
      <c r="B18" t="s">
        <v>798</v>
      </c>
    </row>
    <row r="19" spans="1:2" x14ac:dyDescent="0.25">
      <c r="A19" s="9" t="s">
        <v>799</v>
      </c>
      <c r="B19" t="s">
        <v>800</v>
      </c>
    </row>
    <row r="20" spans="1:2" x14ac:dyDescent="0.25">
      <c r="A20" s="9" t="s">
        <v>801</v>
      </c>
      <c r="B20" t="s">
        <v>871</v>
      </c>
    </row>
    <row r="21" spans="1:2" x14ac:dyDescent="0.25">
      <c r="A21" s="9" t="s">
        <v>802</v>
      </c>
      <c r="B21" t="s">
        <v>803</v>
      </c>
    </row>
    <row r="22" spans="1:2" x14ac:dyDescent="0.25">
      <c r="A22" s="9" t="s">
        <v>804</v>
      </c>
      <c r="B22" t="s">
        <v>805</v>
      </c>
    </row>
    <row r="23" spans="1:2" x14ac:dyDescent="0.25">
      <c r="A23" s="9" t="s">
        <v>806</v>
      </c>
      <c r="B23" t="s">
        <v>807</v>
      </c>
    </row>
    <row r="24" spans="1:2" x14ac:dyDescent="0.25">
      <c r="A24" s="9" t="s">
        <v>808</v>
      </c>
      <c r="B24" t="s">
        <v>809</v>
      </c>
    </row>
    <row r="25" spans="1:2" x14ac:dyDescent="0.25">
      <c r="A25" s="9" t="s">
        <v>810</v>
      </c>
      <c r="B25" t="s">
        <v>811</v>
      </c>
    </row>
    <row r="26" spans="1:2" x14ac:dyDescent="0.25">
      <c r="A26" s="9" t="s">
        <v>812</v>
      </c>
      <c r="B26" t="s">
        <v>813</v>
      </c>
    </row>
    <row r="27" spans="1:2" x14ac:dyDescent="0.25">
      <c r="A27" s="9" t="s">
        <v>814</v>
      </c>
      <c r="B27" t="s">
        <v>815</v>
      </c>
    </row>
    <row r="28" spans="1:2" x14ac:dyDescent="0.25">
      <c r="A28" s="9" t="s">
        <v>816</v>
      </c>
      <c r="B28" t="s">
        <v>817</v>
      </c>
    </row>
    <row r="29" spans="1:2" x14ac:dyDescent="0.25">
      <c r="A29" s="9" t="s">
        <v>818</v>
      </c>
      <c r="B29" t="s">
        <v>819</v>
      </c>
    </row>
    <row r="30" spans="1:2" x14ac:dyDescent="0.25">
      <c r="A30" s="9" t="s">
        <v>820</v>
      </c>
      <c r="B30" t="s">
        <v>821</v>
      </c>
    </row>
    <row r="31" spans="1:2" x14ac:dyDescent="0.25">
      <c r="A31" s="9" t="s">
        <v>822</v>
      </c>
      <c r="B31" t="s">
        <v>823</v>
      </c>
    </row>
    <row r="32" spans="1:2" x14ac:dyDescent="0.25">
      <c r="A32" s="9" t="s">
        <v>824</v>
      </c>
      <c r="B32" t="s">
        <v>825</v>
      </c>
    </row>
    <row r="33" spans="1:2" x14ac:dyDescent="0.25">
      <c r="A33" s="9" t="s">
        <v>826</v>
      </c>
      <c r="B33" t="s">
        <v>827</v>
      </c>
    </row>
    <row r="34" spans="1:2" x14ac:dyDescent="0.25">
      <c r="A34" s="9" t="s">
        <v>828</v>
      </c>
      <c r="B34" t="s">
        <v>829</v>
      </c>
    </row>
    <row r="35" spans="1:2" x14ac:dyDescent="0.25">
      <c r="A35" s="9" t="s">
        <v>830</v>
      </c>
      <c r="B35" t="s">
        <v>831</v>
      </c>
    </row>
    <row r="36" spans="1:2" x14ac:dyDescent="0.25">
      <c r="A36" s="9" t="s">
        <v>832</v>
      </c>
      <c r="B36" t="s">
        <v>833</v>
      </c>
    </row>
    <row r="37" spans="1:2" x14ac:dyDescent="0.25">
      <c r="A37" s="9" t="s">
        <v>834</v>
      </c>
      <c r="B37" t="s">
        <v>835</v>
      </c>
    </row>
    <row r="38" spans="1:2" x14ac:dyDescent="0.25">
      <c r="A38" s="9" t="s">
        <v>836</v>
      </c>
      <c r="B38" t="s">
        <v>837</v>
      </c>
    </row>
    <row r="39" spans="1:2" x14ac:dyDescent="0.25">
      <c r="A39" s="9" t="s">
        <v>838</v>
      </c>
      <c r="B39" t="s">
        <v>839</v>
      </c>
    </row>
    <row r="40" spans="1:2" x14ac:dyDescent="0.25">
      <c r="A40" s="9" t="s">
        <v>840</v>
      </c>
      <c r="B40" t="s">
        <v>841</v>
      </c>
    </row>
    <row r="41" spans="1:2" x14ac:dyDescent="0.25">
      <c r="A41" s="9" t="s">
        <v>842</v>
      </c>
      <c r="B41" t="s">
        <v>843</v>
      </c>
    </row>
    <row r="42" spans="1:2" x14ac:dyDescent="0.25">
      <c r="A42" s="9" t="s">
        <v>844</v>
      </c>
      <c r="B42" t="s">
        <v>845</v>
      </c>
    </row>
    <row r="43" spans="1:2" x14ac:dyDescent="0.25">
      <c r="A43" s="9" t="s">
        <v>846</v>
      </c>
      <c r="B43" t="s">
        <v>847</v>
      </c>
    </row>
    <row r="44" spans="1:2" x14ac:dyDescent="0.25">
      <c r="A44" s="9" t="s">
        <v>848</v>
      </c>
      <c r="B44" t="s">
        <v>849</v>
      </c>
    </row>
    <row r="45" spans="1:2" x14ac:dyDescent="0.25">
      <c r="A45" s="9" t="s">
        <v>850</v>
      </c>
      <c r="B45" t="s">
        <v>851</v>
      </c>
    </row>
    <row r="46" spans="1:2" x14ac:dyDescent="0.25">
      <c r="A46" s="9" t="s">
        <v>852</v>
      </c>
      <c r="B46" t="s">
        <v>853</v>
      </c>
    </row>
    <row r="47" spans="1:2" x14ac:dyDescent="0.25">
      <c r="A47" s="9" t="s">
        <v>854</v>
      </c>
      <c r="B47" t="s">
        <v>855</v>
      </c>
    </row>
    <row r="48" spans="1:2" x14ac:dyDescent="0.25">
      <c r="A48" s="9" t="s">
        <v>856</v>
      </c>
      <c r="B48" t="s">
        <v>857</v>
      </c>
    </row>
    <row r="49" spans="1:2" x14ac:dyDescent="0.25">
      <c r="A49" s="9" t="s">
        <v>858</v>
      </c>
      <c r="B49" t="s">
        <v>859</v>
      </c>
    </row>
    <row r="50" spans="1:2" x14ac:dyDescent="0.25">
      <c r="A50" s="9" t="s">
        <v>860</v>
      </c>
      <c r="B50" t="s">
        <v>861</v>
      </c>
    </row>
    <row r="51" spans="1:2" x14ac:dyDescent="0.25">
      <c r="A51" s="9" t="s">
        <v>862</v>
      </c>
      <c r="B51" t="s">
        <v>863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Q E A A B Q S w M E F A A C A A g A m 4 p a U M / Q S 4 + p A A A A + Q A A A B I A H A B D b 2 5 m a W c v U G F j a 2 F n Z S 5 4 b W w g o h g A K K A U A A A A A A A A A A A A A A A A A A A A A A A A A A A A h Y / R C o I w G I V f R X b v N i d Z y O + E u u g m I Q i i 2 7 G W j n S G m 8 1 3 6 6 J H 6 h U S y u q u y 3 P 4 D n z n c b t D P j R 1 c F W d 1 a 3 J U I Q p C p S R 7 V G b M k O 9 O 4 U L l H P Y C n k W p Q p G 2 N h 0 s D p D l X O X l B D v P f Y x b r u S M E o j c i g 2 O 1 m p R o T a W C e M V O i z O v 5 f I Q 7 7 l w x n O E n w L J 4 n O E o Y A z L 1 U G j z Z d i o j C m Q n x J W f e 3 6 T n F l w v U S y B S B v G / w J 1 B L A w Q U A A I A C A C b i l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4 p a U J j V e p r J A Q A A x g c A A B M A H A B G b 3 J t d W x h c y 9 T Z W N 0 a W 9 u M S 5 t I K I Y A C i g F A A A A A A A A A A A A A A A A A A A A A A A A A A A A O 2 U T 2 / T M B j G 7 5 X 6 H S z v k k p R l J S u b E w 5 o B Q Y Q m K g l l 0 W F L n p 2 y S a Y 1 f 2 6 4 x t 6 n f H J R E t a r x x B E E u s X + P 4 / f f o 2 j I s Z K C z N t 3 d D E c D A e 6 Z A p W R K 7 X I E C V z F j A M T s L J + F 5 N g 7 H Y d a w b F 2 W J C Y c c D g g 9 p l L o 3 K w J N F N M J O 5 q U G g 9 7 b i E C R S o N 1 o j y a v 0 i 8 a l E 6 x l C W I M E x n o G 9 R b t J 3 1 + l V G 4 5 c d v H S D 9 y u y I + o 6 b O 5 B L l u 6 M i / m Q G v 6 g p B x f S C + i S R 3 N R C x 1 H k k z c i l 6 t K F P H 0 N A z t / r O R C H O 8 5 x D v l 8 F H K e D r y G + r O q G f l K y t t i K X w F Y 2 d W p L X L C l P d g p H f f a B v j k p u O v O Z / n j D O l Y 1 T m 8 M q k Z K K w N y 7 u N 7 C / b q G Y 0 G u p 6 j b l n a i 9 n v j + 4 y O 1 J x k + Z I Y t b Y n v B U 4 n w e 7 8 1 i d 7 r e D H 2 q 2 d h M w K t X F J v V 9 p K T T 2 S w 2 o w g A a U f R o 0 o 5 r C b u m w 7 F a N 6 z n m y 5 5 h G 9 o R b S Y 7 N Y H G f Z K d 6 B + Q m H q J a j t d j Q c V K K 3 5 Y c e P 6 H P u 9 w b j + i / Y P W 2 S b 9 j y 8 7 r 1 o k t j Y 4 m 0 v K x g 7 9 w 8 I m D n z r 4 1 M F f O v i Z g 5 8 7 e B S 6 h F 8 r 7 j P b s d e e H i z 8 Q f 9 T + G + y v 8 p k 3 w F Q S w E C L Q A U A A I A C A C b i l p Q z 9 B L j 6 k A A A D 5 A A A A E g A A A A A A A A A A A A A A A A A A A A A A Q 2 9 u Z m l n L 1 B h Y 2 t h Z 2 U u e G 1 s U E s B A i 0 A F A A C A A g A m 4 p a U A / K 6 a u k A A A A 6 Q A A A B M A A A A A A A A A A A A A A A A A 9 Q A A A F t D b 2 5 0 Z W 5 0 X 1 R 5 c G V z X S 5 4 b W x Q S w E C L Q A U A A I A C A C b i l p Q m N V 6 m s k B A A D G B w A A E w A A A A A A A A A A A A A A A A D m A Q A A R m 9 y b X V s Y X M v U 2 V j d G l v b j E u b V B L B Q Y A A A A A A w A D A M I A A A D 8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K w A A A A A A A L k r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2 Z m Z W 5 l c m h h d X N o Y W x 0 X z g w N D A 5 X z I w M j B f d m F f Z m h o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I 2 V D E x O j E w O j E 2 L j Y 5 N z U y O T h a I i A v P j x F b n R y e S B U e X B l P S J G a W x s Q 2 9 s d W 1 u V H l w Z X M i I F Z h b H V l P S J z Q X d N R E F 3 T U R B d 0 1 H Q m d V P S I g L z 4 8 R W 5 0 c n k g V H l w Z T 0 i R m l s b E N v b H V t b k 5 h b W V z I i B W Y W x 1 Z T 0 i c 1 s m c X V v d D t h b n N h d H p f d W F i J n F 1 b 3 Q 7 L C Z x d W 9 0 O 2 F u c 2 F 0 e l 9 1 Z 2 w m c X V v d D s s J n F 1 b 3 Q 7 a 2 9 u d G 9 f Z 3 J w J n F 1 b 3 Q 7 L C Z x d W 9 0 O 2 t v b n R v X 3 V n b C Z x d W 9 0 O y w m c X V v d D t z b 2 5 z d F 9 1 Z 2 w m c X V v d D s s J n F 1 b 3 Q 7 d m V y Z 3 V l d H V u Z y Z x d W 9 0 O y w m c X V v d D t 2 b 3 J o Y W J l b m N v Z G U m c X V v d D s s J n F 1 b 3 Q 7 b X Z h Z y Z x d W 9 0 O y w m c X V v d D t h b n N h d H p f d G V 4 d C Z x d W 9 0 O y w m c X V v d D t r b 2 5 0 b 1 9 0 Z X h 0 J n F 1 b 3 Q 7 L C Z x d W 9 0 O 3 d l c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2 Z m Z W 5 l c m h h d X N o Y W x 0 X z g w N D A 5 X z I w M j B f d m F f Z m h o L 0 N o Y W 5 n Z W Q g V H l w Z S 5 7 Y W 5 z Y X R 6 X 3 V h Y i w w f S Z x d W 9 0 O y w m c X V v d D t T Z W N 0 a W 9 u M S 9 v Z m Z l b m V y a G F 1 c 2 h h b H R f O D A 0 M D l f M j A y M F 9 2 Y V 9 m a G g v Q 2 h h b m d l Z C B U e X B l L n t h b n N h d H p f d W d s L D F 9 J n F 1 b 3 Q 7 L C Z x d W 9 0 O 1 N l Y 3 R p b 2 4 x L 2 9 m Z m V u Z X J o Y X V z a G F s d F 8 4 M D Q w O V 8 y M D I w X 3 Z h X 2 Z o a C 9 D a G F u Z 2 V k I F R 5 c G U u e 2 t v b n R v X 2 d y c C w y f S Z x d W 9 0 O y w m c X V v d D t T Z W N 0 a W 9 u M S 9 v Z m Z l b m V y a G F 1 c 2 h h b H R f O D A 0 M D l f M j A y M F 9 2 Y V 9 m a G g v Q 2 h h b m d l Z C B U e X B l L n t r b 2 5 0 b 1 9 1 Z 2 w s M 3 0 m c X V v d D s s J n F 1 b 3 Q 7 U 2 V j d G l v b j E v b 2 Z m Z W 5 l c m h h d X N o Y W x 0 X z g w N D A 5 X z I w M j B f d m F f Z m h o L 0 N o Y W 5 n Z W Q g V H l w Z S 5 7 c 2 9 u c 3 R f d W d s L D R 9 J n F 1 b 3 Q 7 L C Z x d W 9 0 O 1 N l Y 3 R p b 2 4 x L 2 9 m Z m V u Z X J o Y X V z a G F s d F 8 4 M D Q w O V 8 y M D I w X 3 Z h X 2 Z o a C 9 D a G F u Z 2 V k I F R 5 c G U u e 3 Z l c m d 1 Z X R 1 b m c s N X 0 m c X V v d D s s J n F 1 b 3 Q 7 U 2 V j d G l v b j E v b 2 Z m Z W 5 l c m h h d X N o Y W x 0 X z g w N D A 5 X z I w M j B f d m F f Z m h o L 0 N o Y W 5 n Z W Q g V H l w Z S 5 7 d m 9 y a G F i Z W 5 j b 2 R l L D Z 9 J n F 1 b 3 Q 7 L C Z x d W 9 0 O 1 N l Y 3 R p b 2 4 x L 2 9 m Z m V u Z X J o Y X V z a G F s d F 8 4 M D Q w O V 8 y M D I w X 3 Z h X 2 Z o a C 9 D a G F u Z 2 V k I F R 5 c G U u e 2 1 2 Y W c s N 3 0 m c X V v d D s s J n F 1 b 3 Q 7 U 2 V j d G l v b j E v b 2 Z m Z W 5 l c m h h d X N o Y W x 0 X z g w N D A 5 X z I w M j B f d m F f Z m h o L 0 N o Y W 5 n Z W Q g V H l w Z S 5 7 Y W 5 z Y X R 6 X 3 R l e H Q s O H 0 m c X V v d D s s J n F 1 b 3 Q 7 U 2 V j d G l v b j E v b 2 Z m Z W 5 l c m h h d X N o Y W x 0 X z g w N D A 5 X z I w M j B f d m F f Z m h o L 0 N o Y W 5 n Z W Q g V H l w Z S 5 7 a 2 9 u d G 9 f d G V 4 d C w 5 f S Z x d W 9 0 O y w m c X V v d D t T Z W N 0 a W 9 u M S 9 v Z m Z l b m V y a G F 1 c 2 h h b H R f O D A 0 M D l f M j A y M F 9 2 Y V 9 m a G g v Q 2 h h b m d l Z C B U e X B l L n t 3 Z X J 0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b 2 Z m Z W 5 l c m h h d X N o Y W x 0 X z g w N D A 5 X z I w M j B f d m F f Z m h o L 0 N o Y W 5 n Z W Q g V H l w Z S 5 7 Y W 5 z Y X R 6 X 3 V h Y i w w f S Z x d W 9 0 O y w m c X V v d D t T Z W N 0 a W 9 u M S 9 v Z m Z l b m V y a G F 1 c 2 h h b H R f O D A 0 M D l f M j A y M F 9 2 Y V 9 m a G g v Q 2 h h b m d l Z C B U e X B l L n t h b n N h d H p f d W d s L D F 9 J n F 1 b 3 Q 7 L C Z x d W 9 0 O 1 N l Y 3 R p b 2 4 x L 2 9 m Z m V u Z X J o Y X V z a G F s d F 8 4 M D Q w O V 8 y M D I w X 3 Z h X 2 Z o a C 9 D a G F u Z 2 V k I F R 5 c G U u e 2 t v b n R v X 2 d y c C w y f S Z x d W 9 0 O y w m c X V v d D t T Z W N 0 a W 9 u M S 9 v Z m Z l b m V y a G F 1 c 2 h h b H R f O D A 0 M D l f M j A y M F 9 2 Y V 9 m a G g v Q 2 h h b m d l Z C B U e X B l L n t r b 2 5 0 b 1 9 1 Z 2 w s M 3 0 m c X V v d D s s J n F 1 b 3 Q 7 U 2 V j d G l v b j E v b 2 Z m Z W 5 l c m h h d X N o Y W x 0 X z g w N D A 5 X z I w M j B f d m F f Z m h o L 0 N o Y W 5 n Z W Q g V H l w Z S 5 7 c 2 9 u c 3 R f d W d s L D R 9 J n F 1 b 3 Q 7 L C Z x d W 9 0 O 1 N l Y 3 R p b 2 4 x L 2 9 m Z m V u Z X J o Y X V z a G F s d F 8 4 M D Q w O V 8 y M D I w X 3 Z h X 2 Z o a C 9 D a G F u Z 2 V k I F R 5 c G U u e 3 Z l c m d 1 Z X R 1 b m c s N X 0 m c X V v d D s s J n F 1 b 3 Q 7 U 2 V j d G l v b j E v b 2 Z m Z W 5 l c m h h d X N o Y W x 0 X z g w N D A 5 X z I w M j B f d m F f Z m h o L 0 N o Y W 5 n Z W Q g V H l w Z S 5 7 d m 9 y a G F i Z W 5 j b 2 R l L D Z 9 J n F 1 b 3 Q 7 L C Z x d W 9 0 O 1 N l Y 3 R p b 2 4 x L 2 9 m Z m V u Z X J o Y X V z a G F s d F 8 4 M D Q w O V 8 y M D I w X 3 Z h X 2 Z o a C 9 D a G F u Z 2 V k I F R 5 c G U u e 2 1 2 Y W c s N 3 0 m c X V v d D s s J n F 1 b 3 Q 7 U 2 V j d G l v b j E v b 2 Z m Z W 5 l c m h h d X N o Y W x 0 X z g w N D A 5 X z I w M j B f d m F f Z m h o L 0 N o Y W 5 n Z W Q g V H l w Z S 5 7 Y W 5 z Y X R 6 X 3 R l e H Q s O H 0 m c X V v d D s s J n F 1 b 3 Q 7 U 2 V j d G l v b j E v b 2 Z m Z W 5 l c m h h d X N o Y W x 0 X z g w N D A 5 X z I w M j B f d m F f Z m h o L 0 N o Y W 5 n Z W Q g V H l w Z S 5 7 a 2 9 u d G 9 f d G V 4 d C w 5 f S Z x d W 9 0 O y w m c X V v d D t T Z W N 0 a W 9 u M S 9 v Z m Z l b m V y a G F 1 c 2 h h b H R f O D A 0 M D l f M j A y M F 9 2 Y V 9 m a G g v Q 2 h h b m d l Z C B U e X B l L n t 3 Z X J 0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2 Z m Z W 5 l c m h h d X N o Y W x 0 X z g w N D A 5 X z I w M j B f d m F f Z m h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m Z m V u Z X J o Y X V z a G F s d F 8 4 M D Q w O V 8 y M D I w X 3 Z h X 2 Z o a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m a G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m a G g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j Z U M T E 6 N D U 6 N T U u N T A 0 M T E 2 N V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m Z m V u Z X J o Y X V z a G F s d F 8 4 M D Q w O V 8 y M D I w X 3 Z h X 2 Z o a C A o M i k v Q 2 h h b m d l I F R 5 c G U u e 0 N v b H V t b j E s M H 0 m c X V v d D s s J n F 1 b 3 Q 7 U 2 V j d G l v b j E v b 2 Z m Z W 5 l c m h h d X N o Y W x 0 X z g w N D A 5 X z I w M j B f d m F f Z m h o I C g y K S 9 D a G F u Z 2 U g V H l w Z S 5 7 Q 2 9 s d W 1 u M i w x f S Z x d W 9 0 O y w m c X V v d D t T Z W N 0 a W 9 u M S 9 v Z m Z l b m V y a G F 1 c 2 h h b H R f O D A 0 M D l f M j A y M F 9 2 Y V 9 m a G g g K D I p L 0 N o Y W 5 n Z S B U e X B l L n t D b 2 x 1 b W 4 z L D J 9 J n F 1 b 3 Q 7 L C Z x d W 9 0 O 1 N l Y 3 R p b 2 4 x L 2 9 m Z m V u Z X J o Y X V z a G F s d F 8 4 M D Q w O V 8 y M D I w X 3 Z h X 2 Z o a C A o M i k v Q 2 h h b m d l I F R 5 c G U u e 0 N v b H V t b j Q s M 3 0 m c X V v d D s s J n F 1 b 3 Q 7 U 2 V j d G l v b j E v b 2 Z m Z W 5 l c m h h d X N o Y W x 0 X z g w N D A 5 X z I w M j B f d m F f Z m h o I C g y K S 9 D a G F u Z 2 U g V H l w Z S 5 7 Q 2 9 s d W 1 u N S w 0 f S Z x d W 9 0 O y w m c X V v d D t T Z W N 0 a W 9 u M S 9 v Z m Z l b m V y a G F 1 c 2 h h b H R f O D A 0 M D l f M j A y M F 9 2 Y V 9 m a G g g K D I p L 0 N o Y W 5 n Z S B U e X B l L n t D b 2 x 1 b W 4 2 L D V 9 J n F 1 b 3 Q 7 L C Z x d W 9 0 O 1 N l Y 3 R p b 2 4 x L 2 9 m Z m V u Z X J o Y X V z a G F s d F 8 4 M D Q w O V 8 y M D I w X 3 Z h X 2 Z o a C A o M i k v Q 2 h h b m d l I F R 5 c G U u e 0 N v b H V t b j c s N n 0 m c X V v d D s s J n F 1 b 3 Q 7 U 2 V j d G l v b j E v b 2 Z m Z W 5 l c m h h d X N o Y W x 0 X z g w N D A 5 X z I w M j B f d m F f Z m h o I C g y K S 9 D a G F u Z 2 U g V H l w Z S 5 7 Q 2 9 s d W 1 u O C w 3 f S Z x d W 9 0 O y w m c X V v d D t T Z W N 0 a W 9 u M S 9 v Z m Z l b m V y a G F 1 c 2 h h b H R f O D A 0 M D l f M j A y M F 9 2 Y V 9 m a G g g K D I p L 0 N o Y W 5 n Z S B U e X B l L n t D b 2 x 1 b W 4 5 L D h 9 J n F 1 b 3 Q 7 L C Z x d W 9 0 O 1 N l Y 3 R p b 2 4 x L 2 9 m Z m V u Z X J o Y X V z a G F s d F 8 4 M D Q w O V 8 y M D I w X 3 Z h X 2 Z o a C A o M i k v Q 2 h h b m d l I F R 5 c G U u e 0 N v b H V t b j E w L D l 9 J n F 1 b 3 Q 7 L C Z x d W 9 0 O 1 N l Y 3 R p b 2 4 x L 2 9 m Z m V u Z X J o Y X V z a G F s d F 8 4 M D Q w O V 8 y M D I w X 3 Z h X 2 Z o a C A o M i k v Q 2 h h b m d l I F R 5 c G U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b 2 Z m Z W 5 l c m h h d X N o Y W x 0 X z g w N D A 5 X z I w M j B f d m F f Z m h o I C g y K S 9 D a G F u Z 2 U g V H l w Z S 5 7 Q 2 9 s d W 1 u M S w w f S Z x d W 9 0 O y w m c X V v d D t T Z W N 0 a W 9 u M S 9 v Z m Z l b m V y a G F 1 c 2 h h b H R f O D A 0 M D l f M j A y M F 9 2 Y V 9 m a G g g K D I p L 0 N o Y W 5 n Z S B U e X B l L n t D b 2 x 1 b W 4 y L D F 9 J n F 1 b 3 Q 7 L C Z x d W 9 0 O 1 N l Y 3 R p b 2 4 x L 2 9 m Z m V u Z X J o Y X V z a G F s d F 8 4 M D Q w O V 8 y M D I w X 3 Z h X 2 Z o a C A o M i k v Q 2 h h b m d l I F R 5 c G U u e 0 N v b H V t b j M s M n 0 m c X V v d D s s J n F 1 b 3 Q 7 U 2 V j d G l v b j E v b 2 Z m Z W 5 l c m h h d X N o Y W x 0 X z g w N D A 5 X z I w M j B f d m F f Z m h o I C g y K S 9 D a G F u Z 2 U g V H l w Z S 5 7 Q 2 9 s d W 1 u N C w z f S Z x d W 9 0 O y w m c X V v d D t T Z W N 0 a W 9 u M S 9 v Z m Z l b m V y a G F 1 c 2 h h b H R f O D A 0 M D l f M j A y M F 9 2 Y V 9 m a G g g K D I p L 0 N o Y W 5 n Z S B U e X B l L n t D b 2 x 1 b W 4 1 L D R 9 J n F 1 b 3 Q 7 L C Z x d W 9 0 O 1 N l Y 3 R p b 2 4 x L 2 9 m Z m V u Z X J o Y X V z a G F s d F 8 4 M D Q w O V 8 y M D I w X 3 Z h X 2 Z o a C A o M i k v Q 2 h h b m d l I F R 5 c G U u e 0 N v b H V t b j Y s N X 0 m c X V v d D s s J n F 1 b 3 Q 7 U 2 V j d G l v b j E v b 2 Z m Z W 5 l c m h h d X N o Y W x 0 X z g w N D A 5 X z I w M j B f d m F f Z m h o I C g y K S 9 D a G F u Z 2 U g V H l w Z S 5 7 Q 2 9 s d W 1 u N y w 2 f S Z x d W 9 0 O y w m c X V v d D t T Z W N 0 a W 9 u M S 9 v Z m Z l b m V y a G F 1 c 2 h h b H R f O D A 0 M D l f M j A y M F 9 2 Y V 9 m a G g g K D I p L 0 N o Y W 5 n Z S B U e X B l L n t D b 2 x 1 b W 4 4 L D d 9 J n F 1 b 3 Q 7 L C Z x d W 9 0 O 1 N l Y 3 R p b 2 4 x L 2 9 m Z m V u Z X J o Y X V z a G F s d F 8 4 M D Q w O V 8 y M D I w X 3 Z h X 2 Z o a C A o M i k v Q 2 h h b m d l I F R 5 c G U u e 0 N v b H V t b j k s O H 0 m c X V v d D s s J n F 1 b 3 Q 7 U 2 V j d G l v b j E v b 2 Z m Z W 5 l c m h h d X N o Y W x 0 X z g w N D A 5 X z I w M j B f d m F f Z m h o I C g y K S 9 D a G F u Z 2 U g V H l w Z S 5 7 Q 2 9 s d W 1 u M T A s O X 0 m c X V v d D s s J n F 1 b 3 Q 7 U 2 V j d G l v b j E v b 2 Z m Z W 5 l c m h h d X N o Y W x 0 X z g w N D A 5 X z I w M j B f d m F f Z m h o I C g y K S 9 D a G F u Z 2 U g V H l w Z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m a G g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2 Z m Z W 5 l c m h h d X N o Y W x 0 X z g w N D A 5 X z I w M j B f d m F f Z m h o J T I w K D I p L 0 N o Y W 5 n Z S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l a G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j Z U M T Y 6 M j A 6 M T U u M T E w N T A w N 1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m Z m V u Z X J o Y X V z a G F s d F 8 4 M D Q w O V 8 y M D I w X 3 Z h X 2 V o a C 9 D a G F u Z 2 U g V H l w Z S 5 7 Q 2 9 s d W 1 u M S w w f S Z x d W 9 0 O y w m c X V v d D t T Z W N 0 a W 9 u M S 9 v Z m Z l b m V y a G F 1 c 2 h h b H R f O D A 0 M D l f M j A y M F 9 2 Y V 9 l a G g v Q 2 h h b m d l I F R 5 c G U u e 0 N v b H V t b j I s M X 0 m c X V v d D s s J n F 1 b 3 Q 7 U 2 V j d G l v b j E v b 2 Z m Z W 5 l c m h h d X N o Y W x 0 X z g w N D A 5 X z I w M j B f d m F f Z W h o L 0 N o Y W 5 n Z S B U e X B l L n t D b 2 x 1 b W 4 z L D J 9 J n F 1 b 3 Q 7 L C Z x d W 9 0 O 1 N l Y 3 R p b 2 4 x L 2 9 m Z m V u Z X J o Y X V z a G F s d F 8 4 M D Q w O V 8 y M D I w X 3 Z h X 2 V o a C 9 D a G F u Z 2 U g V H l w Z S 5 7 Q 2 9 s d W 1 u N C w z f S Z x d W 9 0 O y w m c X V v d D t T Z W N 0 a W 9 u M S 9 v Z m Z l b m V y a G F 1 c 2 h h b H R f O D A 0 M D l f M j A y M F 9 2 Y V 9 l a G g v Q 2 h h b m d l I F R 5 c G U u e 0 N v b H V t b j U s N H 0 m c X V v d D s s J n F 1 b 3 Q 7 U 2 V j d G l v b j E v b 2 Z m Z W 5 l c m h h d X N o Y W x 0 X z g w N D A 5 X z I w M j B f d m F f Z W h o L 0 N o Y W 5 n Z S B U e X B l L n t D b 2 x 1 b W 4 2 L D V 9 J n F 1 b 3 Q 7 L C Z x d W 9 0 O 1 N l Y 3 R p b 2 4 x L 2 9 m Z m V u Z X J o Y X V z a G F s d F 8 4 M D Q w O V 8 y M D I w X 3 Z h X 2 V o a C 9 D a G F u Z 2 U g V H l w Z S 5 7 Q 2 9 s d W 1 u N y w 2 f S Z x d W 9 0 O y w m c X V v d D t T Z W N 0 a W 9 u M S 9 v Z m Z l b m V y a G F 1 c 2 h h b H R f O D A 0 M D l f M j A y M F 9 2 Y V 9 l a G g v Q 2 h h b m d l I F R 5 c G U u e 0 N v b H V t b j g s N 3 0 m c X V v d D s s J n F 1 b 3 Q 7 U 2 V j d G l v b j E v b 2 Z m Z W 5 l c m h h d X N o Y W x 0 X z g w N D A 5 X z I w M j B f d m F f Z W h o L 0 N o Y W 5 n Z S B U e X B l L n t D b 2 x 1 b W 4 5 L D h 9 J n F 1 b 3 Q 7 L C Z x d W 9 0 O 1 N l Y 3 R p b 2 4 x L 2 9 m Z m V u Z X J o Y X V z a G F s d F 8 4 M D Q w O V 8 y M D I w X 3 Z h X 2 V o a C 9 D a G F u Z 2 U g V H l w Z S 5 7 Q 2 9 s d W 1 u M T A s O X 0 m c X V v d D s s J n F 1 b 3 Q 7 U 2 V j d G l v b j E v b 2 Z m Z W 5 l c m h h d X N o Y W x 0 X z g w N D A 5 X z I w M j B f d m F f Z W h o L 0 N o Y W 5 n Z S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9 m Z m V u Z X J o Y X V z a G F s d F 8 4 M D Q w O V 8 y M D I w X 3 Z h X 2 V o a C 9 D a G F u Z 2 U g V H l w Z S 5 7 Q 2 9 s d W 1 u M S w w f S Z x d W 9 0 O y w m c X V v d D t T Z W N 0 a W 9 u M S 9 v Z m Z l b m V y a G F 1 c 2 h h b H R f O D A 0 M D l f M j A y M F 9 2 Y V 9 l a G g v Q 2 h h b m d l I F R 5 c G U u e 0 N v b H V t b j I s M X 0 m c X V v d D s s J n F 1 b 3 Q 7 U 2 V j d G l v b j E v b 2 Z m Z W 5 l c m h h d X N o Y W x 0 X z g w N D A 5 X z I w M j B f d m F f Z W h o L 0 N o Y W 5 n Z S B U e X B l L n t D b 2 x 1 b W 4 z L D J 9 J n F 1 b 3 Q 7 L C Z x d W 9 0 O 1 N l Y 3 R p b 2 4 x L 2 9 m Z m V u Z X J o Y X V z a G F s d F 8 4 M D Q w O V 8 y M D I w X 3 Z h X 2 V o a C 9 D a G F u Z 2 U g V H l w Z S 5 7 Q 2 9 s d W 1 u N C w z f S Z x d W 9 0 O y w m c X V v d D t T Z W N 0 a W 9 u M S 9 v Z m Z l b m V y a G F 1 c 2 h h b H R f O D A 0 M D l f M j A y M F 9 2 Y V 9 l a G g v Q 2 h h b m d l I F R 5 c G U u e 0 N v b H V t b j U s N H 0 m c X V v d D s s J n F 1 b 3 Q 7 U 2 V j d G l v b j E v b 2 Z m Z W 5 l c m h h d X N o Y W x 0 X z g w N D A 5 X z I w M j B f d m F f Z W h o L 0 N o Y W 5 n Z S B U e X B l L n t D b 2 x 1 b W 4 2 L D V 9 J n F 1 b 3 Q 7 L C Z x d W 9 0 O 1 N l Y 3 R p b 2 4 x L 2 9 m Z m V u Z X J o Y X V z a G F s d F 8 4 M D Q w O V 8 y M D I w X 3 Z h X 2 V o a C 9 D a G F u Z 2 U g V H l w Z S 5 7 Q 2 9 s d W 1 u N y w 2 f S Z x d W 9 0 O y w m c X V v d D t T Z W N 0 a W 9 u M S 9 v Z m Z l b m V y a G F 1 c 2 h h b H R f O D A 0 M D l f M j A y M F 9 2 Y V 9 l a G g v Q 2 h h b m d l I F R 5 c G U u e 0 N v b H V t b j g s N 3 0 m c X V v d D s s J n F 1 b 3 Q 7 U 2 V j d G l v b j E v b 2 Z m Z W 5 l c m h h d X N o Y W x 0 X z g w N D A 5 X z I w M j B f d m F f Z W h o L 0 N o Y W 5 n Z S B U e X B l L n t D b 2 x 1 b W 4 5 L D h 9 J n F 1 b 3 Q 7 L C Z x d W 9 0 O 1 N l Y 3 R p b 2 4 x L 2 9 m Z m V u Z X J o Y X V z a G F s d F 8 4 M D Q w O V 8 y M D I w X 3 Z h X 2 V o a C 9 D a G F u Z 2 U g V H l w Z S 5 7 Q 2 9 s d W 1 u M T A s O X 0 m c X V v d D s s J n F 1 b 3 Q 7 U 2 V j d G l v b j E v b 2 Z m Z W 5 l c m h h d X N o Y W x 0 X z g w N D A 5 X z I w M j B f d m F f Z W h o L 0 N o Y W 5 n Z S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m Z m V u Z X J o Y X V z a G F s d F 8 4 M D Q w O V 8 y M D I w X 3 Z h X 2 V o a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l a G g v Q 2 h h b m d l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1 9 G s G E 8 q O R 4 i E 5 0 2 Y N 9 v a A A A A A A I A A A A A A A N m A A D A A A A A E A A A A E C h y d l f d s N + i l 3 + a o 6 W q y I A A A A A B I A A A K A A A A A Q A A A A A D A n h I X k q F z P K S N x 7 k r D f 1 A A A A D r C 4 L 4 3 + V x 2 I 0 u + 9 I W 5 r / O C p w a s Z y k 1 T K 1 v B M 8 z t M Y K W 0 F K s M T J l E o g / 4 + y 3 s X P 4 v W V 3 u z O X x I 7 m c 3 C G 4 B 1 1 q X r J n P v 5 u o F 7 D p 8 c A Q A g i r p h Q A A A D A F i R C u p F P U g s 4 R K B W b Z 1 t v r C y o Q = = < / D a t a M a s h u p > 
</file>

<file path=customXml/itemProps1.xml><?xml version="1.0" encoding="utf-8"?>
<ds:datastoreItem xmlns:ds="http://schemas.openxmlformats.org/officeDocument/2006/customXml" ds:itemID="{4DF9814C-4208-44FE-A3A8-D20EC496E6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EH absolut</vt:lpstr>
      <vt:lpstr>EH pro Kopf</vt:lpstr>
      <vt:lpstr>EH</vt:lpstr>
      <vt:lpstr>Ansatz 1</vt:lpstr>
      <vt:lpstr>Ansatz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Hensler</dc:creator>
  <cp:lastModifiedBy>Thomas</cp:lastModifiedBy>
  <dcterms:created xsi:type="dcterms:W3CDTF">2020-02-26T10:58:14Z</dcterms:created>
  <dcterms:modified xsi:type="dcterms:W3CDTF">2020-02-29T13:50:53Z</dcterms:modified>
</cp:coreProperties>
</file>