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Privat\Gemeinde\Budget\"/>
    </mc:Choice>
  </mc:AlternateContent>
  <xr:revisionPtr revIDLastSave="0" documentId="13_ncr:1_{4D501D0D-1A03-4492-B678-A84FBD7BE1F7}" xr6:coauthVersionLast="41" xr6:coauthVersionMax="44" xr10:uidLastSave="{00000000-0000-0000-0000-000000000000}"/>
  <bookViews>
    <workbookView xWindow="-103" yWindow="-103" windowWidth="33120" windowHeight="18120" tabRatio="363" xr2:uid="{2F8DF969-BB9C-46B1-92E0-E76D1685AAC5}"/>
  </bookViews>
  <sheets>
    <sheet name="absolut" sheetId="23" r:id="rId1"/>
    <sheet name="pro Kopf" sheetId="24" r:id="rId2"/>
    <sheet name="Daten" sheetId="1" r:id="rId3"/>
    <sheet name="Ansatz 1" sheetId="14" r:id="rId4"/>
    <sheet name="Ansatz 2" sheetId="16" r:id="rId5"/>
  </sheets>
  <definedNames>
    <definedName name="_xlnm._FilterDatabase" localSheetId="2" hidden="1">Daten!$A$1:$T$637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 l="1"/>
  <c r="M3" i="1"/>
  <c r="L4" i="1"/>
  <c r="M4" i="1"/>
  <c r="L5" i="1"/>
  <c r="M5" i="1"/>
  <c r="L6" i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L103" i="1"/>
  <c r="M103" i="1"/>
  <c r="L104" i="1"/>
  <c r="M104" i="1"/>
  <c r="L105" i="1"/>
  <c r="M105" i="1"/>
  <c r="L106" i="1"/>
  <c r="M106" i="1"/>
  <c r="L107" i="1"/>
  <c r="M107" i="1"/>
  <c r="L108" i="1"/>
  <c r="M108" i="1"/>
  <c r="L109" i="1"/>
  <c r="M109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6" i="1"/>
  <c r="M116" i="1"/>
  <c r="L117" i="1"/>
  <c r="M117" i="1"/>
  <c r="L118" i="1"/>
  <c r="M118" i="1"/>
  <c r="L119" i="1"/>
  <c r="M119" i="1"/>
  <c r="L120" i="1"/>
  <c r="M120" i="1"/>
  <c r="L121" i="1"/>
  <c r="M121" i="1"/>
  <c r="L122" i="1"/>
  <c r="M122" i="1"/>
  <c r="L123" i="1"/>
  <c r="M123" i="1"/>
  <c r="L124" i="1"/>
  <c r="M124" i="1"/>
  <c r="L125" i="1"/>
  <c r="M125" i="1"/>
  <c r="L126" i="1"/>
  <c r="M126" i="1"/>
  <c r="L127" i="1"/>
  <c r="M127" i="1"/>
  <c r="L128" i="1"/>
  <c r="M128" i="1"/>
  <c r="L129" i="1"/>
  <c r="M129" i="1"/>
  <c r="L130" i="1"/>
  <c r="M130" i="1"/>
  <c r="L131" i="1"/>
  <c r="M131" i="1"/>
  <c r="L132" i="1"/>
  <c r="M132" i="1"/>
  <c r="L133" i="1"/>
  <c r="M133" i="1"/>
  <c r="L134" i="1"/>
  <c r="M134" i="1"/>
  <c r="L135" i="1"/>
  <c r="M135" i="1"/>
  <c r="L136" i="1"/>
  <c r="M136" i="1"/>
  <c r="L137" i="1"/>
  <c r="M137" i="1"/>
  <c r="L138" i="1"/>
  <c r="M138" i="1"/>
  <c r="L139" i="1"/>
  <c r="M139" i="1"/>
  <c r="L140" i="1"/>
  <c r="M140" i="1"/>
  <c r="L141" i="1"/>
  <c r="M141" i="1"/>
  <c r="L142" i="1"/>
  <c r="M142" i="1"/>
  <c r="L143" i="1"/>
  <c r="M143" i="1"/>
  <c r="L144" i="1"/>
  <c r="M144" i="1"/>
  <c r="L145" i="1"/>
  <c r="M145" i="1"/>
  <c r="L146" i="1"/>
  <c r="M146" i="1"/>
  <c r="L147" i="1"/>
  <c r="M147" i="1"/>
  <c r="L148" i="1"/>
  <c r="M148" i="1"/>
  <c r="L149" i="1"/>
  <c r="M149" i="1"/>
  <c r="L150" i="1"/>
  <c r="M150" i="1"/>
  <c r="L151" i="1"/>
  <c r="M151" i="1"/>
  <c r="L152" i="1"/>
  <c r="M152" i="1"/>
  <c r="L153" i="1"/>
  <c r="M153" i="1"/>
  <c r="L154" i="1"/>
  <c r="M154" i="1"/>
  <c r="L155" i="1"/>
  <c r="M155" i="1"/>
  <c r="L156" i="1"/>
  <c r="M156" i="1"/>
  <c r="L157" i="1"/>
  <c r="M157" i="1"/>
  <c r="L158" i="1"/>
  <c r="M158" i="1"/>
  <c r="L159" i="1"/>
  <c r="M159" i="1"/>
  <c r="L160" i="1"/>
  <c r="M160" i="1"/>
  <c r="L161" i="1"/>
  <c r="M161" i="1"/>
  <c r="L162" i="1"/>
  <c r="M162" i="1"/>
  <c r="L163" i="1"/>
  <c r="M163" i="1"/>
  <c r="L164" i="1"/>
  <c r="M164" i="1"/>
  <c r="L165" i="1"/>
  <c r="M165" i="1"/>
  <c r="L166" i="1"/>
  <c r="M166" i="1"/>
  <c r="L167" i="1"/>
  <c r="M167" i="1"/>
  <c r="L168" i="1"/>
  <c r="M168" i="1"/>
  <c r="L169" i="1"/>
  <c r="M169" i="1"/>
  <c r="L170" i="1"/>
  <c r="M170" i="1"/>
  <c r="L171" i="1"/>
  <c r="M171" i="1"/>
  <c r="L172" i="1"/>
  <c r="M172" i="1"/>
  <c r="L173" i="1"/>
  <c r="M173" i="1"/>
  <c r="L174" i="1"/>
  <c r="M174" i="1"/>
  <c r="L175" i="1"/>
  <c r="M175" i="1"/>
  <c r="L176" i="1"/>
  <c r="M176" i="1"/>
  <c r="L177" i="1"/>
  <c r="M177" i="1"/>
  <c r="L178" i="1"/>
  <c r="M178" i="1"/>
  <c r="L179" i="1"/>
  <c r="M179" i="1"/>
  <c r="L180" i="1"/>
  <c r="M180" i="1"/>
  <c r="L181" i="1"/>
  <c r="M181" i="1"/>
  <c r="L182" i="1"/>
  <c r="M182" i="1"/>
  <c r="L183" i="1"/>
  <c r="M183" i="1"/>
  <c r="L184" i="1"/>
  <c r="M184" i="1"/>
  <c r="L185" i="1"/>
  <c r="M185" i="1"/>
  <c r="L186" i="1"/>
  <c r="M186" i="1"/>
  <c r="L187" i="1"/>
  <c r="M187" i="1"/>
  <c r="L188" i="1"/>
  <c r="M188" i="1"/>
  <c r="L189" i="1"/>
  <c r="M189" i="1"/>
  <c r="L190" i="1"/>
  <c r="M190" i="1"/>
  <c r="L191" i="1"/>
  <c r="M191" i="1"/>
  <c r="L192" i="1"/>
  <c r="M192" i="1"/>
  <c r="L193" i="1"/>
  <c r="M193" i="1"/>
  <c r="L194" i="1"/>
  <c r="M194" i="1"/>
  <c r="L195" i="1"/>
  <c r="M195" i="1"/>
  <c r="L196" i="1"/>
  <c r="M196" i="1"/>
  <c r="L197" i="1"/>
  <c r="M197" i="1"/>
  <c r="L198" i="1"/>
  <c r="M198" i="1"/>
  <c r="L199" i="1"/>
  <c r="M199" i="1"/>
  <c r="L200" i="1"/>
  <c r="M200" i="1"/>
  <c r="L201" i="1"/>
  <c r="M201" i="1"/>
  <c r="L202" i="1"/>
  <c r="M202" i="1"/>
  <c r="L203" i="1"/>
  <c r="M203" i="1"/>
  <c r="L204" i="1"/>
  <c r="M204" i="1"/>
  <c r="L205" i="1"/>
  <c r="M205" i="1"/>
  <c r="L206" i="1"/>
  <c r="M206" i="1"/>
  <c r="L207" i="1"/>
  <c r="M207" i="1"/>
  <c r="L208" i="1"/>
  <c r="M208" i="1"/>
  <c r="L209" i="1"/>
  <c r="M209" i="1"/>
  <c r="L210" i="1"/>
  <c r="M210" i="1"/>
  <c r="L211" i="1"/>
  <c r="M211" i="1"/>
  <c r="L212" i="1"/>
  <c r="M212" i="1"/>
  <c r="L213" i="1"/>
  <c r="M213" i="1"/>
  <c r="L214" i="1"/>
  <c r="M214" i="1"/>
  <c r="L215" i="1"/>
  <c r="M215" i="1"/>
  <c r="L216" i="1"/>
  <c r="M216" i="1"/>
  <c r="L217" i="1"/>
  <c r="M217" i="1"/>
  <c r="L218" i="1"/>
  <c r="M218" i="1"/>
  <c r="L219" i="1"/>
  <c r="M219" i="1"/>
  <c r="L220" i="1"/>
  <c r="M220" i="1"/>
  <c r="L221" i="1"/>
  <c r="M221" i="1"/>
  <c r="L222" i="1"/>
  <c r="M222" i="1"/>
  <c r="L223" i="1"/>
  <c r="M223" i="1"/>
  <c r="L224" i="1"/>
  <c r="M224" i="1"/>
  <c r="L225" i="1"/>
  <c r="M225" i="1"/>
  <c r="L226" i="1"/>
  <c r="M226" i="1"/>
  <c r="L227" i="1"/>
  <c r="M227" i="1"/>
  <c r="L228" i="1"/>
  <c r="M228" i="1"/>
  <c r="L229" i="1"/>
  <c r="M229" i="1"/>
  <c r="L230" i="1"/>
  <c r="M230" i="1"/>
  <c r="L231" i="1"/>
  <c r="M231" i="1"/>
  <c r="L232" i="1"/>
  <c r="M232" i="1"/>
  <c r="L233" i="1"/>
  <c r="M233" i="1"/>
  <c r="L234" i="1"/>
  <c r="M234" i="1"/>
  <c r="L235" i="1"/>
  <c r="M235" i="1"/>
  <c r="L236" i="1"/>
  <c r="M236" i="1"/>
  <c r="L237" i="1"/>
  <c r="M237" i="1"/>
  <c r="L238" i="1"/>
  <c r="M238" i="1"/>
  <c r="L239" i="1"/>
  <c r="M239" i="1"/>
  <c r="L240" i="1"/>
  <c r="M240" i="1"/>
  <c r="L241" i="1"/>
  <c r="M241" i="1"/>
  <c r="L242" i="1"/>
  <c r="M242" i="1"/>
  <c r="L243" i="1"/>
  <c r="M243" i="1"/>
  <c r="L244" i="1"/>
  <c r="M244" i="1"/>
  <c r="L245" i="1"/>
  <c r="M245" i="1"/>
  <c r="L246" i="1"/>
  <c r="M246" i="1"/>
  <c r="L247" i="1"/>
  <c r="M247" i="1"/>
  <c r="L248" i="1"/>
  <c r="M248" i="1"/>
  <c r="L249" i="1"/>
  <c r="M249" i="1"/>
  <c r="L250" i="1"/>
  <c r="M250" i="1"/>
  <c r="L251" i="1"/>
  <c r="M251" i="1"/>
  <c r="L252" i="1"/>
  <c r="M252" i="1"/>
  <c r="L253" i="1"/>
  <c r="M253" i="1"/>
  <c r="L254" i="1"/>
  <c r="M254" i="1"/>
  <c r="L255" i="1"/>
  <c r="M255" i="1"/>
  <c r="L256" i="1"/>
  <c r="M256" i="1"/>
  <c r="L257" i="1"/>
  <c r="M257" i="1"/>
  <c r="L258" i="1"/>
  <c r="M258" i="1"/>
  <c r="L259" i="1"/>
  <c r="M259" i="1"/>
  <c r="L260" i="1"/>
  <c r="M260" i="1"/>
  <c r="L261" i="1"/>
  <c r="M261" i="1"/>
  <c r="L262" i="1"/>
  <c r="M262" i="1"/>
  <c r="L263" i="1"/>
  <c r="M263" i="1"/>
  <c r="L264" i="1"/>
  <c r="M264" i="1"/>
  <c r="L265" i="1"/>
  <c r="M265" i="1"/>
  <c r="L266" i="1"/>
  <c r="M266" i="1"/>
  <c r="L267" i="1"/>
  <c r="M267" i="1"/>
  <c r="L268" i="1"/>
  <c r="M268" i="1"/>
  <c r="L269" i="1"/>
  <c r="M269" i="1"/>
  <c r="L270" i="1"/>
  <c r="M270" i="1"/>
  <c r="L271" i="1"/>
  <c r="M271" i="1"/>
  <c r="L272" i="1"/>
  <c r="M272" i="1"/>
  <c r="L273" i="1"/>
  <c r="M273" i="1"/>
  <c r="L274" i="1"/>
  <c r="M274" i="1"/>
  <c r="L275" i="1"/>
  <c r="M275" i="1"/>
  <c r="L276" i="1"/>
  <c r="M276" i="1"/>
  <c r="L277" i="1"/>
  <c r="M277" i="1"/>
  <c r="L278" i="1"/>
  <c r="M278" i="1"/>
  <c r="L279" i="1"/>
  <c r="M279" i="1"/>
  <c r="L280" i="1"/>
  <c r="M280" i="1"/>
  <c r="L281" i="1"/>
  <c r="M281" i="1"/>
  <c r="L282" i="1"/>
  <c r="M282" i="1"/>
  <c r="L283" i="1"/>
  <c r="M283" i="1"/>
  <c r="L284" i="1"/>
  <c r="M284" i="1"/>
  <c r="L285" i="1"/>
  <c r="M285" i="1"/>
  <c r="L286" i="1"/>
  <c r="M286" i="1"/>
  <c r="L287" i="1"/>
  <c r="M287" i="1"/>
  <c r="L288" i="1"/>
  <c r="M288" i="1"/>
  <c r="L289" i="1"/>
  <c r="M289" i="1"/>
  <c r="L290" i="1"/>
  <c r="M290" i="1"/>
  <c r="L291" i="1"/>
  <c r="M291" i="1"/>
  <c r="L292" i="1"/>
  <c r="M292" i="1"/>
  <c r="L293" i="1"/>
  <c r="M293" i="1"/>
  <c r="L294" i="1"/>
  <c r="M294" i="1"/>
  <c r="L295" i="1"/>
  <c r="M295" i="1"/>
  <c r="L296" i="1"/>
  <c r="M296" i="1"/>
  <c r="L297" i="1"/>
  <c r="M297" i="1"/>
  <c r="L298" i="1"/>
  <c r="M298" i="1"/>
  <c r="L299" i="1"/>
  <c r="M299" i="1"/>
  <c r="L300" i="1"/>
  <c r="M300" i="1"/>
  <c r="L301" i="1"/>
  <c r="M301" i="1"/>
  <c r="L302" i="1"/>
  <c r="M302" i="1"/>
  <c r="L303" i="1"/>
  <c r="M303" i="1"/>
  <c r="L304" i="1"/>
  <c r="M304" i="1"/>
  <c r="L305" i="1"/>
  <c r="M305" i="1"/>
  <c r="L306" i="1"/>
  <c r="M306" i="1"/>
  <c r="L307" i="1"/>
  <c r="M307" i="1"/>
  <c r="L308" i="1"/>
  <c r="M308" i="1"/>
  <c r="L309" i="1"/>
  <c r="M309" i="1"/>
  <c r="L310" i="1"/>
  <c r="M310" i="1"/>
  <c r="L311" i="1"/>
  <c r="M311" i="1"/>
  <c r="L312" i="1"/>
  <c r="M312" i="1"/>
  <c r="L313" i="1"/>
  <c r="M313" i="1"/>
  <c r="L314" i="1"/>
  <c r="M314" i="1"/>
  <c r="L315" i="1"/>
  <c r="M315" i="1"/>
  <c r="L316" i="1"/>
  <c r="M316" i="1"/>
  <c r="L317" i="1"/>
  <c r="M317" i="1"/>
  <c r="L318" i="1"/>
  <c r="M318" i="1"/>
  <c r="L319" i="1"/>
  <c r="M319" i="1"/>
  <c r="L320" i="1"/>
  <c r="M320" i="1"/>
  <c r="L321" i="1"/>
  <c r="M321" i="1"/>
  <c r="L322" i="1"/>
  <c r="M322" i="1"/>
  <c r="L323" i="1"/>
  <c r="M323" i="1"/>
  <c r="L324" i="1"/>
  <c r="M324" i="1"/>
  <c r="L325" i="1"/>
  <c r="M325" i="1"/>
  <c r="L326" i="1"/>
  <c r="M326" i="1"/>
  <c r="L327" i="1"/>
  <c r="M327" i="1"/>
  <c r="L328" i="1"/>
  <c r="M328" i="1"/>
  <c r="L329" i="1"/>
  <c r="M329" i="1"/>
  <c r="L330" i="1"/>
  <c r="M330" i="1"/>
  <c r="L331" i="1"/>
  <c r="M331" i="1"/>
  <c r="L332" i="1"/>
  <c r="M332" i="1"/>
  <c r="L333" i="1"/>
  <c r="M333" i="1"/>
  <c r="L334" i="1"/>
  <c r="M334" i="1"/>
  <c r="L335" i="1"/>
  <c r="M335" i="1"/>
  <c r="L336" i="1"/>
  <c r="M336" i="1"/>
  <c r="L337" i="1"/>
  <c r="M337" i="1"/>
  <c r="L338" i="1"/>
  <c r="M338" i="1"/>
  <c r="L339" i="1"/>
  <c r="M339" i="1"/>
  <c r="L340" i="1"/>
  <c r="M340" i="1"/>
  <c r="L341" i="1"/>
  <c r="M341" i="1"/>
  <c r="L342" i="1"/>
  <c r="M342" i="1"/>
  <c r="L343" i="1"/>
  <c r="M343" i="1"/>
  <c r="L344" i="1"/>
  <c r="M344" i="1"/>
  <c r="L345" i="1"/>
  <c r="M345" i="1"/>
  <c r="L346" i="1"/>
  <c r="M346" i="1"/>
  <c r="L347" i="1"/>
  <c r="M347" i="1"/>
  <c r="L348" i="1"/>
  <c r="M348" i="1"/>
  <c r="L349" i="1"/>
  <c r="M349" i="1"/>
  <c r="L350" i="1"/>
  <c r="M350" i="1"/>
  <c r="L351" i="1"/>
  <c r="M351" i="1"/>
  <c r="L352" i="1"/>
  <c r="M352" i="1"/>
  <c r="L353" i="1"/>
  <c r="M353" i="1"/>
  <c r="L354" i="1"/>
  <c r="M354" i="1"/>
  <c r="L355" i="1"/>
  <c r="M355" i="1"/>
  <c r="L356" i="1"/>
  <c r="M356" i="1"/>
  <c r="L357" i="1"/>
  <c r="M357" i="1"/>
  <c r="L358" i="1"/>
  <c r="M358" i="1"/>
  <c r="L359" i="1"/>
  <c r="M359" i="1"/>
  <c r="L360" i="1"/>
  <c r="M360" i="1"/>
  <c r="L361" i="1"/>
  <c r="M361" i="1"/>
  <c r="L362" i="1"/>
  <c r="M362" i="1"/>
  <c r="L363" i="1"/>
  <c r="M363" i="1"/>
  <c r="L364" i="1"/>
  <c r="M364" i="1"/>
  <c r="L365" i="1"/>
  <c r="M365" i="1"/>
  <c r="L366" i="1"/>
  <c r="M366" i="1"/>
  <c r="L367" i="1"/>
  <c r="M367" i="1"/>
  <c r="L368" i="1"/>
  <c r="M368" i="1"/>
  <c r="L369" i="1"/>
  <c r="M369" i="1"/>
  <c r="L370" i="1"/>
  <c r="M370" i="1"/>
  <c r="L371" i="1"/>
  <c r="M371" i="1"/>
  <c r="L372" i="1"/>
  <c r="M372" i="1"/>
  <c r="L373" i="1"/>
  <c r="M373" i="1"/>
  <c r="L374" i="1"/>
  <c r="M374" i="1"/>
  <c r="L375" i="1"/>
  <c r="M375" i="1"/>
  <c r="L376" i="1"/>
  <c r="M376" i="1"/>
  <c r="L377" i="1"/>
  <c r="M377" i="1"/>
  <c r="L378" i="1"/>
  <c r="M378" i="1"/>
  <c r="L379" i="1"/>
  <c r="M379" i="1"/>
  <c r="L380" i="1"/>
  <c r="M380" i="1"/>
  <c r="L381" i="1"/>
  <c r="M381" i="1"/>
  <c r="L382" i="1"/>
  <c r="M382" i="1"/>
  <c r="L383" i="1"/>
  <c r="M383" i="1"/>
  <c r="L384" i="1"/>
  <c r="M384" i="1"/>
  <c r="L385" i="1"/>
  <c r="M385" i="1"/>
  <c r="L386" i="1"/>
  <c r="M386" i="1"/>
  <c r="L387" i="1"/>
  <c r="M387" i="1"/>
  <c r="L388" i="1"/>
  <c r="M388" i="1"/>
  <c r="L389" i="1"/>
  <c r="M389" i="1"/>
  <c r="L390" i="1"/>
  <c r="M390" i="1"/>
  <c r="L391" i="1"/>
  <c r="M391" i="1"/>
  <c r="L392" i="1"/>
  <c r="M392" i="1"/>
  <c r="L393" i="1"/>
  <c r="M393" i="1"/>
  <c r="L394" i="1"/>
  <c r="M394" i="1"/>
  <c r="L395" i="1"/>
  <c r="M395" i="1"/>
  <c r="L396" i="1"/>
  <c r="M396" i="1"/>
  <c r="L397" i="1"/>
  <c r="M397" i="1"/>
  <c r="L398" i="1"/>
  <c r="M398" i="1"/>
  <c r="L399" i="1"/>
  <c r="M399" i="1"/>
  <c r="L400" i="1"/>
  <c r="M400" i="1"/>
  <c r="L401" i="1"/>
  <c r="M401" i="1"/>
  <c r="L402" i="1"/>
  <c r="M402" i="1"/>
  <c r="L403" i="1"/>
  <c r="M403" i="1"/>
  <c r="L404" i="1"/>
  <c r="M404" i="1"/>
  <c r="L405" i="1"/>
  <c r="M405" i="1"/>
  <c r="L406" i="1"/>
  <c r="M406" i="1"/>
  <c r="L407" i="1"/>
  <c r="M407" i="1"/>
  <c r="L408" i="1"/>
  <c r="M408" i="1"/>
  <c r="L409" i="1"/>
  <c r="M409" i="1"/>
  <c r="L410" i="1"/>
  <c r="M410" i="1"/>
  <c r="L411" i="1"/>
  <c r="M411" i="1"/>
  <c r="L412" i="1"/>
  <c r="M412" i="1"/>
  <c r="L413" i="1"/>
  <c r="M413" i="1"/>
  <c r="L414" i="1"/>
  <c r="M414" i="1"/>
  <c r="L415" i="1"/>
  <c r="M415" i="1"/>
  <c r="L416" i="1"/>
  <c r="M416" i="1"/>
  <c r="L417" i="1"/>
  <c r="M417" i="1"/>
  <c r="L418" i="1"/>
  <c r="M418" i="1"/>
  <c r="L419" i="1"/>
  <c r="M419" i="1"/>
  <c r="L420" i="1"/>
  <c r="M420" i="1"/>
  <c r="L421" i="1"/>
  <c r="M421" i="1"/>
  <c r="L422" i="1"/>
  <c r="M422" i="1"/>
  <c r="L423" i="1"/>
  <c r="M423" i="1"/>
  <c r="L424" i="1"/>
  <c r="M424" i="1"/>
  <c r="L425" i="1"/>
  <c r="M425" i="1"/>
  <c r="L426" i="1"/>
  <c r="M426" i="1"/>
  <c r="L427" i="1"/>
  <c r="M427" i="1"/>
  <c r="L428" i="1"/>
  <c r="M428" i="1"/>
  <c r="L429" i="1"/>
  <c r="M429" i="1"/>
  <c r="L430" i="1"/>
  <c r="M430" i="1"/>
  <c r="L431" i="1"/>
  <c r="M431" i="1"/>
  <c r="L432" i="1"/>
  <c r="M432" i="1"/>
  <c r="L433" i="1"/>
  <c r="M433" i="1"/>
  <c r="L434" i="1"/>
  <c r="M434" i="1"/>
  <c r="L435" i="1"/>
  <c r="M435" i="1"/>
  <c r="L436" i="1"/>
  <c r="M436" i="1"/>
  <c r="L437" i="1"/>
  <c r="M437" i="1"/>
  <c r="L438" i="1"/>
  <c r="M438" i="1"/>
  <c r="L439" i="1"/>
  <c r="M439" i="1"/>
  <c r="L440" i="1"/>
  <c r="M440" i="1"/>
  <c r="L441" i="1"/>
  <c r="M441" i="1"/>
  <c r="L442" i="1"/>
  <c r="M442" i="1"/>
  <c r="L443" i="1"/>
  <c r="M443" i="1"/>
  <c r="L444" i="1"/>
  <c r="M444" i="1"/>
  <c r="L445" i="1"/>
  <c r="M445" i="1"/>
  <c r="L446" i="1"/>
  <c r="M446" i="1"/>
  <c r="L447" i="1"/>
  <c r="M447" i="1"/>
  <c r="L448" i="1"/>
  <c r="M448" i="1"/>
  <c r="L449" i="1"/>
  <c r="M449" i="1"/>
  <c r="L450" i="1"/>
  <c r="M450" i="1"/>
  <c r="L451" i="1"/>
  <c r="M451" i="1"/>
  <c r="L452" i="1"/>
  <c r="M452" i="1"/>
  <c r="L453" i="1"/>
  <c r="M453" i="1"/>
  <c r="L454" i="1"/>
  <c r="M454" i="1"/>
  <c r="L455" i="1"/>
  <c r="M455" i="1"/>
  <c r="L456" i="1"/>
  <c r="M456" i="1"/>
  <c r="L457" i="1"/>
  <c r="M457" i="1"/>
  <c r="L458" i="1"/>
  <c r="M458" i="1"/>
  <c r="L459" i="1"/>
  <c r="M459" i="1"/>
  <c r="L460" i="1"/>
  <c r="M460" i="1"/>
  <c r="L461" i="1"/>
  <c r="M461" i="1"/>
  <c r="L462" i="1"/>
  <c r="M462" i="1"/>
  <c r="L463" i="1"/>
  <c r="M463" i="1"/>
  <c r="L464" i="1"/>
  <c r="M464" i="1"/>
  <c r="L465" i="1"/>
  <c r="M465" i="1"/>
  <c r="L466" i="1"/>
  <c r="M466" i="1"/>
  <c r="L467" i="1"/>
  <c r="M467" i="1"/>
  <c r="L468" i="1"/>
  <c r="M468" i="1"/>
  <c r="L469" i="1"/>
  <c r="M469" i="1"/>
  <c r="L470" i="1"/>
  <c r="M470" i="1"/>
  <c r="L471" i="1"/>
  <c r="M471" i="1"/>
  <c r="L472" i="1"/>
  <c r="M472" i="1"/>
  <c r="L473" i="1"/>
  <c r="M473" i="1"/>
  <c r="L474" i="1"/>
  <c r="M474" i="1"/>
  <c r="L475" i="1"/>
  <c r="M475" i="1"/>
  <c r="L476" i="1"/>
  <c r="M476" i="1"/>
  <c r="L477" i="1"/>
  <c r="M477" i="1"/>
  <c r="L478" i="1"/>
  <c r="M478" i="1"/>
  <c r="L479" i="1"/>
  <c r="M479" i="1"/>
  <c r="L480" i="1"/>
  <c r="M480" i="1"/>
  <c r="L481" i="1"/>
  <c r="M481" i="1"/>
  <c r="L482" i="1"/>
  <c r="M482" i="1"/>
  <c r="L483" i="1"/>
  <c r="M483" i="1"/>
  <c r="L484" i="1"/>
  <c r="M484" i="1"/>
  <c r="L485" i="1"/>
  <c r="M485" i="1"/>
  <c r="L486" i="1"/>
  <c r="M486" i="1"/>
  <c r="L487" i="1"/>
  <c r="M487" i="1"/>
  <c r="L488" i="1"/>
  <c r="M488" i="1"/>
  <c r="L489" i="1"/>
  <c r="M489" i="1"/>
  <c r="L490" i="1"/>
  <c r="M490" i="1"/>
  <c r="L491" i="1"/>
  <c r="M491" i="1"/>
  <c r="L492" i="1"/>
  <c r="M492" i="1"/>
  <c r="L493" i="1"/>
  <c r="M493" i="1"/>
  <c r="L494" i="1"/>
  <c r="M494" i="1"/>
  <c r="L495" i="1"/>
  <c r="M495" i="1"/>
  <c r="L496" i="1"/>
  <c r="M496" i="1"/>
  <c r="L497" i="1"/>
  <c r="M497" i="1"/>
  <c r="L498" i="1"/>
  <c r="M498" i="1"/>
  <c r="L499" i="1"/>
  <c r="M499" i="1"/>
  <c r="L500" i="1"/>
  <c r="M500" i="1"/>
  <c r="L501" i="1"/>
  <c r="M501" i="1"/>
  <c r="L502" i="1"/>
  <c r="M502" i="1"/>
  <c r="L503" i="1"/>
  <c r="M503" i="1"/>
  <c r="L504" i="1"/>
  <c r="M504" i="1"/>
  <c r="L505" i="1"/>
  <c r="M505" i="1"/>
  <c r="L506" i="1"/>
  <c r="M506" i="1"/>
  <c r="L507" i="1"/>
  <c r="M507" i="1"/>
  <c r="L508" i="1"/>
  <c r="M508" i="1"/>
  <c r="L509" i="1"/>
  <c r="M509" i="1"/>
  <c r="L510" i="1"/>
  <c r="M510" i="1"/>
  <c r="L511" i="1"/>
  <c r="M511" i="1"/>
  <c r="L512" i="1"/>
  <c r="M512" i="1"/>
  <c r="L513" i="1"/>
  <c r="M513" i="1"/>
  <c r="L514" i="1"/>
  <c r="M514" i="1"/>
  <c r="L515" i="1"/>
  <c r="M515" i="1"/>
  <c r="L516" i="1"/>
  <c r="M516" i="1"/>
  <c r="L517" i="1"/>
  <c r="M517" i="1"/>
  <c r="L518" i="1"/>
  <c r="M518" i="1"/>
  <c r="L519" i="1"/>
  <c r="M519" i="1"/>
  <c r="L520" i="1"/>
  <c r="M520" i="1"/>
  <c r="L521" i="1"/>
  <c r="M521" i="1"/>
  <c r="L522" i="1"/>
  <c r="M522" i="1"/>
  <c r="L523" i="1"/>
  <c r="M523" i="1"/>
  <c r="L524" i="1"/>
  <c r="M524" i="1"/>
  <c r="L525" i="1"/>
  <c r="M525" i="1"/>
  <c r="L526" i="1"/>
  <c r="M526" i="1"/>
  <c r="L527" i="1"/>
  <c r="M527" i="1"/>
  <c r="L528" i="1"/>
  <c r="M528" i="1"/>
  <c r="L529" i="1"/>
  <c r="M529" i="1"/>
  <c r="L530" i="1"/>
  <c r="M530" i="1"/>
  <c r="L531" i="1"/>
  <c r="M531" i="1"/>
  <c r="L532" i="1"/>
  <c r="M532" i="1"/>
  <c r="L533" i="1"/>
  <c r="M533" i="1"/>
  <c r="L534" i="1"/>
  <c r="M534" i="1"/>
  <c r="L535" i="1"/>
  <c r="M535" i="1"/>
  <c r="L536" i="1"/>
  <c r="M536" i="1"/>
  <c r="L537" i="1"/>
  <c r="M537" i="1"/>
  <c r="L538" i="1"/>
  <c r="M538" i="1"/>
  <c r="L539" i="1"/>
  <c r="M539" i="1"/>
  <c r="L540" i="1"/>
  <c r="M540" i="1"/>
  <c r="L541" i="1"/>
  <c r="M541" i="1"/>
  <c r="L542" i="1"/>
  <c r="M542" i="1"/>
  <c r="L543" i="1"/>
  <c r="M543" i="1"/>
  <c r="L544" i="1"/>
  <c r="M544" i="1"/>
  <c r="L545" i="1"/>
  <c r="M545" i="1"/>
  <c r="L546" i="1"/>
  <c r="M546" i="1"/>
  <c r="L547" i="1"/>
  <c r="M547" i="1"/>
  <c r="L548" i="1"/>
  <c r="M548" i="1"/>
  <c r="L549" i="1"/>
  <c r="M549" i="1"/>
  <c r="L550" i="1"/>
  <c r="M550" i="1"/>
  <c r="L551" i="1"/>
  <c r="M551" i="1"/>
  <c r="L552" i="1"/>
  <c r="M552" i="1"/>
  <c r="L553" i="1"/>
  <c r="M553" i="1"/>
  <c r="L554" i="1"/>
  <c r="M554" i="1"/>
  <c r="L555" i="1"/>
  <c r="M555" i="1"/>
  <c r="L556" i="1"/>
  <c r="M556" i="1"/>
  <c r="L557" i="1"/>
  <c r="M557" i="1"/>
  <c r="L558" i="1"/>
  <c r="M558" i="1"/>
  <c r="L559" i="1"/>
  <c r="M559" i="1"/>
  <c r="L560" i="1"/>
  <c r="M560" i="1"/>
  <c r="L561" i="1"/>
  <c r="M561" i="1"/>
  <c r="L562" i="1"/>
  <c r="M562" i="1"/>
  <c r="L563" i="1"/>
  <c r="M563" i="1"/>
  <c r="L564" i="1"/>
  <c r="M564" i="1"/>
  <c r="L565" i="1"/>
  <c r="M565" i="1"/>
  <c r="L566" i="1"/>
  <c r="M566" i="1"/>
  <c r="L567" i="1"/>
  <c r="M567" i="1"/>
  <c r="L568" i="1"/>
  <c r="M568" i="1"/>
  <c r="L569" i="1"/>
  <c r="M569" i="1"/>
  <c r="L570" i="1"/>
  <c r="M570" i="1"/>
  <c r="L571" i="1"/>
  <c r="M571" i="1"/>
  <c r="L572" i="1"/>
  <c r="M572" i="1"/>
  <c r="L573" i="1"/>
  <c r="M573" i="1"/>
  <c r="L574" i="1"/>
  <c r="M574" i="1"/>
  <c r="L575" i="1"/>
  <c r="M575" i="1"/>
  <c r="L576" i="1"/>
  <c r="M576" i="1"/>
  <c r="L577" i="1"/>
  <c r="M577" i="1"/>
  <c r="L578" i="1"/>
  <c r="M578" i="1"/>
  <c r="L579" i="1"/>
  <c r="M579" i="1"/>
  <c r="L580" i="1"/>
  <c r="M580" i="1"/>
  <c r="L581" i="1"/>
  <c r="M581" i="1"/>
  <c r="L582" i="1"/>
  <c r="M582" i="1"/>
  <c r="L583" i="1"/>
  <c r="M583" i="1"/>
  <c r="L584" i="1"/>
  <c r="M584" i="1"/>
  <c r="L585" i="1"/>
  <c r="M585" i="1"/>
  <c r="L586" i="1"/>
  <c r="M586" i="1"/>
  <c r="L587" i="1"/>
  <c r="M587" i="1"/>
  <c r="L588" i="1"/>
  <c r="M588" i="1"/>
  <c r="L589" i="1"/>
  <c r="M589" i="1"/>
  <c r="L590" i="1"/>
  <c r="M590" i="1"/>
  <c r="L591" i="1"/>
  <c r="M591" i="1"/>
  <c r="L592" i="1"/>
  <c r="M592" i="1"/>
  <c r="L593" i="1"/>
  <c r="M593" i="1"/>
  <c r="L594" i="1"/>
  <c r="M594" i="1"/>
  <c r="L595" i="1"/>
  <c r="M595" i="1"/>
  <c r="L596" i="1"/>
  <c r="M596" i="1"/>
  <c r="L597" i="1"/>
  <c r="M597" i="1"/>
  <c r="L598" i="1"/>
  <c r="M598" i="1"/>
  <c r="L599" i="1"/>
  <c r="M599" i="1"/>
  <c r="L600" i="1"/>
  <c r="M600" i="1"/>
  <c r="L601" i="1"/>
  <c r="M601" i="1"/>
  <c r="L602" i="1"/>
  <c r="M602" i="1"/>
  <c r="L603" i="1"/>
  <c r="M603" i="1"/>
  <c r="L604" i="1"/>
  <c r="M604" i="1"/>
  <c r="L605" i="1"/>
  <c r="M605" i="1"/>
  <c r="L606" i="1"/>
  <c r="M606" i="1"/>
  <c r="L607" i="1"/>
  <c r="M607" i="1"/>
  <c r="L608" i="1"/>
  <c r="M608" i="1"/>
  <c r="L609" i="1"/>
  <c r="M609" i="1"/>
  <c r="L610" i="1"/>
  <c r="M610" i="1"/>
  <c r="L611" i="1"/>
  <c r="M611" i="1"/>
  <c r="L612" i="1"/>
  <c r="M612" i="1"/>
  <c r="L613" i="1"/>
  <c r="M613" i="1"/>
  <c r="L614" i="1"/>
  <c r="M614" i="1"/>
  <c r="L615" i="1"/>
  <c r="M615" i="1"/>
  <c r="L616" i="1"/>
  <c r="M616" i="1"/>
  <c r="L617" i="1"/>
  <c r="M617" i="1"/>
  <c r="L618" i="1"/>
  <c r="M618" i="1"/>
  <c r="L619" i="1"/>
  <c r="M619" i="1"/>
  <c r="L620" i="1"/>
  <c r="M620" i="1"/>
  <c r="L621" i="1"/>
  <c r="M621" i="1"/>
  <c r="L622" i="1"/>
  <c r="M622" i="1"/>
  <c r="L623" i="1"/>
  <c r="M623" i="1"/>
  <c r="L624" i="1"/>
  <c r="M624" i="1"/>
  <c r="L625" i="1"/>
  <c r="M625" i="1"/>
  <c r="L626" i="1"/>
  <c r="M626" i="1"/>
  <c r="L627" i="1"/>
  <c r="M627" i="1"/>
  <c r="L628" i="1"/>
  <c r="M628" i="1"/>
  <c r="L629" i="1"/>
  <c r="M629" i="1"/>
  <c r="L630" i="1"/>
  <c r="M630" i="1"/>
  <c r="L631" i="1"/>
  <c r="M631" i="1"/>
  <c r="L632" i="1"/>
  <c r="M632" i="1"/>
  <c r="L633" i="1"/>
  <c r="M633" i="1"/>
  <c r="L634" i="1"/>
  <c r="M634" i="1"/>
  <c r="L635" i="1"/>
  <c r="M635" i="1"/>
  <c r="L636" i="1"/>
  <c r="M636" i="1"/>
  <c r="L637" i="1"/>
  <c r="M637" i="1"/>
  <c r="L638" i="1"/>
  <c r="M638" i="1"/>
  <c r="L639" i="1"/>
  <c r="M639" i="1"/>
  <c r="L640" i="1"/>
  <c r="M640" i="1"/>
  <c r="L641" i="1"/>
  <c r="M641" i="1"/>
  <c r="L642" i="1"/>
  <c r="M642" i="1"/>
  <c r="L643" i="1"/>
  <c r="M643" i="1"/>
  <c r="L644" i="1"/>
  <c r="M644" i="1"/>
  <c r="L645" i="1"/>
  <c r="M645" i="1"/>
  <c r="L646" i="1"/>
  <c r="M646" i="1"/>
  <c r="L647" i="1"/>
  <c r="M647" i="1"/>
  <c r="L648" i="1"/>
  <c r="M648" i="1"/>
  <c r="L649" i="1"/>
  <c r="M649" i="1"/>
  <c r="L650" i="1"/>
  <c r="M650" i="1"/>
  <c r="L651" i="1"/>
  <c r="M651" i="1"/>
  <c r="L652" i="1"/>
  <c r="M652" i="1"/>
  <c r="L653" i="1"/>
  <c r="M653" i="1"/>
  <c r="L654" i="1"/>
  <c r="M654" i="1"/>
  <c r="L655" i="1"/>
  <c r="M655" i="1"/>
  <c r="L656" i="1"/>
  <c r="M656" i="1"/>
  <c r="L657" i="1"/>
  <c r="M657" i="1"/>
  <c r="L658" i="1"/>
  <c r="M658" i="1"/>
  <c r="L659" i="1"/>
  <c r="M659" i="1"/>
  <c r="L660" i="1"/>
  <c r="M660" i="1"/>
  <c r="L661" i="1"/>
  <c r="M661" i="1"/>
  <c r="L662" i="1"/>
  <c r="M662" i="1"/>
  <c r="L663" i="1"/>
  <c r="M663" i="1"/>
  <c r="L664" i="1"/>
  <c r="M664" i="1"/>
  <c r="L665" i="1"/>
  <c r="M665" i="1"/>
  <c r="L666" i="1"/>
  <c r="M666" i="1"/>
  <c r="L667" i="1"/>
  <c r="M667" i="1"/>
  <c r="L668" i="1"/>
  <c r="M668" i="1"/>
  <c r="L669" i="1"/>
  <c r="M669" i="1"/>
  <c r="L670" i="1"/>
  <c r="M670" i="1"/>
  <c r="L671" i="1"/>
  <c r="M671" i="1"/>
  <c r="L672" i="1"/>
  <c r="M672" i="1"/>
  <c r="L673" i="1"/>
  <c r="M673" i="1"/>
  <c r="L674" i="1"/>
  <c r="M674" i="1"/>
  <c r="L675" i="1"/>
  <c r="M675" i="1"/>
  <c r="L676" i="1"/>
  <c r="M676" i="1"/>
  <c r="L677" i="1"/>
  <c r="M677" i="1"/>
  <c r="L678" i="1"/>
  <c r="M678" i="1"/>
  <c r="L679" i="1"/>
  <c r="M679" i="1"/>
  <c r="L680" i="1"/>
  <c r="M680" i="1"/>
  <c r="L681" i="1"/>
  <c r="M681" i="1"/>
  <c r="L682" i="1"/>
  <c r="M682" i="1"/>
  <c r="L683" i="1"/>
  <c r="M683" i="1"/>
  <c r="L684" i="1"/>
  <c r="M684" i="1"/>
  <c r="L685" i="1"/>
  <c r="M685" i="1"/>
  <c r="L686" i="1"/>
  <c r="M686" i="1"/>
  <c r="L687" i="1"/>
  <c r="M687" i="1"/>
  <c r="L688" i="1"/>
  <c r="M688" i="1"/>
  <c r="L689" i="1"/>
  <c r="M689" i="1"/>
  <c r="L690" i="1"/>
  <c r="M690" i="1"/>
  <c r="L691" i="1"/>
  <c r="M691" i="1"/>
  <c r="L692" i="1"/>
  <c r="M692" i="1"/>
  <c r="L693" i="1"/>
  <c r="M693" i="1"/>
  <c r="L694" i="1"/>
  <c r="M694" i="1"/>
  <c r="L695" i="1"/>
  <c r="M695" i="1"/>
  <c r="L696" i="1"/>
  <c r="M696" i="1"/>
  <c r="L697" i="1"/>
  <c r="M697" i="1"/>
  <c r="L698" i="1"/>
  <c r="M698" i="1"/>
  <c r="L699" i="1"/>
  <c r="M699" i="1"/>
  <c r="L700" i="1"/>
  <c r="M700" i="1"/>
  <c r="L701" i="1"/>
  <c r="M701" i="1"/>
  <c r="L702" i="1"/>
  <c r="M702" i="1"/>
  <c r="L703" i="1"/>
  <c r="M703" i="1"/>
  <c r="L704" i="1"/>
  <c r="M704" i="1"/>
  <c r="L705" i="1"/>
  <c r="M705" i="1"/>
  <c r="L706" i="1"/>
  <c r="M706" i="1"/>
  <c r="L707" i="1"/>
  <c r="M707" i="1"/>
  <c r="L708" i="1"/>
  <c r="M708" i="1"/>
  <c r="L709" i="1"/>
  <c r="M709" i="1"/>
  <c r="L710" i="1"/>
  <c r="M710" i="1"/>
  <c r="L711" i="1"/>
  <c r="M711" i="1"/>
  <c r="L712" i="1"/>
  <c r="M712" i="1"/>
  <c r="L713" i="1"/>
  <c r="M713" i="1"/>
  <c r="L714" i="1"/>
  <c r="M714" i="1"/>
  <c r="L715" i="1"/>
  <c r="M715" i="1"/>
  <c r="L716" i="1"/>
  <c r="M716" i="1"/>
  <c r="L717" i="1"/>
  <c r="M717" i="1"/>
  <c r="L718" i="1"/>
  <c r="M718" i="1"/>
  <c r="L719" i="1"/>
  <c r="M719" i="1"/>
  <c r="L720" i="1"/>
  <c r="M720" i="1"/>
  <c r="L721" i="1"/>
  <c r="M721" i="1"/>
  <c r="L722" i="1"/>
  <c r="M722" i="1"/>
  <c r="L723" i="1"/>
  <c r="M723" i="1"/>
  <c r="L724" i="1"/>
  <c r="M724" i="1"/>
  <c r="L725" i="1"/>
  <c r="M725" i="1"/>
  <c r="L726" i="1"/>
  <c r="M726" i="1"/>
  <c r="L727" i="1"/>
  <c r="M727" i="1"/>
  <c r="L728" i="1"/>
  <c r="M728" i="1"/>
  <c r="L729" i="1"/>
  <c r="M729" i="1"/>
  <c r="L730" i="1"/>
  <c r="M730" i="1"/>
  <c r="L731" i="1"/>
  <c r="M731" i="1"/>
  <c r="L732" i="1"/>
  <c r="M732" i="1"/>
  <c r="L733" i="1"/>
  <c r="M733" i="1"/>
  <c r="L734" i="1"/>
  <c r="M734" i="1"/>
  <c r="L735" i="1"/>
  <c r="M735" i="1"/>
  <c r="L736" i="1"/>
  <c r="M736" i="1"/>
  <c r="L737" i="1"/>
  <c r="M737" i="1"/>
  <c r="L738" i="1"/>
  <c r="M738" i="1"/>
  <c r="L739" i="1"/>
  <c r="M739" i="1"/>
  <c r="L740" i="1"/>
  <c r="M740" i="1"/>
  <c r="L741" i="1"/>
  <c r="M741" i="1"/>
  <c r="L742" i="1"/>
  <c r="M742" i="1"/>
  <c r="L743" i="1"/>
  <c r="M743" i="1"/>
  <c r="L744" i="1"/>
  <c r="M744" i="1"/>
  <c r="L745" i="1"/>
  <c r="M745" i="1"/>
  <c r="L746" i="1"/>
  <c r="M746" i="1"/>
  <c r="L747" i="1"/>
  <c r="M747" i="1"/>
  <c r="L748" i="1"/>
  <c r="M748" i="1"/>
  <c r="L749" i="1"/>
  <c r="M749" i="1"/>
  <c r="L750" i="1"/>
  <c r="M750" i="1"/>
  <c r="L751" i="1"/>
  <c r="M751" i="1"/>
  <c r="L752" i="1"/>
  <c r="M752" i="1"/>
  <c r="L753" i="1"/>
  <c r="M753" i="1"/>
  <c r="L754" i="1"/>
  <c r="M754" i="1"/>
  <c r="L755" i="1"/>
  <c r="M755" i="1"/>
  <c r="L756" i="1"/>
  <c r="M756" i="1"/>
  <c r="L757" i="1"/>
  <c r="M757" i="1"/>
  <c r="L758" i="1"/>
  <c r="M758" i="1"/>
  <c r="L759" i="1"/>
  <c r="M759" i="1"/>
  <c r="L760" i="1"/>
  <c r="M760" i="1"/>
  <c r="L761" i="1"/>
  <c r="M761" i="1"/>
  <c r="L762" i="1"/>
  <c r="M762" i="1"/>
  <c r="L763" i="1"/>
  <c r="M763" i="1"/>
  <c r="L764" i="1"/>
  <c r="M764" i="1"/>
  <c r="L765" i="1"/>
  <c r="M765" i="1"/>
  <c r="L766" i="1"/>
  <c r="M766" i="1"/>
  <c r="L767" i="1"/>
  <c r="M767" i="1"/>
  <c r="L768" i="1"/>
  <c r="M768" i="1"/>
  <c r="L769" i="1"/>
  <c r="M769" i="1"/>
  <c r="L770" i="1"/>
  <c r="M770" i="1"/>
  <c r="L771" i="1"/>
  <c r="M771" i="1"/>
  <c r="L772" i="1"/>
  <c r="M772" i="1"/>
  <c r="L773" i="1"/>
  <c r="M773" i="1"/>
  <c r="L774" i="1"/>
  <c r="M774" i="1"/>
  <c r="L775" i="1"/>
  <c r="M775" i="1"/>
  <c r="L776" i="1"/>
  <c r="M776" i="1"/>
  <c r="L777" i="1"/>
  <c r="M777" i="1"/>
  <c r="L778" i="1"/>
  <c r="M778" i="1"/>
  <c r="L779" i="1"/>
  <c r="M779" i="1"/>
  <c r="L780" i="1"/>
  <c r="M780" i="1"/>
  <c r="L781" i="1"/>
  <c r="M781" i="1"/>
  <c r="L782" i="1"/>
  <c r="M782" i="1"/>
  <c r="L783" i="1"/>
  <c r="M783" i="1"/>
  <c r="L784" i="1"/>
  <c r="M784" i="1"/>
  <c r="L785" i="1"/>
  <c r="M785" i="1"/>
  <c r="L786" i="1"/>
  <c r="M786" i="1"/>
  <c r="L787" i="1"/>
  <c r="M787" i="1"/>
  <c r="L788" i="1"/>
  <c r="M788" i="1"/>
  <c r="L789" i="1"/>
  <c r="M789" i="1"/>
  <c r="L790" i="1"/>
  <c r="M790" i="1"/>
  <c r="L791" i="1"/>
  <c r="M791" i="1"/>
  <c r="L792" i="1"/>
  <c r="M792" i="1"/>
  <c r="L793" i="1"/>
  <c r="M793" i="1"/>
  <c r="L794" i="1"/>
  <c r="M794" i="1"/>
  <c r="L795" i="1"/>
  <c r="M795" i="1"/>
  <c r="L796" i="1"/>
  <c r="M796" i="1"/>
  <c r="L797" i="1"/>
  <c r="M797" i="1"/>
  <c r="L798" i="1"/>
  <c r="M798" i="1"/>
  <c r="L799" i="1"/>
  <c r="M799" i="1"/>
  <c r="L800" i="1"/>
  <c r="M800" i="1"/>
  <c r="L801" i="1"/>
  <c r="M801" i="1"/>
  <c r="L802" i="1"/>
  <c r="M802" i="1"/>
  <c r="L803" i="1"/>
  <c r="M803" i="1"/>
  <c r="L804" i="1"/>
  <c r="M804" i="1"/>
  <c r="L805" i="1"/>
  <c r="M805" i="1"/>
  <c r="L806" i="1"/>
  <c r="M806" i="1"/>
  <c r="L807" i="1"/>
  <c r="M807" i="1"/>
  <c r="L808" i="1"/>
  <c r="M808" i="1"/>
  <c r="L809" i="1"/>
  <c r="M809" i="1"/>
  <c r="L810" i="1"/>
  <c r="M810" i="1"/>
  <c r="L811" i="1"/>
  <c r="M811" i="1"/>
  <c r="L812" i="1"/>
  <c r="M812" i="1"/>
  <c r="L813" i="1"/>
  <c r="M813" i="1"/>
  <c r="L814" i="1"/>
  <c r="M814" i="1"/>
  <c r="L815" i="1"/>
  <c r="M815" i="1"/>
  <c r="L816" i="1"/>
  <c r="M816" i="1"/>
  <c r="L817" i="1"/>
  <c r="M817" i="1"/>
  <c r="L818" i="1"/>
  <c r="M818" i="1"/>
  <c r="L819" i="1"/>
  <c r="M819" i="1"/>
  <c r="L820" i="1"/>
  <c r="M820" i="1"/>
  <c r="L821" i="1"/>
  <c r="M821" i="1"/>
  <c r="L822" i="1"/>
  <c r="M822" i="1"/>
  <c r="L823" i="1"/>
  <c r="M823" i="1"/>
  <c r="L824" i="1"/>
  <c r="M824" i="1"/>
  <c r="L825" i="1"/>
  <c r="M825" i="1"/>
  <c r="L826" i="1"/>
  <c r="M826" i="1"/>
  <c r="L827" i="1"/>
  <c r="M827" i="1"/>
  <c r="L828" i="1"/>
  <c r="M828" i="1"/>
  <c r="L829" i="1"/>
  <c r="M829" i="1"/>
  <c r="L830" i="1"/>
  <c r="M830" i="1"/>
  <c r="L831" i="1"/>
  <c r="M831" i="1"/>
  <c r="L832" i="1"/>
  <c r="M832" i="1"/>
  <c r="L833" i="1"/>
  <c r="M833" i="1"/>
  <c r="L834" i="1"/>
  <c r="M834" i="1"/>
  <c r="L835" i="1"/>
  <c r="M835" i="1"/>
  <c r="L836" i="1"/>
  <c r="M836" i="1"/>
  <c r="L837" i="1"/>
  <c r="M837" i="1"/>
  <c r="L838" i="1"/>
  <c r="M838" i="1"/>
  <c r="L839" i="1"/>
  <c r="M839" i="1"/>
  <c r="L840" i="1"/>
  <c r="M840" i="1"/>
  <c r="L841" i="1"/>
  <c r="M841" i="1"/>
  <c r="L842" i="1"/>
  <c r="M842" i="1"/>
  <c r="L843" i="1"/>
  <c r="M843" i="1"/>
  <c r="L844" i="1"/>
  <c r="M844" i="1"/>
  <c r="L845" i="1"/>
  <c r="M845" i="1"/>
  <c r="L846" i="1"/>
  <c r="M846" i="1"/>
  <c r="L847" i="1"/>
  <c r="M847" i="1"/>
  <c r="L848" i="1"/>
  <c r="M848" i="1"/>
  <c r="L849" i="1"/>
  <c r="M849" i="1"/>
  <c r="L850" i="1"/>
  <c r="M850" i="1"/>
  <c r="L851" i="1"/>
  <c r="M851" i="1"/>
  <c r="L852" i="1"/>
  <c r="M852" i="1"/>
  <c r="L853" i="1"/>
  <c r="M853" i="1"/>
  <c r="L854" i="1"/>
  <c r="M854" i="1"/>
  <c r="L855" i="1"/>
  <c r="M855" i="1"/>
  <c r="L856" i="1"/>
  <c r="M856" i="1"/>
  <c r="L857" i="1"/>
  <c r="M857" i="1"/>
  <c r="L858" i="1"/>
  <c r="M858" i="1"/>
  <c r="L859" i="1"/>
  <c r="M859" i="1"/>
  <c r="L860" i="1"/>
  <c r="M860" i="1"/>
  <c r="L861" i="1"/>
  <c r="M861" i="1"/>
  <c r="L862" i="1"/>
  <c r="M862" i="1"/>
  <c r="L863" i="1"/>
  <c r="M863" i="1"/>
  <c r="L864" i="1"/>
  <c r="M864" i="1"/>
  <c r="L865" i="1"/>
  <c r="M865" i="1"/>
  <c r="L866" i="1"/>
  <c r="M866" i="1"/>
  <c r="L867" i="1"/>
  <c r="M867" i="1"/>
  <c r="L868" i="1"/>
  <c r="M868" i="1"/>
  <c r="L869" i="1"/>
  <c r="M869" i="1"/>
  <c r="L870" i="1"/>
  <c r="M870" i="1"/>
  <c r="L871" i="1"/>
  <c r="M871" i="1"/>
  <c r="L872" i="1"/>
  <c r="M872" i="1"/>
  <c r="L873" i="1"/>
  <c r="M873" i="1"/>
  <c r="L874" i="1"/>
  <c r="M874" i="1"/>
  <c r="L875" i="1"/>
  <c r="M875" i="1"/>
  <c r="L876" i="1"/>
  <c r="M876" i="1"/>
  <c r="L877" i="1"/>
  <c r="M877" i="1"/>
  <c r="L878" i="1"/>
  <c r="M878" i="1"/>
  <c r="L879" i="1"/>
  <c r="M879" i="1"/>
  <c r="L880" i="1"/>
  <c r="M880" i="1"/>
  <c r="L881" i="1"/>
  <c r="M881" i="1"/>
  <c r="L882" i="1"/>
  <c r="M882" i="1"/>
  <c r="L883" i="1"/>
  <c r="M883" i="1"/>
  <c r="L884" i="1"/>
  <c r="M884" i="1"/>
  <c r="L885" i="1"/>
  <c r="M885" i="1"/>
  <c r="L886" i="1"/>
  <c r="M886" i="1"/>
  <c r="L887" i="1"/>
  <c r="M887" i="1"/>
  <c r="L888" i="1"/>
  <c r="M888" i="1"/>
  <c r="L889" i="1"/>
  <c r="M889" i="1"/>
  <c r="L890" i="1"/>
  <c r="M890" i="1"/>
  <c r="L891" i="1"/>
  <c r="M891" i="1"/>
  <c r="L892" i="1"/>
  <c r="M892" i="1"/>
  <c r="L893" i="1"/>
  <c r="M893" i="1"/>
  <c r="L894" i="1"/>
  <c r="M894" i="1"/>
  <c r="L895" i="1"/>
  <c r="M895" i="1"/>
  <c r="L896" i="1"/>
  <c r="M896" i="1"/>
  <c r="L897" i="1"/>
  <c r="M897" i="1"/>
  <c r="L898" i="1"/>
  <c r="M898" i="1"/>
  <c r="L899" i="1"/>
  <c r="M899" i="1"/>
  <c r="L900" i="1"/>
  <c r="M900" i="1"/>
  <c r="L901" i="1"/>
  <c r="M901" i="1"/>
  <c r="L902" i="1"/>
  <c r="M902" i="1"/>
  <c r="L903" i="1"/>
  <c r="M903" i="1"/>
  <c r="L904" i="1"/>
  <c r="M904" i="1"/>
  <c r="L905" i="1"/>
  <c r="M905" i="1"/>
  <c r="L906" i="1"/>
  <c r="M906" i="1"/>
  <c r="L907" i="1"/>
  <c r="M907" i="1"/>
  <c r="L908" i="1"/>
  <c r="M908" i="1"/>
  <c r="L909" i="1"/>
  <c r="M909" i="1"/>
  <c r="L910" i="1"/>
  <c r="M910" i="1"/>
  <c r="L911" i="1"/>
  <c r="M911" i="1"/>
  <c r="L912" i="1"/>
  <c r="M912" i="1"/>
  <c r="L913" i="1"/>
  <c r="M913" i="1"/>
  <c r="L914" i="1"/>
  <c r="M914" i="1"/>
  <c r="L915" i="1"/>
  <c r="M915" i="1"/>
  <c r="L916" i="1"/>
  <c r="M916" i="1"/>
  <c r="L917" i="1"/>
  <c r="M917" i="1"/>
  <c r="L918" i="1"/>
  <c r="M918" i="1"/>
  <c r="L919" i="1"/>
  <c r="M919" i="1"/>
  <c r="L920" i="1"/>
  <c r="M920" i="1"/>
  <c r="L921" i="1"/>
  <c r="M921" i="1"/>
  <c r="L922" i="1"/>
  <c r="M922" i="1"/>
  <c r="L923" i="1"/>
  <c r="M923" i="1"/>
  <c r="L924" i="1"/>
  <c r="M924" i="1"/>
  <c r="L925" i="1"/>
  <c r="M925" i="1"/>
  <c r="L926" i="1"/>
  <c r="M926" i="1"/>
  <c r="L927" i="1"/>
  <c r="M927" i="1"/>
  <c r="L928" i="1"/>
  <c r="M928" i="1"/>
  <c r="L929" i="1"/>
  <c r="M929" i="1"/>
  <c r="L930" i="1"/>
  <c r="M930" i="1"/>
  <c r="L931" i="1"/>
  <c r="M931" i="1"/>
  <c r="L932" i="1"/>
  <c r="M932" i="1"/>
  <c r="L933" i="1"/>
  <c r="M933" i="1"/>
  <c r="L934" i="1"/>
  <c r="M934" i="1"/>
  <c r="L935" i="1"/>
  <c r="M935" i="1"/>
  <c r="L936" i="1"/>
  <c r="M936" i="1"/>
  <c r="L937" i="1"/>
  <c r="M937" i="1"/>
  <c r="L938" i="1"/>
  <c r="M938" i="1"/>
  <c r="L939" i="1"/>
  <c r="M939" i="1"/>
  <c r="L940" i="1"/>
  <c r="M940" i="1"/>
  <c r="L941" i="1"/>
  <c r="M941" i="1"/>
  <c r="L942" i="1"/>
  <c r="M942" i="1"/>
  <c r="L943" i="1"/>
  <c r="M943" i="1"/>
  <c r="L944" i="1"/>
  <c r="M944" i="1"/>
  <c r="L945" i="1"/>
  <c r="M945" i="1"/>
  <c r="L946" i="1"/>
  <c r="M946" i="1"/>
  <c r="L947" i="1"/>
  <c r="M947" i="1"/>
  <c r="L948" i="1"/>
  <c r="M948" i="1"/>
  <c r="L949" i="1"/>
  <c r="M949" i="1"/>
  <c r="L950" i="1"/>
  <c r="M950" i="1"/>
  <c r="L951" i="1"/>
  <c r="M951" i="1"/>
  <c r="L952" i="1"/>
  <c r="M952" i="1"/>
  <c r="L953" i="1"/>
  <c r="M953" i="1"/>
  <c r="L954" i="1"/>
  <c r="M954" i="1"/>
  <c r="L955" i="1"/>
  <c r="M955" i="1"/>
  <c r="L956" i="1"/>
  <c r="M956" i="1"/>
  <c r="L957" i="1"/>
  <c r="M957" i="1"/>
  <c r="L958" i="1"/>
  <c r="M958" i="1"/>
  <c r="L959" i="1"/>
  <c r="M959" i="1"/>
  <c r="L960" i="1"/>
  <c r="M960" i="1"/>
  <c r="L961" i="1"/>
  <c r="M961" i="1"/>
  <c r="L962" i="1"/>
  <c r="M962" i="1"/>
  <c r="L963" i="1"/>
  <c r="M963" i="1"/>
  <c r="L964" i="1"/>
  <c r="M964" i="1"/>
  <c r="L965" i="1"/>
  <c r="M965" i="1"/>
  <c r="L966" i="1"/>
  <c r="M966" i="1"/>
  <c r="L967" i="1"/>
  <c r="M967" i="1"/>
  <c r="L968" i="1"/>
  <c r="M968" i="1"/>
  <c r="L969" i="1"/>
  <c r="M969" i="1"/>
  <c r="L970" i="1"/>
  <c r="M970" i="1"/>
  <c r="L971" i="1"/>
  <c r="M971" i="1"/>
  <c r="L972" i="1"/>
  <c r="M972" i="1"/>
  <c r="L973" i="1"/>
  <c r="M973" i="1"/>
  <c r="L974" i="1"/>
  <c r="M974" i="1"/>
  <c r="L975" i="1"/>
  <c r="M975" i="1"/>
  <c r="L976" i="1"/>
  <c r="M976" i="1"/>
  <c r="L977" i="1"/>
  <c r="M977" i="1"/>
  <c r="L978" i="1"/>
  <c r="M978" i="1"/>
  <c r="L979" i="1"/>
  <c r="M979" i="1"/>
  <c r="L980" i="1"/>
  <c r="M980" i="1"/>
  <c r="L981" i="1"/>
  <c r="M981" i="1"/>
  <c r="L982" i="1"/>
  <c r="M982" i="1"/>
  <c r="L983" i="1"/>
  <c r="M983" i="1"/>
  <c r="L984" i="1"/>
  <c r="M984" i="1"/>
  <c r="L985" i="1"/>
  <c r="M985" i="1"/>
  <c r="L986" i="1"/>
  <c r="M986" i="1"/>
  <c r="L987" i="1"/>
  <c r="M987" i="1"/>
  <c r="L988" i="1"/>
  <c r="M988" i="1"/>
  <c r="L989" i="1"/>
  <c r="M989" i="1"/>
  <c r="L990" i="1"/>
  <c r="M990" i="1"/>
  <c r="L991" i="1"/>
  <c r="M991" i="1"/>
  <c r="L992" i="1"/>
  <c r="M992" i="1"/>
  <c r="L993" i="1"/>
  <c r="M993" i="1"/>
  <c r="L994" i="1"/>
  <c r="M994" i="1"/>
  <c r="L995" i="1"/>
  <c r="M995" i="1"/>
  <c r="L996" i="1"/>
  <c r="M996" i="1"/>
  <c r="L997" i="1"/>
  <c r="M997" i="1"/>
  <c r="L998" i="1"/>
  <c r="M998" i="1"/>
  <c r="L999" i="1"/>
  <c r="M999" i="1"/>
  <c r="L1000" i="1"/>
  <c r="M1000" i="1"/>
  <c r="L1001" i="1"/>
  <c r="M1001" i="1"/>
  <c r="L1002" i="1"/>
  <c r="M1002" i="1"/>
  <c r="L1003" i="1"/>
  <c r="M1003" i="1"/>
  <c r="L1004" i="1"/>
  <c r="M1004" i="1"/>
  <c r="L1005" i="1"/>
  <c r="M1005" i="1"/>
  <c r="L1006" i="1"/>
  <c r="M1006" i="1"/>
  <c r="L1007" i="1"/>
  <c r="M1007" i="1"/>
  <c r="L1008" i="1"/>
  <c r="M1008" i="1"/>
  <c r="L1009" i="1"/>
  <c r="M1009" i="1"/>
  <c r="L1010" i="1"/>
  <c r="M1010" i="1"/>
  <c r="L1011" i="1"/>
  <c r="M1011" i="1"/>
  <c r="L1012" i="1"/>
  <c r="M1012" i="1"/>
  <c r="L1013" i="1"/>
  <c r="M1013" i="1"/>
  <c r="L1014" i="1"/>
  <c r="M1014" i="1"/>
  <c r="L1015" i="1"/>
  <c r="M1015" i="1"/>
  <c r="L1016" i="1"/>
  <c r="M1016" i="1"/>
  <c r="L1017" i="1"/>
  <c r="M1017" i="1"/>
  <c r="L1018" i="1"/>
  <c r="M1018" i="1"/>
  <c r="L1019" i="1"/>
  <c r="M1019" i="1"/>
  <c r="L1020" i="1"/>
  <c r="M1020" i="1"/>
  <c r="L1021" i="1"/>
  <c r="M1021" i="1"/>
  <c r="L1022" i="1"/>
  <c r="M1022" i="1"/>
  <c r="L1023" i="1"/>
  <c r="M1023" i="1"/>
  <c r="L1024" i="1"/>
  <c r="M1024" i="1"/>
  <c r="L1025" i="1"/>
  <c r="M1025" i="1"/>
  <c r="L1026" i="1"/>
  <c r="M1026" i="1"/>
  <c r="L1027" i="1"/>
  <c r="M1027" i="1"/>
  <c r="L1028" i="1"/>
  <c r="M1028" i="1"/>
  <c r="L1029" i="1"/>
  <c r="M1029" i="1"/>
  <c r="L1030" i="1"/>
  <c r="M1030" i="1"/>
  <c r="L1031" i="1"/>
  <c r="M1031" i="1"/>
  <c r="L1032" i="1"/>
  <c r="M1032" i="1"/>
  <c r="L1033" i="1"/>
  <c r="M1033" i="1"/>
  <c r="L1034" i="1"/>
  <c r="M1034" i="1"/>
  <c r="L1035" i="1"/>
  <c r="M1035" i="1"/>
  <c r="L1036" i="1"/>
  <c r="M1036" i="1"/>
  <c r="L1037" i="1"/>
  <c r="M1037" i="1"/>
  <c r="L1038" i="1"/>
  <c r="M1038" i="1"/>
  <c r="L1039" i="1"/>
  <c r="M1039" i="1"/>
  <c r="L1040" i="1"/>
  <c r="M1040" i="1"/>
  <c r="L1041" i="1"/>
  <c r="M1041" i="1"/>
  <c r="L1042" i="1"/>
  <c r="M1042" i="1"/>
  <c r="L1043" i="1"/>
  <c r="M1043" i="1"/>
  <c r="L1044" i="1"/>
  <c r="M1044" i="1"/>
  <c r="L1045" i="1"/>
  <c r="M1045" i="1"/>
  <c r="L1046" i="1"/>
  <c r="M1046" i="1"/>
  <c r="L1047" i="1"/>
  <c r="M1047" i="1"/>
  <c r="L1048" i="1"/>
  <c r="M1048" i="1"/>
  <c r="L1049" i="1"/>
  <c r="M1049" i="1"/>
  <c r="L1050" i="1"/>
  <c r="M1050" i="1"/>
  <c r="L1051" i="1"/>
  <c r="M1051" i="1"/>
  <c r="L1052" i="1"/>
  <c r="M1052" i="1"/>
  <c r="L1053" i="1"/>
  <c r="M1053" i="1"/>
  <c r="L1054" i="1"/>
  <c r="M1054" i="1"/>
  <c r="L1055" i="1"/>
  <c r="M1055" i="1"/>
  <c r="L1056" i="1"/>
  <c r="M1056" i="1"/>
  <c r="L1057" i="1"/>
  <c r="M1057" i="1"/>
  <c r="L1058" i="1"/>
  <c r="M1058" i="1"/>
  <c r="L1059" i="1"/>
  <c r="M1059" i="1"/>
  <c r="L1060" i="1"/>
  <c r="M1060" i="1"/>
  <c r="L1061" i="1"/>
  <c r="M1061" i="1"/>
  <c r="L1062" i="1"/>
  <c r="M1062" i="1"/>
  <c r="L1063" i="1"/>
  <c r="M1063" i="1"/>
  <c r="L1064" i="1"/>
  <c r="M1064" i="1"/>
  <c r="L1065" i="1"/>
  <c r="M1065" i="1"/>
  <c r="L1066" i="1"/>
  <c r="M1066" i="1"/>
  <c r="L1067" i="1"/>
  <c r="M1067" i="1"/>
  <c r="L1068" i="1"/>
  <c r="M1068" i="1"/>
  <c r="L1069" i="1"/>
  <c r="M1069" i="1"/>
  <c r="L1070" i="1"/>
  <c r="M1070" i="1"/>
  <c r="L1071" i="1"/>
  <c r="M1071" i="1"/>
  <c r="L1072" i="1"/>
  <c r="M1072" i="1"/>
  <c r="L1073" i="1"/>
  <c r="M1073" i="1"/>
  <c r="L1074" i="1"/>
  <c r="M1074" i="1"/>
  <c r="L1075" i="1"/>
  <c r="M1075" i="1"/>
  <c r="L1076" i="1"/>
  <c r="M1076" i="1"/>
  <c r="L1077" i="1"/>
  <c r="M1077" i="1"/>
  <c r="L1078" i="1"/>
  <c r="M1078" i="1"/>
  <c r="L1079" i="1"/>
  <c r="M1079" i="1"/>
  <c r="L1080" i="1"/>
  <c r="M1080" i="1"/>
  <c r="L1081" i="1"/>
  <c r="M1081" i="1"/>
  <c r="L1082" i="1"/>
  <c r="M1082" i="1"/>
  <c r="L1083" i="1"/>
  <c r="M1083" i="1"/>
  <c r="L1084" i="1"/>
  <c r="M1084" i="1"/>
  <c r="L1085" i="1"/>
  <c r="M1085" i="1"/>
  <c r="L1086" i="1"/>
  <c r="M1086" i="1"/>
  <c r="L1087" i="1"/>
  <c r="M1087" i="1"/>
  <c r="L1088" i="1"/>
  <c r="M1088" i="1"/>
  <c r="L1089" i="1"/>
  <c r="M1089" i="1"/>
  <c r="L1090" i="1"/>
  <c r="M1090" i="1"/>
  <c r="L1091" i="1"/>
  <c r="M1091" i="1"/>
  <c r="L1092" i="1"/>
  <c r="M1092" i="1"/>
  <c r="L1093" i="1"/>
  <c r="M1093" i="1"/>
  <c r="L1094" i="1"/>
  <c r="M1094" i="1"/>
  <c r="L1095" i="1"/>
  <c r="M1095" i="1"/>
  <c r="L1096" i="1"/>
  <c r="M1096" i="1"/>
  <c r="L1097" i="1"/>
  <c r="M1097" i="1"/>
  <c r="L1098" i="1"/>
  <c r="M1098" i="1"/>
  <c r="L1099" i="1"/>
  <c r="M1099" i="1"/>
  <c r="L1100" i="1"/>
  <c r="M1100" i="1"/>
  <c r="L1101" i="1"/>
  <c r="M1101" i="1"/>
  <c r="L1102" i="1"/>
  <c r="M1102" i="1"/>
  <c r="L1103" i="1"/>
  <c r="M1103" i="1"/>
  <c r="L1104" i="1"/>
  <c r="M1104" i="1"/>
  <c r="L1105" i="1"/>
  <c r="M1105" i="1"/>
  <c r="L1106" i="1"/>
  <c r="M1106" i="1"/>
  <c r="L1107" i="1"/>
  <c r="M1107" i="1"/>
  <c r="L1108" i="1"/>
  <c r="M1108" i="1"/>
  <c r="L1109" i="1"/>
  <c r="M1109" i="1"/>
  <c r="L1110" i="1"/>
  <c r="M1110" i="1"/>
  <c r="L1111" i="1"/>
  <c r="M1111" i="1"/>
  <c r="L1112" i="1"/>
  <c r="M1112" i="1"/>
  <c r="L1113" i="1"/>
  <c r="M1113" i="1"/>
  <c r="L1114" i="1"/>
  <c r="M1114" i="1"/>
  <c r="L1115" i="1"/>
  <c r="M1115" i="1"/>
  <c r="L1116" i="1"/>
  <c r="M1116" i="1"/>
  <c r="L1117" i="1"/>
  <c r="M1117" i="1"/>
  <c r="L1118" i="1"/>
  <c r="M1118" i="1"/>
  <c r="L1119" i="1"/>
  <c r="M1119" i="1"/>
  <c r="L1120" i="1"/>
  <c r="M1120" i="1"/>
  <c r="L1121" i="1"/>
  <c r="M1121" i="1"/>
  <c r="L1122" i="1"/>
  <c r="M1122" i="1"/>
  <c r="L1123" i="1"/>
  <c r="M1123" i="1"/>
  <c r="L1124" i="1"/>
  <c r="M1124" i="1"/>
  <c r="L1125" i="1"/>
  <c r="M1125" i="1"/>
  <c r="L1126" i="1"/>
  <c r="M1126" i="1"/>
  <c r="L1127" i="1"/>
  <c r="M1127" i="1"/>
  <c r="L1128" i="1"/>
  <c r="M1128" i="1"/>
  <c r="L1129" i="1"/>
  <c r="M1129" i="1"/>
  <c r="L1130" i="1"/>
  <c r="M1130" i="1"/>
  <c r="L1131" i="1"/>
  <c r="M1131" i="1"/>
  <c r="L1132" i="1"/>
  <c r="M1132" i="1"/>
  <c r="L1133" i="1"/>
  <c r="M1133" i="1"/>
  <c r="L1134" i="1"/>
  <c r="M1134" i="1"/>
  <c r="L1135" i="1"/>
  <c r="M1135" i="1"/>
  <c r="L1136" i="1"/>
  <c r="M1136" i="1"/>
  <c r="L1137" i="1"/>
  <c r="M1137" i="1"/>
  <c r="L1138" i="1"/>
  <c r="M1138" i="1"/>
  <c r="L1139" i="1"/>
  <c r="M1139" i="1"/>
  <c r="L1140" i="1"/>
  <c r="M1140" i="1"/>
  <c r="L1141" i="1"/>
  <c r="M1141" i="1"/>
  <c r="L1142" i="1"/>
  <c r="M1142" i="1"/>
  <c r="L1143" i="1"/>
  <c r="M1143" i="1"/>
  <c r="L1144" i="1"/>
  <c r="M1144" i="1"/>
  <c r="L1145" i="1"/>
  <c r="M1145" i="1"/>
  <c r="L1146" i="1"/>
  <c r="M1146" i="1"/>
  <c r="L1147" i="1"/>
  <c r="M1147" i="1"/>
  <c r="L1148" i="1"/>
  <c r="M1148" i="1"/>
  <c r="L1149" i="1"/>
  <c r="M1149" i="1"/>
  <c r="L1150" i="1"/>
  <c r="M1150" i="1"/>
  <c r="L1151" i="1"/>
  <c r="M1151" i="1"/>
  <c r="L1152" i="1"/>
  <c r="M1152" i="1"/>
  <c r="L1153" i="1"/>
  <c r="M1153" i="1"/>
  <c r="L1154" i="1"/>
  <c r="M1154" i="1"/>
  <c r="L1155" i="1"/>
  <c r="M1155" i="1"/>
  <c r="L1156" i="1"/>
  <c r="M1156" i="1"/>
  <c r="L1157" i="1"/>
  <c r="M1157" i="1"/>
  <c r="L1158" i="1"/>
  <c r="M1158" i="1"/>
  <c r="L1159" i="1"/>
  <c r="M1159" i="1"/>
  <c r="L1160" i="1"/>
  <c r="M1160" i="1"/>
  <c r="L1161" i="1"/>
  <c r="M1161" i="1"/>
  <c r="L1162" i="1"/>
  <c r="M1162" i="1"/>
  <c r="L1163" i="1"/>
  <c r="M1163" i="1"/>
  <c r="L1164" i="1"/>
  <c r="M1164" i="1"/>
  <c r="L1165" i="1"/>
  <c r="M1165" i="1"/>
  <c r="L1166" i="1"/>
  <c r="M1166" i="1"/>
  <c r="L1167" i="1"/>
  <c r="M1167" i="1"/>
  <c r="L1168" i="1"/>
  <c r="M1168" i="1"/>
  <c r="L1169" i="1"/>
  <c r="M1169" i="1"/>
  <c r="L1170" i="1"/>
  <c r="M1170" i="1"/>
  <c r="L1171" i="1"/>
  <c r="M1171" i="1"/>
  <c r="L1172" i="1"/>
  <c r="M1172" i="1"/>
  <c r="L1173" i="1"/>
  <c r="M1173" i="1"/>
  <c r="L1174" i="1"/>
  <c r="M1174" i="1"/>
  <c r="L1175" i="1"/>
  <c r="M1175" i="1"/>
  <c r="L1176" i="1"/>
  <c r="M1176" i="1"/>
  <c r="L1177" i="1"/>
  <c r="M1177" i="1"/>
  <c r="L1178" i="1"/>
  <c r="M1178" i="1"/>
  <c r="L1179" i="1"/>
  <c r="M1179" i="1"/>
  <c r="L1180" i="1"/>
  <c r="M1180" i="1"/>
  <c r="L1181" i="1"/>
  <c r="M1181" i="1"/>
  <c r="L1182" i="1"/>
  <c r="M1182" i="1"/>
  <c r="L1183" i="1"/>
  <c r="M1183" i="1"/>
  <c r="L1184" i="1"/>
  <c r="M1184" i="1"/>
  <c r="L1185" i="1"/>
  <c r="M1185" i="1"/>
  <c r="L1186" i="1"/>
  <c r="M1186" i="1"/>
  <c r="L1187" i="1"/>
  <c r="M1187" i="1"/>
  <c r="L1188" i="1"/>
  <c r="M1188" i="1"/>
  <c r="L1189" i="1"/>
  <c r="M1189" i="1"/>
  <c r="L1190" i="1"/>
  <c r="M1190" i="1"/>
  <c r="L1191" i="1"/>
  <c r="M1191" i="1"/>
  <c r="L1192" i="1"/>
  <c r="M1192" i="1"/>
  <c r="L1193" i="1"/>
  <c r="M1193" i="1"/>
  <c r="L1194" i="1"/>
  <c r="M1194" i="1"/>
  <c r="L1195" i="1"/>
  <c r="M1195" i="1"/>
  <c r="L1196" i="1"/>
  <c r="M1196" i="1"/>
  <c r="L1197" i="1"/>
  <c r="M1197" i="1"/>
  <c r="L1198" i="1"/>
  <c r="M1198" i="1"/>
  <c r="L1199" i="1"/>
  <c r="M1199" i="1"/>
  <c r="L1200" i="1"/>
  <c r="M1200" i="1"/>
  <c r="L1201" i="1"/>
  <c r="M1201" i="1"/>
  <c r="L1202" i="1"/>
  <c r="M1202" i="1"/>
  <c r="L1203" i="1"/>
  <c r="M1203" i="1"/>
  <c r="L1204" i="1"/>
  <c r="M1204" i="1"/>
  <c r="L1205" i="1"/>
  <c r="M1205" i="1"/>
  <c r="L1206" i="1"/>
  <c r="M1206" i="1"/>
  <c r="L1207" i="1"/>
  <c r="M1207" i="1"/>
  <c r="L1208" i="1"/>
  <c r="M1208" i="1"/>
  <c r="L1209" i="1"/>
  <c r="M1209" i="1"/>
  <c r="L1210" i="1"/>
  <c r="M1210" i="1"/>
  <c r="L1211" i="1"/>
  <c r="M1211" i="1"/>
  <c r="L1212" i="1"/>
  <c r="M1212" i="1"/>
  <c r="L1213" i="1"/>
  <c r="M1213" i="1"/>
  <c r="L1214" i="1"/>
  <c r="M1214" i="1"/>
  <c r="L1215" i="1"/>
  <c r="M1215" i="1"/>
  <c r="L1216" i="1"/>
  <c r="M1216" i="1"/>
  <c r="L1217" i="1"/>
  <c r="M1217" i="1"/>
  <c r="L1218" i="1"/>
  <c r="M1218" i="1"/>
  <c r="L1219" i="1"/>
  <c r="M1219" i="1"/>
  <c r="L1220" i="1"/>
  <c r="M1220" i="1"/>
  <c r="L1221" i="1"/>
  <c r="M1221" i="1"/>
  <c r="L1222" i="1"/>
  <c r="M1222" i="1"/>
  <c r="L1223" i="1"/>
  <c r="M1223" i="1"/>
  <c r="L1224" i="1"/>
  <c r="M1224" i="1"/>
  <c r="L1225" i="1"/>
  <c r="M1225" i="1"/>
  <c r="L1226" i="1"/>
  <c r="M1226" i="1"/>
  <c r="L1227" i="1"/>
  <c r="M1227" i="1"/>
  <c r="L1228" i="1"/>
  <c r="M1228" i="1"/>
  <c r="L1229" i="1"/>
  <c r="M1229" i="1"/>
  <c r="L1230" i="1"/>
  <c r="M1230" i="1"/>
  <c r="L1231" i="1"/>
  <c r="M1231" i="1"/>
  <c r="L1232" i="1"/>
  <c r="M1232" i="1"/>
  <c r="L1233" i="1"/>
  <c r="M1233" i="1"/>
  <c r="L1234" i="1"/>
  <c r="M1234" i="1"/>
  <c r="L1235" i="1"/>
  <c r="M1235" i="1"/>
  <c r="L1236" i="1"/>
  <c r="M1236" i="1"/>
  <c r="L1237" i="1"/>
  <c r="M1237" i="1"/>
  <c r="L1238" i="1"/>
  <c r="M1238" i="1"/>
  <c r="L1239" i="1"/>
  <c r="M1239" i="1"/>
  <c r="L1240" i="1"/>
  <c r="M1240" i="1"/>
  <c r="L1241" i="1"/>
  <c r="M1241" i="1"/>
  <c r="L1242" i="1"/>
  <c r="M1242" i="1"/>
  <c r="L1243" i="1"/>
  <c r="M1243" i="1"/>
  <c r="L1244" i="1"/>
  <c r="M1244" i="1"/>
  <c r="L1245" i="1"/>
  <c r="M1245" i="1"/>
  <c r="L1246" i="1"/>
  <c r="M1246" i="1"/>
  <c r="L1247" i="1"/>
  <c r="M1247" i="1"/>
  <c r="L1248" i="1"/>
  <c r="M1248" i="1"/>
  <c r="L1249" i="1"/>
  <c r="M1249" i="1"/>
  <c r="L1250" i="1"/>
  <c r="M1250" i="1"/>
  <c r="L1251" i="1"/>
  <c r="M1251" i="1"/>
  <c r="L1252" i="1"/>
  <c r="M1252" i="1"/>
  <c r="L1253" i="1"/>
  <c r="M1253" i="1"/>
  <c r="L1254" i="1"/>
  <c r="M1254" i="1"/>
  <c r="L1255" i="1"/>
  <c r="M1255" i="1"/>
  <c r="L1256" i="1"/>
  <c r="M1256" i="1"/>
  <c r="L1257" i="1"/>
  <c r="M1257" i="1"/>
  <c r="L1258" i="1"/>
  <c r="M1258" i="1"/>
  <c r="L1259" i="1"/>
  <c r="M1259" i="1"/>
  <c r="L1260" i="1"/>
  <c r="M1260" i="1"/>
  <c r="L1261" i="1"/>
  <c r="M1261" i="1"/>
  <c r="L1262" i="1"/>
  <c r="M1262" i="1"/>
  <c r="L1263" i="1"/>
  <c r="M1263" i="1"/>
  <c r="L1264" i="1"/>
  <c r="M1264" i="1"/>
  <c r="L1265" i="1"/>
  <c r="M1265" i="1"/>
  <c r="L1266" i="1"/>
  <c r="M1266" i="1"/>
  <c r="L1267" i="1"/>
  <c r="M1267" i="1"/>
  <c r="L1268" i="1"/>
  <c r="M1268" i="1"/>
  <c r="L1269" i="1"/>
  <c r="M1269" i="1"/>
  <c r="L1270" i="1"/>
  <c r="M1270" i="1"/>
  <c r="L1271" i="1"/>
  <c r="M1271" i="1"/>
  <c r="L1272" i="1"/>
  <c r="M1272" i="1"/>
  <c r="L1273" i="1"/>
  <c r="M1273" i="1"/>
  <c r="L1274" i="1"/>
  <c r="M1274" i="1"/>
  <c r="L1275" i="1"/>
  <c r="M1275" i="1"/>
  <c r="L1276" i="1"/>
  <c r="M1276" i="1"/>
  <c r="L1277" i="1"/>
  <c r="M1277" i="1"/>
  <c r="L1278" i="1"/>
  <c r="M1278" i="1"/>
  <c r="L1279" i="1"/>
  <c r="M1279" i="1"/>
  <c r="L1280" i="1"/>
  <c r="M1280" i="1"/>
  <c r="L1281" i="1"/>
  <c r="M1281" i="1"/>
  <c r="L1282" i="1"/>
  <c r="M1282" i="1"/>
  <c r="L1283" i="1"/>
  <c r="M1283" i="1"/>
  <c r="L1284" i="1"/>
  <c r="M1284" i="1"/>
  <c r="L1285" i="1"/>
  <c r="M1285" i="1"/>
  <c r="L1286" i="1"/>
  <c r="M1286" i="1"/>
  <c r="L1287" i="1"/>
  <c r="M1287" i="1"/>
  <c r="L1288" i="1"/>
  <c r="M1288" i="1"/>
  <c r="L1289" i="1"/>
  <c r="M1289" i="1"/>
  <c r="L1290" i="1"/>
  <c r="M1290" i="1"/>
  <c r="L1291" i="1"/>
  <c r="M1291" i="1"/>
  <c r="L1292" i="1"/>
  <c r="M1292" i="1"/>
  <c r="L1293" i="1"/>
  <c r="M1293" i="1"/>
  <c r="L1294" i="1"/>
  <c r="M1294" i="1"/>
  <c r="L1295" i="1"/>
  <c r="M1295" i="1"/>
  <c r="L1296" i="1"/>
  <c r="M1296" i="1"/>
  <c r="L1297" i="1"/>
  <c r="M1297" i="1"/>
  <c r="L1298" i="1"/>
  <c r="M1298" i="1"/>
  <c r="L1299" i="1"/>
  <c r="M1299" i="1"/>
  <c r="L1300" i="1"/>
  <c r="M1300" i="1"/>
  <c r="L1301" i="1"/>
  <c r="M1301" i="1"/>
  <c r="L1302" i="1"/>
  <c r="M1302" i="1"/>
  <c r="L1303" i="1"/>
  <c r="M1303" i="1"/>
  <c r="L1304" i="1"/>
  <c r="M1304" i="1"/>
  <c r="L1305" i="1"/>
  <c r="M1305" i="1"/>
  <c r="L1306" i="1"/>
  <c r="M1306" i="1"/>
  <c r="L1307" i="1"/>
  <c r="M1307" i="1"/>
  <c r="L1308" i="1"/>
  <c r="M1308" i="1"/>
  <c r="L1309" i="1"/>
  <c r="M1309" i="1"/>
  <c r="L1310" i="1"/>
  <c r="M1310" i="1"/>
  <c r="L1311" i="1"/>
  <c r="M1311" i="1"/>
  <c r="L1312" i="1"/>
  <c r="M1312" i="1"/>
  <c r="L1313" i="1"/>
  <c r="M1313" i="1"/>
  <c r="L1314" i="1"/>
  <c r="M1314" i="1"/>
  <c r="L1315" i="1"/>
  <c r="M1315" i="1"/>
  <c r="L1316" i="1"/>
  <c r="M1316" i="1"/>
  <c r="L1317" i="1"/>
  <c r="M1317" i="1"/>
  <c r="L1318" i="1"/>
  <c r="M1318" i="1"/>
  <c r="L1319" i="1"/>
  <c r="M1319" i="1"/>
  <c r="L1320" i="1"/>
  <c r="M1320" i="1"/>
  <c r="L1321" i="1"/>
  <c r="M1321" i="1"/>
  <c r="L1322" i="1"/>
  <c r="M1322" i="1"/>
  <c r="L1323" i="1"/>
  <c r="M1323" i="1"/>
  <c r="L1324" i="1"/>
  <c r="M1324" i="1"/>
  <c r="L1325" i="1"/>
  <c r="M1325" i="1"/>
  <c r="L1326" i="1"/>
  <c r="M1326" i="1"/>
  <c r="L1327" i="1"/>
  <c r="M1327" i="1"/>
  <c r="L1328" i="1"/>
  <c r="M1328" i="1"/>
  <c r="L1329" i="1"/>
  <c r="M1329" i="1"/>
  <c r="L1330" i="1"/>
  <c r="M1330" i="1"/>
  <c r="L1331" i="1"/>
  <c r="M1331" i="1"/>
  <c r="L1332" i="1"/>
  <c r="M1332" i="1"/>
  <c r="L1333" i="1"/>
  <c r="M1333" i="1"/>
  <c r="L1334" i="1"/>
  <c r="M1334" i="1"/>
  <c r="L1335" i="1"/>
  <c r="M1335" i="1"/>
  <c r="L1336" i="1"/>
  <c r="M1336" i="1"/>
  <c r="L1337" i="1"/>
  <c r="M1337" i="1"/>
  <c r="L1338" i="1"/>
  <c r="M1338" i="1"/>
  <c r="L1339" i="1"/>
  <c r="M1339" i="1"/>
  <c r="L1340" i="1"/>
  <c r="M1340" i="1"/>
  <c r="L1341" i="1"/>
  <c r="M1341" i="1"/>
  <c r="L1342" i="1"/>
  <c r="M1342" i="1"/>
  <c r="L1343" i="1"/>
  <c r="M1343" i="1"/>
  <c r="L1344" i="1"/>
  <c r="M1344" i="1"/>
  <c r="L1345" i="1"/>
  <c r="M1345" i="1"/>
  <c r="L1346" i="1"/>
  <c r="M1346" i="1"/>
  <c r="L1347" i="1"/>
  <c r="M1347" i="1"/>
  <c r="L1348" i="1"/>
  <c r="M1348" i="1"/>
  <c r="L1349" i="1"/>
  <c r="M1349" i="1"/>
  <c r="L1350" i="1"/>
  <c r="M1350" i="1"/>
  <c r="L1351" i="1"/>
  <c r="M1351" i="1"/>
  <c r="L1352" i="1"/>
  <c r="M1352" i="1"/>
  <c r="L1353" i="1"/>
  <c r="M1353" i="1"/>
  <c r="L1354" i="1"/>
  <c r="M1354" i="1"/>
  <c r="L1355" i="1"/>
  <c r="M1355" i="1"/>
  <c r="L1356" i="1"/>
  <c r="M1356" i="1"/>
  <c r="L1357" i="1"/>
  <c r="M1357" i="1"/>
  <c r="L1358" i="1"/>
  <c r="M1358" i="1"/>
  <c r="L1359" i="1"/>
  <c r="M1359" i="1"/>
  <c r="L1360" i="1"/>
  <c r="M1360" i="1"/>
  <c r="L1361" i="1"/>
  <c r="M1361" i="1"/>
  <c r="L1362" i="1"/>
  <c r="M1362" i="1"/>
  <c r="L1363" i="1"/>
  <c r="M1363" i="1"/>
  <c r="L1364" i="1"/>
  <c r="M1364" i="1"/>
  <c r="L1365" i="1"/>
  <c r="M1365" i="1"/>
  <c r="L1366" i="1"/>
  <c r="M1366" i="1"/>
  <c r="L1367" i="1"/>
  <c r="M1367" i="1"/>
  <c r="L1368" i="1"/>
  <c r="M1368" i="1"/>
  <c r="L1369" i="1"/>
  <c r="M1369" i="1"/>
  <c r="L1370" i="1"/>
  <c r="M1370" i="1"/>
  <c r="L1371" i="1"/>
  <c r="M1371" i="1"/>
  <c r="L1372" i="1"/>
  <c r="M1372" i="1"/>
  <c r="L1373" i="1"/>
  <c r="M1373" i="1"/>
  <c r="L1374" i="1"/>
  <c r="M1374" i="1"/>
  <c r="L1375" i="1"/>
  <c r="M1375" i="1"/>
  <c r="L1376" i="1"/>
  <c r="M1376" i="1"/>
  <c r="L1377" i="1"/>
  <c r="M1377" i="1"/>
  <c r="L1378" i="1"/>
  <c r="M1378" i="1"/>
  <c r="L1379" i="1"/>
  <c r="M1379" i="1"/>
  <c r="L1380" i="1"/>
  <c r="M1380" i="1"/>
  <c r="L1381" i="1"/>
  <c r="M1381" i="1"/>
  <c r="L1382" i="1"/>
  <c r="M1382" i="1"/>
  <c r="L1383" i="1"/>
  <c r="M1383" i="1"/>
  <c r="L1384" i="1"/>
  <c r="M1384" i="1"/>
  <c r="L1385" i="1"/>
  <c r="M1385" i="1"/>
  <c r="L1386" i="1"/>
  <c r="M1386" i="1"/>
  <c r="L1387" i="1"/>
  <c r="M1387" i="1"/>
  <c r="L1388" i="1"/>
  <c r="M1388" i="1"/>
  <c r="L1389" i="1"/>
  <c r="M1389" i="1"/>
  <c r="L1390" i="1"/>
  <c r="M1390" i="1"/>
  <c r="L1391" i="1"/>
  <c r="M1391" i="1"/>
  <c r="L1392" i="1"/>
  <c r="M1392" i="1"/>
  <c r="L1393" i="1"/>
  <c r="M1393" i="1"/>
  <c r="L1394" i="1"/>
  <c r="M1394" i="1"/>
  <c r="L1395" i="1"/>
  <c r="M1395" i="1"/>
  <c r="L1396" i="1"/>
  <c r="M1396" i="1"/>
  <c r="L1397" i="1"/>
  <c r="M1397" i="1"/>
  <c r="L1398" i="1"/>
  <c r="M1398" i="1"/>
  <c r="L1399" i="1"/>
  <c r="M1399" i="1"/>
  <c r="L1400" i="1"/>
  <c r="M1400" i="1"/>
  <c r="L1401" i="1"/>
  <c r="M1401" i="1"/>
  <c r="L1402" i="1"/>
  <c r="M1402" i="1"/>
  <c r="L1403" i="1"/>
  <c r="M1403" i="1"/>
  <c r="L1404" i="1"/>
  <c r="M1404" i="1"/>
  <c r="L1405" i="1"/>
  <c r="M1405" i="1"/>
  <c r="L1406" i="1"/>
  <c r="M1406" i="1"/>
  <c r="L1407" i="1"/>
  <c r="M1407" i="1"/>
  <c r="L1408" i="1"/>
  <c r="M1408" i="1"/>
  <c r="L1409" i="1"/>
  <c r="M1409" i="1"/>
  <c r="L1410" i="1"/>
  <c r="M1410" i="1"/>
  <c r="L1411" i="1"/>
  <c r="M1411" i="1"/>
  <c r="L1412" i="1"/>
  <c r="M1412" i="1"/>
  <c r="L1413" i="1"/>
  <c r="M1413" i="1"/>
  <c r="L1414" i="1"/>
  <c r="M1414" i="1"/>
  <c r="L1415" i="1"/>
  <c r="M1415" i="1"/>
  <c r="L1416" i="1"/>
  <c r="M1416" i="1"/>
  <c r="L1417" i="1"/>
  <c r="M1417" i="1"/>
  <c r="L1418" i="1"/>
  <c r="M1418" i="1"/>
  <c r="L1419" i="1"/>
  <c r="M1419" i="1"/>
  <c r="L1420" i="1"/>
  <c r="M1420" i="1"/>
  <c r="L1421" i="1"/>
  <c r="M1421" i="1"/>
  <c r="L1422" i="1"/>
  <c r="M1422" i="1"/>
  <c r="L1423" i="1"/>
  <c r="M1423" i="1"/>
  <c r="L1424" i="1"/>
  <c r="M1424" i="1"/>
  <c r="L1425" i="1"/>
  <c r="M1425" i="1"/>
  <c r="L1426" i="1"/>
  <c r="M1426" i="1"/>
  <c r="L1427" i="1"/>
  <c r="M1427" i="1"/>
  <c r="L1428" i="1"/>
  <c r="M1428" i="1"/>
  <c r="L1429" i="1"/>
  <c r="M1429" i="1"/>
  <c r="L1430" i="1"/>
  <c r="M1430" i="1"/>
  <c r="L1431" i="1"/>
  <c r="M1431" i="1"/>
  <c r="L1432" i="1"/>
  <c r="M1432" i="1"/>
  <c r="L1433" i="1"/>
  <c r="M1433" i="1"/>
  <c r="L1434" i="1"/>
  <c r="M1434" i="1"/>
  <c r="L1435" i="1"/>
  <c r="M1435" i="1"/>
  <c r="L1436" i="1"/>
  <c r="M1436" i="1"/>
  <c r="L1437" i="1"/>
  <c r="M1437" i="1"/>
  <c r="L1438" i="1"/>
  <c r="M1438" i="1"/>
  <c r="L1439" i="1"/>
  <c r="M1439" i="1"/>
  <c r="L1440" i="1"/>
  <c r="M1440" i="1"/>
  <c r="L1441" i="1"/>
  <c r="M1441" i="1"/>
  <c r="L1442" i="1"/>
  <c r="M1442" i="1"/>
  <c r="L1443" i="1"/>
  <c r="M1443" i="1"/>
  <c r="L1444" i="1"/>
  <c r="M1444" i="1"/>
  <c r="L1445" i="1"/>
  <c r="M1445" i="1"/>
  <c r="L1446" i="1"/>
  <c r="M1446" i="1"/>
  <c r="L1447" i="1"/>
  <c r="M1447" i="1"/>
  <c r="L1448" i="1"/>
  <c r="M1448" i="1"/>
  <c r="L1449" i="1"/>
  <c r="M1449" i="1"/>
  <c r="L1450" i="1"/>
  <c r="M1450" i="1"/>
  <c r="L1451" i="1"/>
  <c r="M1451" i="1"/>
  <c r="L1452" i="1"/>
  <c r="M1452" i="1"/>
  <c r="L1453" i="1"/>
  <c r="M1453" i="1"/>
  <c r="L1454" i="1"/>
  <c r="M1454" i="1"/>
  <c r="L1455" i="1"/>
  <c r="M1455" i="1"/>
  <c r="L1456" i="1"/>
  <c r="M1456" i="1"/>
  <c r="L1457" i="1"/>
  <c r="M1457" i="1"/>
  <c r="L1458" i="1"/>
  <c r="M1458" i="1"/>
  <c r="L1459" i="1"/>
  <c r="M1459" i="1"/>
  <c r="L1460" i="1"/>
  <c r="M1460" i="1"/>
  <c r="L1461" i="1"/>
  <c r="M1461" i="1"/>
  <c r="L1462" i="1"/>
  <c r="M1462" i="1"/>
  <c r="L1463" i="1"/>
  <c r="M1463" i="1"/>
  <c r="L1464" i="1"/>
  <c r="M1464" i="1"/>
  <c r="L1465" i="1"/>
  <c r="M1465" i="1"/>
  <c r="L1466" i="1"/>
  <c r="M1466" i="1"/>
  <c r="L1467" i="1"/>
  <c r="M1467" i="1"/>
  <c r="L1468" i="1"/>
  <c r="M1468" i="1"/>
  <c r="L1469" i="1"/>
  <c r="M1469" i="1"/>
  <c r="L1470" i="1"/>
  <c r="M1470" i="1"/>
  <c r="L1471" i="1"/>
  <c r="M1471" i="1"/>
  <c r="L1472" i="1"/>
  <c r="M1472" i="1"/>
  <c r="L1473" i="1"/>
  <c r="M1473" i="1"/>
  <c r="L1474" i="1"/>
  <c r="M1474" i="1"/>
  <c r="L1475" i="1"/>
  <c r="M1475" i="1"/>
  <c r="L1476" i="1"/>
  <c r="M1476" i="1"/>
  <c r="L1477" i="1"/>
  <c r="M1477" i="1"/>
  <c r="L1478" i="1"/>
  <c r="M1478" i="1"/>
  <c r="L1479" i="1"/>
  <c r="M1479" i="1"/>
  <c r="L1480" i="1"/>
  <c r="M1480" i="1"/>
  <c r="L1481" i="1"/>
  <c r="M1481" i="1"/>
  <c r="L1482" i="1"/>
  <c r="M1482" i="1"/>
  <c r="L1483" i="1"/>
  <c r="M1483" i="1"/>
  <c r="L1484" i="1"/>
  <c r="M1484" i="1"/>
  <c r="L1485" i="1"/>
  <c r="M1485" i="1"/>
  <c r="L1486" i="1"/>
  <c r="M1486" i="1"/>
  <c r="L1487" i="1"/>
  <c r="M1487" i="1"/>
  <c r="L1488" i="1"/>
  <c r="M1488" i="1"/>
  <c r="L1489" i="1"/>
  <c r="M1489" i="1"/>
  <c r="L1490" i="1"/>
  <c r="M1490" i="1"/>
  <c r="L1491" i="1"/>
  <c r="M1491" i="1"/>
  <c r="L1492" i="1"/>
  <c r="M1492" i="1"/>
  <c r="L1493" i="1"/>
  <c r="M1493" i="1"/>
  <c r="L1494" i="1"/>
  <c r="M1494" i="1"/>
  <c r="L1495" i="1"/>
  <c r="M1495" i="1"/>
  <c r="L1496" i="1"/>
  <c r="M1496" i="1"/>
  <c r="L1497" i="1"/>
  <c r="M1497" i="1"/>
  <c r="L1498" i="1"/>
  <c r="M1498" i="1"/>
  <c r="L1499" i="1"/>
  <c r="M1499" i="1"/>
  <c r="L1500" i="1"/>
  <c r="M1500" i="1"/>
  <c r="L1501" i="1"/>
  <c r="M1501" i="1"/>
  <c r="L1502" i="1"/>
  <c r="M1502" i="1"/>
  <c r="L1503" i="1"/>
  <c r="M1503" i="1"/>
  <c r="L1504" i="1"/>
  <c r="M1504" i="1"/>
  <c r="L1505" i="1"/>
  <c r="M1505" i="1"/>
  <c r="L1506" i="1"/>
  <c r="M1506" i="1"/>
  <c r="L1507" i="1"/>
  <c r="M1507" i="1"/>
  <c r="L1508" i="1"/>
  <c r="M1508" i="1"/>
  <c r="L1509" i="1"/>
  <c r="M1509" i="1"/>
  <c r="L1510" i="1"/>
  <c r="M1510" i="1"/>
  <c r="L1511" i="1"/>
  <c r="M1511" i="1"/>
  <c r="L1512" i="1"/>
  <c r="M1512" i="1"/>
  <c r="L1513" i="1"/>
  <c r="M1513" i="1"/>
  <c r="L1514" i="1"/>
  <c r="M1514" i="1"/>
  <c r="L1515" i="1"/>
  <c r="M1515" i="1"/>
  <c r="L1516" i="1"/>
  <c r="M1516" i="1"/>
  <c r="L1517" i="1"/>
  <c r="M1517" i="1"/>
  <c r="L1518" i="1"/>
  <c r="M1518" i="1"/>
  <c r="L1519" i="1"/>
  <c r="M1519" i="1"/>
  <c r="L1520" i="1"/>
  <c r="M1520" i="1"/>
  <c r="L1521" i="1"/>
  <c r="M1521" i="1"/>
  <c r="L1522" i="1"/>
  <c r="M1522" i="1"/>
  <c r="L1523" i="1"/>
  <c r="M1523" i="1"/>
  <c r="L1524" i="1"/>
  <c r="M1524" i="1"/>
  <c r="L1525" i="1"/>
  <c r="M1525" i="1"/>
  <c r="L1526" i="1"/>
  <c r="M1526" i="1"/>
  <c r="L1527" i="1"/>
  <c r="M1527" i="1"/>
  <c r="L1528" i="1"/>
  <c r="M1528" i="1"/>
  <c r="L1529" i="1"/>
  <c r="M1529" i="1"/>
  <c r="L1530" i="1"/>
  <c r="M1530" i="1"/>
  <c r="L1531" i="1"/>
  <c r="M1531" i="1"/>
  <c r="L1532" i="1"/>
  <c r="M1532" i="1"/>
  <c r="L1533" i="1"/>
  <c r="M1533" i="1"/>
  <c r="L1534" i="1"/>
  <c r="M1534" i="1"/>
  <c r="L1535" i="1"/>
  <c r="M1535" i="1"/>
  <c r="L1536" i="1"/>
  <c r="M1536" i="1"/>
  <c r="L1537" i="1"/>
  <c r="M1537" i="1"/>
  <c r="L1538" i="1"/>
  <c r="M1538" i="1"/>
  <c r="L1539" i="1"/>
  <c r="M1539" i="1"/>
  <c r="L1540" i="1"/>
  <c r="M1540" i="1"/>
  <c r="L1541" i="1"/>
  <c r="M1541" i="1"/>
  <c r="L1542" i="1"/>
  <c r="M1542" i="1"/>
  <c r="L1543" i="1"/>
  <c r="M1543" i="1"/>
  <c r="L1544" i="1"/>
  <c r="M1544" i="1"/>
  <c r="L1545" i="1"/>
  <c r="M1545" i="1"/>
  <c r="L1546" i="1"/>
  <c r="M1546" i="1"/>
  <c r="L1547" i="1"/>
  <c r="M1547" i="1"/>
  <c r="L1548" i="1"/>
  <c r="M1548" i="1"/>
  <c r="L1549" i="1"/>
  <c r="M1549" i="1"/>
  <c r="L1550" i="1"/>
  <c r="M1550" i="1"/>
  <c r="L1551" i="1"/>
  <c r="M1551" i="1"/>
  <c r="L1552" i="1"/>
  <c r="M1552" i="1"/>
  <c r="L1553" i="1"/>
  <c r="M1553" i="1"/>
  <c r="L1554" i="1"/>
  <c r="M1554" i="1"/>
  <c r="L1555" i="1"/>
  <c r="M1555" i="1"/>
  <c r="L1556" i="1"/>
  <c r="M1556" i="1"/>
  <c r="L1557" i="1"/>
  <c r="M1557" i="1"/>
  <c r="L1558" i="1"/>
  <c r="M1558" i="1"/>
  <c r="L1559" i="1"/>
  <c r="M1559" i="1"/>
  <c r="L1560" i="1"/>
  <c r="M1560" i="1"/>
  <c r="L1561" i="1"/>
  <c r="M1561" i="1"/>
  <c r="L1562" i="1"/>
  <c r="M1562" i="1"/>
  <c r="L1563" i="1"/>
  <c r="M1563" i="1"/>
  <c r="L1564" i="1"/>
  <c r="M1564" i="1"/>
  <c r="L1565" i="1"/>
  <c r="M1565" i="1"/>
  <c r="L1566" i="1"/>
  <c r="M1566" i="1"/>
  <c r="L1567" i="1"/>
  <c r="M1567" i="1"/>
  <c r="L1568" i="1"/>
  <c r="M1568" i="1"/>
  <c r="L1569" i="1"/>
  <c r="M1569" i="1"/>
  <c r="L1570" i="1"/>
  <c r="M1570" i="1"/>
  <c r="L1571" i="1"/>
  <c r="M1571" i="1"/>
  <c r="L1572" i="1"/>
  <c r="M1572" i="1"/>
  <c r="L1573" i="1"/>
  <c r="M1573" i="1"/>
  <c r="L1574" i="1"/>
  <c r="M1574" i="1"/>
  <c r="L1575" i="1"/>
  <c r="M1575" i="1"/>
  <c r="L1576" i="1"/>
  <c r="M1576" i="1"/>
  <c r="L1577" i="1"/>
  <c r="M1577" i="1"/>
  <c r="L1578" i="1"/>
  <c r="M1578" i="1"/>
  <c r="L1579" i="1"/>
  <c r="M1579" i="1"/>
  <c r="L1580" i="1"/>
  <c r="M1580" i="1"/>
  <c r="L1581" i="1"/>
  <c r="M1581" i="1"/>
  <c r="L1582" i="1"/>
  <c r="M1582" i="1"/>
  <c r="L1583" i="1"/>
  <c r="M1583" i="1"/>
  <c r="L1584" i="1"/>
  <c r="M1584" i="1"/>
  <c r="L1585" i="1"/>
  <c r="M1585" i="1"/>
  <c r="L1586" i="1"/>
  <c r="M1586" i="1"/>
  <c r="L1587" i="1"/>
  <c r="M1587" i="1"/>
  <c r="L1588" i="1"/>
  <c r="M1588" i="1"/>
  <c r="L1589" i="1"/>
  <c r="M1589" i="1"/>
  <c r="L1590" i="1"/>
  <c r="M1590" i="1"/>
  <c r="L1591" i="1"/>
  <c r="M1591" i="1"/>
  <c r="L1592" i="1"/>
  <c r="M1592" i="1"/>
  <c r="L1593" i="1"/>
  <c r="M1593" i="1"/>
  <c r="L1594" i="1"/>
  <c r="M1594" i="1"/>
  <c r="L1595" i="1"/>
  <c r="M1595" i="1"/>
  <c r="L1596" i="1"/>
  <c r="M1596" i="1"/>
  <c r="L1597" i="1"/>
  <c r="M1597" i="1"/>
  <c r="L1598" i="1"/>
  <c r="M1598" i="1"/>
  <c r="L1599" i="1"/>
  <c r="M1599" i="1"/>
  <c r="L1600" i="1"/>
  <c r="M1600" i="1"/>
  <c r="L1601" i="1"/>
  <c r="M1601" i="1"/>
  <c r="L1602" i="1"/>
  <c r="M1602" i="1"/>
  <c r="L1603" i="1"/>
  <c r="M1603" i="1"/>
  <c r="L1604" i="1"/>
  <c r="M1604" i="1"/>
  <c r="L1605" i="1"/>
  <c r="M1605" i="1"/>
  <c r="L1606" i="1"/>
  <c r="M1606" i="1"/>
  <c r="L1607" i="1"/>
  <c r="M1607" i="1"/>
  <c r="L1608" i="1"/>
  <c r="M1608" i="1"/>
  <c r="L1609" i="1"/>
  <c r="M1609" i="1"/>
  <c r="L1610" i="1"/>
  <c r="M1610" i="1"/>
  <c r="L1611" i="1"/>
  <c r="M1611" i="1"/>
  <c r="L1612" i="1"/>
  <c r="M1612" i="1"/>
  <c r="L1613" i="1"/>
  <c r="M1613" i="1"/>
  <c r="L1614" i="1"/>
  <c r="M1614" i="1"/>
  <c r="L1615" i="1"/>
  <c r="M1615" i="1"/>
  <c r="L1616" i="1"/>
  <c r="M1616" i="1"/>
  <c r="L1617" i="1"/>
  <c r="M1617" i="1"/>
  <c r="L1618" i="1"/>
  <c r="M1618" i="1"/>
  <c r="L1619" i="1"/>
  <c r="M1619" i="1"/>
  <c r="L1620" i="1"/>
  <c r="M1620" i="1"/>
  <c r="L1621" i="1"/>
  <c r="M1621" i="1"/>
  <c r="L1622" i="1"/>
  <c r="M1622" i="1"/>
  <c r="L1623" i="1"/>
  <c r="M1623" i="1"/>
  <c r="L1624" i="1"/>
  <c r="M1624" i="1"/>
  <c r="L1625" i="1"/>
  <c r="M1625" i="1"/>
  <c r="L1626" i="1"/>
  <c r="M1626" i="1"/>
  <c r="L1627" i="1"/>
  <c r="M1627" i="1"/>
  <c r="L1628" i="1"/>
  <c r="M1628" i="1"/>
  <c r="L1629" i="1"/>
  <c r="M1629" i="1"/>
  <c r="L1630" i="1"/>
  <c r="M1630" i="1"/>
  <c r="L1631" i="1"/>
  <c r="M1631" i="1"/>
  <c r="L1632" i="1"/>
  <c r="M1632" i="1"/>
  <c r="L1633" i="1"/>
  <c r="M1633" i="1"/>
  <c r="L1634" i="1"/>
  <c r="M1634" i="1"/>
  <c r="L1635" i="1"/>
  <c r="M1635" i="1"/>
  <c r="L1636" i="1"/>
  <c r="M1636" i="1"/>
  <c r="L1637" i="1"/>
  <c r="M1637" i="1"/>
  <c r="L1638" i="1"/>
  <c r="M1638" i="1"/>
  <c r="L1639" i="1"/>
  <c r="M1639" i="1"/>
  <c r="L1640" i="1"/>
  <c r="M1640" i="1"/>
  <c r="L1641" i="1"/>
  <c r="M1641" i="1"/>
  <c r="L1642" i="1"/>
  <c r="M1642" i="1"/>
  <c r="L1643" i="1"/>
  <c r="M1643" i="1"/>
  <c r="L1644" i="1"/>
  <c r="M1644" i="1"/>
  <c r="L1645" i="1"/>
  <c r="M1645" i="1"/>
  <c r="L1646" i="1"/>
  <c r="M1646" i="1"/>
  <c r="L1647" i="1"/>
  <c r="M1647" i="1"/>
  <c r="L1648" i="1"/>
  <c r="M1648" i="1"/>
  <c r="L1649" i="1"/>
  <c r="M1649" i="1"/>
  <c r="L1650" i="1"/>
  <c r="M1650" i="1"/>
  <c r="L1651" i="1"/>
  <c r="M1651" i="1"/>
  <c r="L1652" i="1"/>
  <c r="M1652" i="1"/>
  <c r="L1653" i="1"/>
  <c r="M1653" i="1"/>
  <c r="L1654" i="1"/>
  <c r="M1654" i="1"/>
  <c r="L1655" i="1"/>
  <c r="M1655" i="1"/>
  <c r="L1656" i="1"/>
  <c r="M1656" i="1"/>
  <c r="L1657" i="1"/>
  <c r="M1657" i="1"/>
  <c r="L1658" i="1"/>
  <c r="M1658" i="1"/>
  <c r="L1659" i="1"/>
  <c r="M1659" i="1"/>
  <c r="L1660" i="1"/>
  <c r="M1660" i="1"/>
  <c r="L1661" i="1"/>
  <c r="M1661" i="1"/>
  <c r="L1662" i="1"/>
  <c r="M1662" i="1"/>
  <c r="L1663" i="1"/>
  <c r="M1663" i="1"/>
  <c r="L1664" i="1"/>
  <c r="M1664" i="1"/>
  <c r="L1665" i="1"/>
  <c r="M1665" i="1"/>
  <c r="L1666" i="1"/>
  <c r="M1666" i="1"/>
  <c r="L1667" i="1"/>
  <c r="M1667" i="1"/>
  <c r="L1668" i="1"/>
  <c r="M1668" i="1"/>
  <c r="L1669" i="1"/>
  <c r="M1669" i="1"/>
  <c r="L1670" i="1"/>
  <c r="M1670" i="1"/>
  <c r="L1671" i="1"/>
  <c r="M1671" i="1"/>
  <c r="L1672" i="1"/>
  <c r="M1672" i="1"/>
  <c r="L1673" i="1"/>
  <c r="M1673" i="1"/>
  <c r="L1674" i="1"/>
  <c r="M1674" i="1"/>
  <c r="L1675" i="1"/>
  <c r="M1675" i="1"/>
  <c r="L1676" i="1"/>
  <c r="M1676" i="1"/>
  <c r="L1677" i="1"/>
  <c r="M1677" i="1"/>
  <c r="L1678" i="1"/>
  <c r="M1678" i="1"/>
  <c r="L1679" i="1"/>
  <c r="M1679" i="1"/>
  <c r="L1680" i="1"/>
  <c r="M1680" i="1"/>
  <c r="L1681" i="1"/>
  <c r="M1681" i="1"/>
  <c r="L1682" i="1"/>
  <c r="M1682" i="1"/>
  <c r="L1683" i="1"/>
  <c r="M1683" i="1"/>
  <c r="L1684" i="1"/>
  <c r="M1684" i="1"/>
  <c r="L1685" i="1"/>
  <c r="M1685" i="1"/>
  <c r="L1686" i="1"/>
  <c r="M1686" i="1"/>
  <c r="L1687" i="1"/>
  <c r="M1687" i="1"/>
  <c r="L1688" i="1"/>
  <c r="M1688" i="1"/>
  <c r="L1689" i="1"/>
  <c r="M1689" i="1"/>
  <c r="L1690" i="1"/>
  <c r="M1690" i="1"/>
  <c r="L1691" i="1"/>
  <c r="M1691" i="1"/>
  <c r="L1692" i="1"/>
  <c r="M1692" i="1"/>
  <c r="L1693" i="1"/>
  <c r="M1693" i="1"/>
  <c r="L1694" i="1"/>
  <c r="M1694" i="1"/>
  <c r="L1695" i="1"/>
  <c r="M1695" i="1"/>
  <c r="L1696" i="1"/>
  <c r="M1696" i="1"/>
  <c r="L1697" i="1"/>
  <c r="M1697" i="1"/>
  <c r="L1698" i="1"/>
  <c r="M1698" i="1"/>
  <c r="L1699" i="1"/>
  <c r="M1699" i="1"/>
  <c r="L1700" i="1"/>
  <c r="M1700" i="1"/>
  <c r="L1701" i="1"/>
  <c r="M1701" i="1"/>
  <c r="L1702" i="1"/>
  <c r="M1702" i="1"/>
  <c r="L1703" i="1"/>
  <c r="M1703" i="1"/>
  <c r="L1704" i="1"/>
  <c r="M1704" i="1"/>
  <c r="L1705" i="1"/>
  <c r="M1705" i="1"/>
  <c r="L1706" i="1"/>
  <c r="M1706" i="1"/>
  <c r="L1707" i="1"/>
  <c r="M1707" i="1"/>
  <c r="L1708" i="1"/>
  <c r="M1708" i="1"/>
  <c r="L1709" i="1"/>
  <c r="M1709" i="1"/>
  <c r="L1710" i="1"/>
  <c r="M1710" i="1"/>
  <c r="L1711" i="1"/>
  <c r="M1711" i="1"/>
  <c r="L1712" i="1"/>
  <c r="M1712" i="1"/>
  <c r="L1713" i="1"/>
  <c r="M1713" i="1"/>
  <c r="L1714" i="1"/>
  <c r="M1714" i="1"/>
  <c r="L1715" i="1"/>
  <c r="M1715" i="1"/>
  <c r="L1716" i="1"/>
  <c r="M1716" i="1"/>
  <c r="L1717" i="1"/>
  <c r="M1717" i="1"/>
  <c r="L1718" i="1"/>
  <c r="M1718" i="1"/>
  <c r="L1719" i="1"/>
  <c r="M1719" i="1"/>
  <c r="L1720" i="1"/>
  <c r="M1720" i="1"/>
  <c r="L1721" i="1"/>
  <c r="M1721" i="1"/>
  <c r="L1722" i="1"/>
  <c r="M1722" i="1"/>
  <c r="L1723" i="1"/>
  <c r="M1723" i="1"/>
  <c r="L1724" i="1"/>
  <c r="M1724" i="1"/>
  <c r="L1725" i="1"/>
  <c r="M1725" i="1"/>
  <c r="L1726" i="1"/>
  <c r="M1726" i="1"/>
  <c r="L1727" i="1"/>
  <c r="M1727" i="1"/>
  <c r="L1728" i="1"/>
  <c r="M1728" i="1"/>
  <c r="L1729" i="1"/>
  <c r="M1729" i="1"/>
  <c r="L1730" i="1"/>
  <c r="M1730" i="1"/>
  <c r="L1731" i="1"/>
  <c r="M1731" i="1"/>
  <c r="L1732" i="1"/>
  <c r="M1732" i="1"/>
  <c r="L1733" i="1"/>
  <c r="M1733" i="1"/>
  <c r="L1734" i="1"/>
  <c r="M1734" i="1"/>
  <c r="L1735" i="1"/>
  <c r="M1735" i="1"/>
  <c r="L1736" i="1"/>
  <c r="M1736" i="1"/>
  <c r="L1737" i="1"/>
  <c r="M1737" i="1"/>
  <c r="L1738" i="1"/>
  <c r="M1738" i="1"/>
  <c r="L1739" i="1"/>
  <c r="M1739" i="1"/>
  <c r="L1740" i="1"/>
  <c r="M1740" i="1"/>
  <c r="L1741" i="1"/>
  <c r="M1741" i="1"/>
  <c r="L1742" i="1"/>
  <c r="M1742" i="1"/>
  <c r="L1743" i="1"/>
  <c r="M1743" i="1"/>
  <c r="L1744" i="1"/>
  <c r="M1744" i="1"/>
  <c r="L1745" i="1"/>
  <c r="M1745" i="1"/>
  <c r="L1746" i="1"/>
  <c r="M1746" i="1"/>
  <c r="L1747" i="1"/>
  <c r="M1747" i="1"/>
  <c r="L1748" i="1"/>
  <c r="M1748" i="1"/>
  <c r="L1749" i="1"/>
  <c r="M1749" i="1"/>
  <c r="L1750" i="1"/>
  <c r="M1750" i="1"/>
  <c r="L1751" i="1"/>
  <c r="M1751" i="1"/>
  <c r="L1752" i="1"/>
  <c r="M1752" i="1"/>
  <c r="L1753" i="1"/>
  <c r="M1753" i="1"/>
  <c r="L1754" i="1"/>
  <c r="M1754" i="1"/>
  <c r="L1755" i="1"/>
  <c r="M1755" i="1"/>
  <c r="L1756" i="1"/>
  <c r="M1756" i="1"/>
  <c r="L1757" i="1"/>
  <c r="M1757" i="1"/>
  <c r="L1758" i="1"/>
  <c r="M1758" i="1"/>
  <c r="L1759" i="1"/>
  <c r="M1759" i="1"/>
  <c r="L1760" i="1"/>
  <c r="M1760" i="1"/>
  <c r="L1761" i="1"/>
  <c r="M1761" i="1"/>
  <c r="L1762" i="1"/>
  <c r="M1762" i="1"/>
  <c r="L1763" i="1"/>
  <c r="M1763" i="1"/>
  <c r="L1764" i="1"/>
  <c r="M1764" i="1"/>
  <c r="L1765" i="1"/>
  <c r="M1765" i="1"/>
  <c r="L1766" i="1"/>
  <c r="M1766" i="1"/>
  <c r="L1767" i="1"/>
  <c r="M1767" i="1"/>
  <c r="L1768" i="1"/>
  <c r="M1768" i="1"/>
  <c r="L1769" i="1"/>
  <c r="M1769" i="1"/>
  <c r="L1770" i="1"/>
  <c r="M1770" i="1"/>
  <c r="L1771" i="1"/>
  <c r="M1771" i="1"/>
  <c r="L1772" i="1"/>
  <c r="M1772" i="1"/>
  <c r="L1773" i="1"/>
  <c r="M1773" i="1"/>
  <c r="L1774" i="1"/>
  <c r="M1774" i="1"/>
  <c r="L1775" i="1"/>
  <c r="M1775" i="1"/>
  <c r="L1776" i="1"/>
  <c r="M1776" i="1"/>
  <c r="L1777" i="1"/>
  <c r="M1777" i="1"/>
  <c r="L1778" i="1"/>
  <c r="M1778" i="1"/>
  <c r="L1779" i="1"/>
  <c r="M1779" i="1"/>
  <c r="L1780" i="1"/>
  <c r="M1780" i="1"/>
  <c r="L1781" i="1"/>
  <c r="M1781" i="1"/>
  <c r="L1782" i="1"/>
  <c r="M1782" i="1"/>
  <c r="L1783" i="1"/>
  <c r="M1783" i="1"/>
  <c r="L1784" i="1"/>
  <c r="M1784" i="1"/>
  <c r="L1785" i="1"/>
  <c r="M1785" i="1"/>
  <c r="L1786" i="1"/>
  <c r="M1786" i="1"/>
  <c r="L1787" i="1"/>
  <c r="M1787" i="1"/>
  <c r="L1788" i="1"/>
  <c r="M1788" i="1"/>
  <c r="L1789" i="1"/>
  <c r="M1789" i="1"/>
  <c r="L1790" i="1"/>
  <c r="M1790" i="1"/>
  <c r="L1791" i="1"/>
  <c r="M1791" i="1"/>
  <c r="L1792" i="1"/>
  <c r="M1792" i="1"/>
  <c r="L1793" i="1"/>
  <c r="M1793" i="1"/>
  <c r="L1794" i="1"/>
  <c r="M1794" i="1"/>
  <c r="L1795" i="1"/>
  <c r="M1795" i="1"/>
  <c r="L1796" i="1"/>
  <c r="M1796" i="1"/>
  <c r="L1797" i="1"/>
  <c r="M1797" i="1"/>
  <c r="L1798" i="1"/>
  <c r="M1798" i="1"/>
  <c r="L1799" i="1"/>
  <c r="M1799" i="1"/>
  <c r="L1800" i="1"/>
  <c r="M1800" i="1"/>
  <c r="L1801" i="1"/>
  <c r="M1801" i="1"/>
  <c r="L1802" i="1"/>
  <c r="M1802" i="1"/>
  <c r="L1803" i="1"/>
  <c r="M1803" i="1"/>
  <c r="L1804" i="1"/>
  <c r="M1804" i="1"/>
  <c r="L1805" i="1"/>
  <c r="M1805" i="1"/>
  <c r="L1806" i="1"/>
  <c r="M1806" i="1"/>
  <c r="L1807" i="1"/>
  <c r="M1807" i="1"/>
  <c r="L1808" i="1"/>
  <c r="M1808" i="1"/>
  <c r="L1809" i="1"/>
  <c r="M1809" i="1"/>
  <c r="L1810" i="1"/>
  <c r="M1810" i="1"/>
  <c r="L1811" i="1"/>
  <c r="M1811" i="1"/>
  <c r="L1812" i="1"/>
  <c r="M1812" i="1"/>
  <c r="L1813" i="1"/>
  <c r="M1813" i="1"/>
  <c r="L1814" i="1"/>
  <c r="M1814" i="1"/>
  <c r="L1815" i="1"/>
  <c r="M1815" i="1"/>
  <c r="L1816" i="1"/>
  <c r="M1816" i="1"/>
  <c r="L1817" i="1"/>
  <c r="M1817" i="1"/>
  <c r="L1818" i="1"/>
  <c r="M1818" i="1"/>
  <c r="L1819" i="1"/>
  <c r="M1819" i="1"/>
  <c r="L1820" i="1"/>
  <c r="M1820" i="1"/>
  <c r="L1821" i="1"/>
  <c r="M1821" i="1"/>
  <c r="L1822" i="1"/>
  <c r="M1822" i="1"/>
  <c r="L1823" i="1"/>
  <c r="M1823" i="1"/>
  <c r="L1824" i="1"/>
  <c r="M1824" i="1"/>
  <c r="L1825" i="1"/>
  <c r="M1825" i="1"/>
  <c r="L1826" i="1"/>
  <c r="M1826" i="1"/>
  <c r="L1827" i="1"/>
  <c r="M1827" i="1"/>
  <c r="L1828" i="1"/>
  <c r="M1828" i="1"/>
  <c r="L1829" i="1"/>
  <c r="M1829" i="1"/>
  <c r="L1830" i="1"/>
  <c r="M1830" i="1"/>
  <c r="L1831" i="1"/>
  <c r="M1831" i="1"/>
  <c r="L1832" i="1"/>
  <c r="M1832" i="1"/>
  <c r="L1833" i="1"/>
  <c r="M1833" i="1"/>
  <c r="L1834" i="1"/>
  <c r="M1834" i="1"/>
  <c r="L1835" i="1"/>
  <c r="M1835" i="1"/>
  <c r="L1836" i="1"/>
  <c r="M1836" i="1"/>
  <c r="L1837" i="1"/>
  <c r="M1837" i="1"/>
  <c r="L1838" i="1"/>
  <c r="M1838" i="1"/>
  <c r="L1839" i="1"/>
  <c r="M1839" i="1"/>
  <c r="L1840" i="1"/>
  <c r="M1840" i="1"/>
  <c r="L1841" i="1"/>
  <c r="M1841" i="1"/>
  <c r="L1842" i="1"/>
  <c r="M1842" i="1"/>
  <c r="L1843" i="1"/>
  <c r="M1843" i="1"/>
  <c r="L1844" i="1"/>
  <c r="M1844" i="1"/>
  <c r="L1845" i="1"/>
  <c r="M1845" i="1"/>
  <c r="L1846" i="1"/>
  <c r="M1846" i="1"/>
  <c r="L1847" i="1"/>
  <c r="M1847" i="1"/>
  <c r="L1848" i="1"/>
  <c r="M1848" i="1"/>
  <c r="L1849" i="1"/>
  <c r="M1849" i="1"/>
  <c r="L1850" i="1"/>
  <c r="M1850" i="1"/>
  <c r="L1851" i="1"/>
  <c r="M1851" i="1"/>
  <c r="L1852" i="1"/>
  <c r="M1852" i="1"/>
  <c r="L1853" i="1"/>
  <c r="M1853" i="1"/>
  <c r="L1854" i="1"/>
  <c r="M1854" i="1"/>
  <c r="L1855" i="1"/>
  <c r="M1855" i="1"/>
  <c r="L1856" i="1"/>
  <c r="M1856" i="1"/>
  <c r="L1857" i="1"/>
  <c r="M1857" i="1"/>
  <c r="L1858" i="1"/>
  <c r="M1858" i="1"/>
  <c r="L1859" i="1"/>
  <c r="M1859" i="1"/>
  <c r="L1860" i="1"/>
  <c r="M1860" i="1"/>
  <c r="L1861" i="1"/>
  <c r="M1861" i="1"/>
  <c r="L1862" i="1"/>
  <c r="M1862" i="1"/>
  <c r="L1863" i="1"/>
  <c r="M1863" i="1"/>
  <c r="L1864" i="1"/>
  <c r="M1864" i="1"/>
  <c r="L1865" i="1"/>
  <c r="M1865" i="1"/>
  <c r="L1866" i="1"/>
  <c r="M1866" i="1"/>
  <c r="L1867" i="1"/>
  <c r="M1867" i="1"/>
  <c r="L1868" i="1"/>
  <c r="M1868" i="1"/>
  <c r="L1869" i="1"/>
  <c r="M1869" i="1"/>
  <c r="L1870" i="1"/>
  <c r="M1870" i="1"/>
  <c r="L1871" i="1"/>
  <c r="M1871" i="1"/>
  <c r="L1872" i="1"/>
  <c r="M1872" i="1"/>
  <c r="L1873" i="1"/>
  <c r="M1873" i="1"/>
  <c r="L1874" i="1"/>
  <c r="M1874" i="1"/>
  <c r="L1875" i="1"/>
  <c r="M1875" i="1"/>
  <c r="L1876" i="1"/>
  <c r="M1876" i="1"/>
  <c r="L1877" i="1"/>
  <c r="M1877" i="1"/>
  <c r="L1878" i="1"/>
  <c r="M1878" i="1"/>
  <c r="L1879" i="1"/>
  <c r="M1879" i="1"/>
  <c r="L1880" i="1"/>
  <c r="M1880" i="1"/>
  <c r="L1881" i="1"/>
  <c r="M1881" i="1"/>
  <c r="L1882" i="1"/>
  <c r="M1882" i="1"/>
  <c r="L1883" i="1"/>
  <c r="M1883" i="1"/>
  <c r="L1884" i="1"/>
  <c r="M1884" i="1"/>
  <c r="L1885" i="1"/>
  <c r="M1885" i="1"/>
  <c r="L1886" i="1"/>
  <c r="M1886" i="1"/>
  <c r="L1887" i="1"/>
  <c r="M1887" i="1"/>
  <c r="L1888" i="1"/>
  <c r="M1888" i="1"/>
  <c r="L1889" i="1"/>
  <c r="M1889" i="1"/>
  <c r="L1890" i="1"/>
  <c r="M1890" i="1"/>
  <c r="L1891" i="1"/>
  <c r="M1891" i="1"/>
  <c r="L1892" i="1"/>
  <c r="M1892" i="1"/>
  <c r="L1893" i="1"/>
  <c r="M1893" i="1"/>
  <c r="L1894" i="1"/>
  <c r="M1894" i="1"/>
  <c r="L1895" i="1"/>
  <c r="M1895" i="1"/>
  <c r="L1896" i="1"/>
  <c r="M1896" i="1"/>
  <c r="L1897" i="1"/>
  <c r="M1897" i="1"/>
  <c r="L1898" i="1"/>
  <c r="M1898" i="1"/>
  <c r="L1899" i="1"/>
  <c r="M1899" i="1"/>
  <c r="L1900" i="1"/>
  <c r="M1900" i="1"/>
  <c r="L1901" i="1"/>
  <c r="M1901" i="1"/>
  <c r="L1902" i="1"/>
  <c r="M1902" i="1"/>
  <c r="L1903" i="1"/>
  <c r="M1903" i="1"/>
  <c r="L1904" i="1"/>
  <c r="M1904" i="1"/>
  <c r="L1905" i="1"/>
  <c r="M1905" i="1"/>
  <c r="L1906" i="1"/>
  <c r="M1906" i="1"/>
  <c r="L1907" i="1"/>
  <c r="M1907" i="1"/>
  <c r="L1908" i="1"/>
  <c r="M1908" i="1"/>
  <c r="L1909" i="1"/>
  <c r="M1909" i="1"/>
  <c r="L1910" i="1"/>
  <c r="M1910" i="1"/>
  <c r="L1911" i="1"/>
  <c r="M1911" i="1"/>
  <c r="L1912" i="1"/>
  <c r="M1912" i="1"/>
  <c r="L1913" i="1"/>
  <c r="M1913" i="1"/>
  <c r="L1914" i="1"/>
  <c r="M1914" i="1"/>
  <c r="L1915" i="1"/>
  <c r="M1915" i="1"/>
  <c r="L1916" i="1"/>
  <c r="M1916" i="1"/>
  <c r="L1917" i="1"/>
  <c r="M1917" i="1"/>
  <c r="L1918" i="1"/>
  <c r="M1918" i="1"/>
  <c r="L1919" i="1"/>
  <c r="M1919" i="1"/>
  <c r="L1920" i="1"/>
  <c r="M1920" i="1"/>
  <c r="L1921" i="1"/>
  <c r="M1921" i="1"/>
  <c r="L1922" i="1"/>
  <c r="M1922" i="1"/>
  <c r="L1923" i="1"/>
  <c r="M1923" i="1"/>
  <c r="L1924" i="1"/>
  <c r="M1924" i="1"/>
  <c r="L1925" i="1"/>
  <c r="M1925" i="1"/>
  <c r="L1926" i="1"/>
  <c r="M1926" i="1"/>
  <c r="L1927" i="1"/>
  <c r="M1927" i="1"/>
  <c r="L1928" i="1"/>
  <c r="M1928" i="1"/>
  <c r="L1929" i="1"/>
  <c r="M1929" i="1"/>
  <c r="L1930" i="1"/>
  <c r="M1930" i="1"/>
  <c r="L1931" i="1"/>
  <c r="M1931" i="1"/>
  <c r="L1932" i="1"/>
  <c r="M1932" i="1"/>
  <c r="L1933" i="1"/>
  <c r="M1933" i="1"/>
  <c r="L1934" i="1"/>
  <c r="M1934" i="1"/>
  <c r="L1935" i="1"/>
  <c r="M1935" i="1"/>
  <c r="L1936" i="1"/>
  <c r="M1936" i="1"/>
  <c r="L1937" i="1"/>
  <c r="M1937" i="1"/>
  <c r="L1938" i="1"/>
  <c r="M1938" i="1"/>
  <c r="L1939" i="1"/>
  <c r="M1939" i="1"/>
  <c r="L1940" i="1"/>
  <c r="M1940" i="1"/>
  <c r="L1941" i="1"/>
  <c r="M1941" i="1"/>
  <c r="L1942" i="1"/>
  <c r="M1942" i="1"/>
  <c r="L1943" i="1"/>
  <c r="M1943" i="1"/>
  <c r="L1944" i="1"/>
  <c r="M1944" i="1"/>
  <c r="L1945" i="1"/>
  <c r="M1945" i="1"/>
  <c r="L1946" i="1"/>
  <c r="M1946" i="1"/>
  <c r="L1947" i="1"/>
  <c r="M1947" i="1"/>
  <c r="L1948" i="1"/>
  <c r="M1948" i="1"/>
  <c r="L1949" i="1"/>
  <c r="M1949" i="1"/>
  <c r="L1950" i="1"/>
  <c r="M1950" i="1"/>
  <c r="L1951" i="1"/>
  <c r="M1951" i="1"/>
  <c r="L1952" i="1"/>
  <c r="M1952" i="1"/>
  <c r="L1953" i="1"/>
  <c r="M1953" i="1"/>
  <c r="L1954" i="1"/>
  <c r="M1954" i="1"/>
  <c r="L1955" i="1"/>
  <c r="M1955" i="1"/>
  <c r="L1956" i="1"/>
  <c r="M1956" i="1"/>
  <c r="L1957" i="1"/>
  <c r="M1957" i="1"/>
  <c r="L1958" i="1"/>
  <c r="M1958" i="1"/>
  <c r="L1959" i="1"/>
  <c r="M1959" i="1"/>
  <c r="L1960" i="1"/>
  <c r="M1960" i="1"/>
  <c r="L1961" i="1"/>
  <c r="M1961" i="1"/>
  <c r="L1962" i="1"/>
  <c r="M1962" i="1"/>
  <c r="L1963" i="1"/>
  <c r="M1963" i="1"/>
  <c r="L1964" i="1"/>
  <c r="M1964" i="1"/>
  <c r="L1965" i="1"/>
  <c r="M1965" i="1"/>
  <c r="L1966" i="1"/>
  <c r="M1966" i="1"/>
  <c r="L1967" i="1"/>
  <c r="M1967" i="1"/>
  <c r="L1968" i="1"/>
  <c r="M1968" i="1"/>
  <c r="L1969" i="1"/>
  <c r="M1969" i="1"/>
  <c r="L1970" i="1"/>
  <c r="M1970" i="1"/>
  <c r="L1971" i="1"/>
  <c r="M1971" i="1"/>
  <c r="L1972" i="1"/>
  <c r="M1972" i="1"/>
  <c r="L1973" i="1"/>
  <c r="M1973" i="1"/>
  <c r="L1974" i="1"/>
  <c r="M1974" i="1"/>
  <c r="L1975" i="1"/>
  <c r="M1975" i="1"/>
  <c r="L1976" i="1"/>
  <c r="M1976" i="1"/>
  <c r="L1977" i="1"/>
  <c r="M1977" i="1"/>
  <c r="L1978" i="1"/>
  <c r="M1978" i="1"/>
  <c r="L1979" i="1"/>
  <c r="M1979" i="1"/>
  <c r="L1980" i="1"/>
  <c r="M1980" i="1"/>
  <c r="L1981" i="1"/>
  <c r="M1981" i="1"/>
  <c r="L1982" i="1"/>
  <c r="M1982" i="1"/>
  <c r="L1983" i="1"/>
  <c r="M1983" i="1"/>
  <c r="L1984" i="1"/>
  <c r="M1984" i="1"/>
  <c r="L1985" i="1"/>
  <c r="M1985" i="1"/>
  <c r="L1986" i="1"/>
  <c r="M1986" i="1"/>
  <c r="L1987" i="1"/>
  <c r="M1987" i="1"/>
  <c r="L1988" i="1"/>
  <c r="M1988" i="1"/>
  <c r="L1989" i="1"/>
  <c r="M1989" i="1"/>
  <c r="L1990" i="1"/>
  <c r="M1990" i="1"/>
  <c r="L1991" i="1"/>
  <c r="M1991" i="1"/>
  <c r="L1992" i="1"/>
  <c r="M1992" i="1"/>
  <c r="L1993" i="1"/>
  <c r="M1993" i="1"/>
  <c r="L1994" i="1"/>
  <c r="M1994" i="1"/>
  <c r="L1995" i="1"/>
  <c r="M1995" i="1"/>
  <c r="L1996" i="1"/>
  <c r="M1996" i="1"/>
  <c r="L1997" i="1"/>
  <c r="M1997" i="1"/>
  <c r="L1998" i="1"/>
  <c r="M1998" i="1"/>
  <c r="L1999" i="1"/>
  <c r="M1999" i="1"/>
  <c r="L2000" i="1"/>
  <c r="M2000" i="1"/>
  <c r="L2001" i="1"/>
  <c r="M2001" i="1"/>
  <c r="L2002" i="1"/>
  <c r="M2002" i="1"/>
  <c r="L2003" i="1"/>
  <c r="M2003" i="1"/>
  <c r="L2004" i="1"/>
  <c r="M2004" i="1"/>
  <c r="L2005" i="1"/>
  <c r="M2005" i="1"/>
  <c r="L2006" i="1"/>
  <c r="M2006" i="1"/>
  <c r="L2007" i="1"/>
  <c r="M2007" i="1"/>
  <c r="L2008" i="1"/>
  <c r="M2008" i="1"/>
  <c r="L2009" i="1"/>
  <c r="M2009" i="1"/>
  <c r="L2010" i="1"/>
  <c r="M2010" i="1"/>
  <c r="L2011" i="1"/>
  <c r="M2011" i="1"/>
  <c r="L2012" i="1"/>
  <c r="M2012" i="1"/>
  <c r="L2013" i="1"/>
  <c r="M2013" i="1"/>
  <c r="L2014" i="1"/>
  <c r="M2014" i="1"/>
  <c r="L2015" i="1"/>
  <c r="M2015" i="1"/>
  <c r="L2016" i="1"/>
  <c r="M2016" i="1"/>
  <c r="L2017" i="1"/>
  <c r="M2017" i="1"/>
  <c r="L2018" i="1"/>
  <c r="M2018" i="1"/>
  <c r="L2019" i="1"/>
  <c r="M2019" i="1"/>
  <c r="L2020" i="1"/>
  <c r="M2020" i="1"/>
  <c r="L2021" i="1"/>
  <c r="M2021" i="1"/>
  <c r="L2022" i="1"/>
  <c r="M2022" i="1"/>
  <c r="L2023" i="1"/>
  <c r="M2023" i="1"/>
  <c r="L2024" i="1"/>
  <c r="M2024" i="1"/>
  <c r="L2025" i="1"/>
  <c r="M2025" i="1"/>
  <c r="L2026" i="1"/>
  <c r="M2026" i="1"/>
  <c r="L2027" i="1"/>
  <c r="M2027" i="1"/>
  <c r="L2028" i="1"/>
  <c r="M2028" i="1"/>
  <c r="L2029" i="1"/>
  <c r="M2029" i="1"/>
  <c r="L2030" i="1"/>
  <c r="M2030" i="1"/>
  <c r="L2031" i="1"/>
  <c r="M2031" i="1"/>
  <c r="L2032" i="1"/>
  <c r="M2032" i="1"/>
  <c r="L2033" i="1"/>
  <c r="M2033" i="1"/>
  <c r="L2034" i="1"/>
  <c r="M2034" i="1"/>
  <c r="L2035" i="1"/>
  <c r="M2035" i="1"/>
  <c r="L2036" i="1"/>
  <c r="M2036" i="1"/>
  <c r="L2037" i="1"/>
  <c r="M2037" i="1"/>
  <c r="L2038" i="1"/>
  <c r="M2038" i="1"/>
  <c r="L2039" i="1"/>
  <c r="M2039" i="1"/>
  <c r="L2040" i="1"/>
  <c r="M2040" i="1"/>
  <c r="L2041" i="1"/>
  <c r="M2041" i="1"/>
  <c r="L2042" i="1"/>
  <c r="M2042" i="1"/>
  <c r="L2043" i="1"/>
  <c r="M2043" i="1"/>
  <c r="L2044" i="1"/>
  <c r="M2044" i="1"/>
  <c r="L2045" i="1"/>
  <c r="M2045" i="1"/>
  <c r="L2046" i="1"/>
  <c r="M2046" i="1"/>
  <c r="L2047" i="1"/>
  <c r="M2047" i="1"/>
  <c r="L2048" i="1"/>
  <c r="M2048" i="1"/>
  <c r="L2049" i="1"/>
  <c r="M2049" i="1"/>
  <c r="L2050" i="1"/>
  <c r="M2050" i="1"/>
  <c r="L2051" i="1"/>
  <c r="M2051" i="1"/>
  <c r="L2052" i="1"/>
  <c r="M2052" i="1"/>
  <c r="L2053" i="1"/>
  <c r="M2053" i="1"/>
  <c r="L2054" i="1"/>
  <c r="M2054" i="1"/>
  <c r="L2055" i="1"/>
  <c r="M2055" i="1"/>
  <c r="L2056" i="1"/>
  <c r="M2056" i="1"/>
  <c r="L2057" i="1"/>
  <c r="M2057" i="1"/>
  <c r="L2058" i="1"/>
  <c r="M2058" i="1"/>
  <c r="L2059" i="1"/>
  <c r="M2059" i="1"/>
  <c r="L2060" i="1"/>
  <c r="M2060" i="1"/>
  <c r="L2061" i="1"/>
  <c r="M2061" i="1"/>
  <c r="L2062" i="1"/>
  <c r="M2062" i="1"/>
  <c r="L2063" i="1"/>
  <c r="M2063" i="1"/>
  <c r="L2064" i="1"/>
  <c r="M2064" i="1"/>
  <c r="L2065" i="1"/>
  <c r="M2065" i="1"/>
  <c r="L2066" i="1"/>
  <c r="M2066" i="1"/>
  <c r="L2067" i="1"/>
  <c r="M2067" i="1"/>
  <c r="L2068" i="1"/>
  <c r="M2068" i="1"/>
  <c r="L2069" i="1"/>
  <c r="M2069" i="1"/>
  <c r="L2070" i="1"/>
  <c r="M2070" i="1"/>
  <c r="L2071" i="1"/>
  <c r="M2071" i="1"/>
  <c r="L2072" i="1"/>
  <c r="M2072" i="1"/>
  <c r="L2073" i="1"/>
  <c r="M2073" i="1"/>
  <c r="L2074" i="1"/>
  <c r="M2074" i="1"/>
  <c r="L2075" i="1"/>
  <c r="M2075" i="1"/>
  <c r="L2076" i="1"/>
  <c r="M2076" i="1"/>
  <c r="L2077" i="1"/>
  <c r="M2077" i="1"/>
  <c r="L2078" i="1"/>
  <c r="M2078" i="1"/>
  <c r="L2079" i="1"/>
  <c r="M2079" i="1"/>
  <c r="L2080" i="1"/>
  <c r="M2080" i="1"/>
  <c r="L2081" i="1"/>
  <c r="M2081" i="1"/>
  <c r="L2082" i="1"/>
  <c r="M2082" i="1"/>
  <c r="L2083" i="1"/>
  <c r="M2083" i="1"/>
  <c r="L2084" i="1"/>
  <c r="M2084" i="1"/>
  <c r="L2085" i="1"/>
  <c r="M2085" i="1"/>
  <c r="L2086" i="1"/>
  <c r="M2086" i="1"/>
  <c r="L2087" i="1"/>
  <c r="M2087" i="1"/>
  <c r="L2088" i="1"/>
  <c r="M2088" i="1"/>
  <c r="L2089" i="1"/>
  <c r="M2089" i="1"/>
  <c r="L2090" i="1"/>
  <c r="M2090" i="1"/>
  <c r="L2091" i="1"/>
  <c r="M2091" i="1"/>
  <c r="L2092" i="1"/>
  <c r="M2092" i="1"/>
  <c r="L2093" i="1"/>
  <c r="M2093" i="1"/>
  <c r="L2094" i="1"/>
  <c r="M2094" i="1"/>
  <c r="L2095" i="1"/>
  <c r="M2095" i="1"/>
  <c r="L2096" i="1"/>
  <c r="M2096" i="1"/>
  <c r="L2097" i="1"/>
  <c r="M2097" i="1"/>
  <c r="L2098" i="1"/>
  <c r="M2098" i="1"/>
  <c r="L2099" i="1"/>
  <c r="M2099" i="1"/>
  <c r="L2100" i="1"/>
  <c r="M2100" i="1"/>
  <c r="L2101" i="1"/>
  <c r="M2101" i="1"/>
  <c r="L2102" i="1"/>
  <c r="M2102" i="1"/>
  <c r="L2103" i="1"/>
  <c r="M2103" i="1"/>
  <c r="L2104" i="1"/>
  <c r="M2104" i="1"/>
  <c r="L2105" i="1"/>
  <c r="M2105" i="1"/>
  <c r="L2106" i="1"/>
  <c r="M2106" i="1"/>
  <c r="L2107" i="1"/>
  <c r="M2107" i="1"/>
  <c r="L2108" i="1"/>
  <c r="M2108" i="1"/>
  <c r="L2109" i="1"/>
  <c r="M2109" i="1"/>
  <c r="L2110" i="1"/>
  <c r="M2110" i="1"/>
  <c r="L2111" i="1"/>
  <c r="M2111" i="1"/>
  <c r="L2112" i="1"/>
  <c r="M2112" i="1"/>
  <c r="L2113" i="1"/>
  <c r="M2113" i="1"/>
  <c r="L2114" i="1"/>
  <c r="M2114" i="1"/>
  <c r="L2115" i="1"/>
  <c r="M2115" i="1"/>
  <c r="L2116" i="1"/>
  <c r="M2116" i="1"/>
  <c r="L2117" i="1"/>
  <c r="M2117" i="1"/>
  <c r="L2118" i="1"/>
  <c r="M2118" i="1"/>
  <c r="L2119" i="1"/>
  <c r="M2119" i="1"/>
  <c r="L2120" i="1"/>
  <c r="M2120" i="1"/>
  <c r="L2121" i="1"/>
  <c r="M2121" i="1"/>
  <c r="L2122" i="1"/>
  <c r="M2122" i="1"/>
  <c r="L2123" i="1"/>
  <c r="M2123" i="1"/>
  <c r="L2124" i="1"/>
  <c r="M2124" i="1"/>
  <c r="L2125" i="1"/>
  <c r="M2125" i="1"/>
  <c r="L2126" i="1"/>
  <c r="M2126" i="1"/>
  <c r="L2127" i="1"/>
  <c r="M2127" i="1"/>
  <c r="L2128" i="1"/>
  <c r="M2128" i="1"/>
  <c r="L2129" i="1"/>
  <c r="M2129" i="1"/>
  <c r="L2130" i="1"/>
  <c r="M2130" i="1"/>
  <c r="L2131" i="1"/>
  <c r="M2131" i="1"/>
  <c r="L2132" i="1"/>
  <c r="M2132" i="1"/>
  <c r="L2133" i="1"/>
  <c r="M2133" i="1"/>
  <c r="L2134" i="1"/>
  <c r="M2134" i="1"/>
  <c r="L2135" i="1"/>
  <c r="M2135" i="1"/>
  <c r="L2136" i="1"/>
  <c r="M2136" i="1"/>
  <c r="L2137" i="1"/>
  <c r="M2137" i="1"/>
  <c r="L2138" i="1"/>
  <c r="M2138" i="1"/>
  <c r="L2139" i="1"/>
  <c r="M2139" i="1"/>
  <c r="L2140" i="1"/>
  <c r="M2140" i="1"/>
  <c r="L2141" i="1"/>
  <c r="M2141" i="1"/>
  <c r="L2142" i="1"/>
  <c r="M2142" i="1"/>
  <c r="L2143" i="1"/>
  <c r="M2143" i="1"/>
  <c r="L2144" i="1"/>
  <c r="M2144" i="1"/>
  <c r="L2145" i="1"/>
  <c r="M2145" i="1"/>
  <c r="L2146" i="1"/>
  <c r="M2146" i="1"/>
  <c r="L2147" i="1"/>
  <c r="M2147" i="1"/>
  <c r="L2148" i="1"/>
  <c r="M2148" i="1"/>
  <c r="L2149" i="1"/>
  <c r="M2149" i="1"/>
  <c r="L2150" i="1"/>
  <c r="M2150" i="1"/>
  <c r="L2151" i="1"/>
  <c r="M2151" i="1"/>
  <c r="L2152" i="1"/>
  <c r="M2152" i="1"/>
  <c r="L2153" i="1"/>
  <c r="M2153" i="1"/>
  <c r="L2154" i="1"/>
  <c r="M2154" i="1"/>
  <c r="L2155" i="1"/>
  <c r="M2155" i="1"/>
  <c r="L2156" i="1"/>
  <c r="M2156" i="1"/>
  <c r="L2157" i="1"/>
  <c r="M2157" i="1"/>
  <c r="L2158" i="1"/>
  <c r="M2158" i="1"/>
  <c r="L2159" i="1"/>
  <c r="M2159" i="1"/>
  <c r="L2160" i="1"/>
  <c r="M2160" i="1"/>
  <c r="L2161" i="1"/>
  <c r="M2161" i="1"/>
  <c r="L2162" i="1"/>
  <c r="M2162" i="1"/>
  <c r="L2163" i="1"/>
  <c r="M2163" i="1"/>
  <c r="L2164" i="1"/>
  <c r="M2164" i="1"/>
  <c r="L2165" i="1"/>
  <c r="M2165" i="1"/>
  <c r="L2166" i="1"/>
  <c r="M2166" i="1"/>
  <c r="L2167" i="1"/>
  <c r="M2167" i="1"/>
  <c r="L2168" i="1"/>
  <c r="M2168" i="1"/>
  <c r="L2169" i="1"/>
  <c r="M2169" i="1"/>
  <c r="L2170" i="1"/>
  <c r="M2170" i="1"/>
  <c r="L2171" i="1"/>
  <c r="M2171" i="1"/>
  <c r="L2172" i="1"/>
  <c r="M2172" i="1"/>
  <c r="L2173" i="1"/>
  <c r="M2173" i="1"/>
  <c r="L2174" i="1"/>
  <c r="M2174" i="1"/>
  <c r="L2175" i="1"/>
  <c r="M2175" i="1"/>
  <c r="L2176" i="1"/>
  <c r="M2176" i="1"/>
  <c r="L2177" i="1"/>
  <c r="M2177" i="1"/>
  <c r="L2178" i="1"/>
  <c r="M2178" i="1"/>
  <c r="L2179" i="1"/>
  <c r="M2179" i="1"/>
  <c r="L2180" i="1"/>
  <c r="M2180" i="1"/>
  <c r="L2181" i="1"/>
  <c r="M2181" i="1"/>
  <c r="L2182" i="1"/>
  <c r="M2182" i="1"/>
  <c r="L2183" i="1"/>
  <c r="M2183" i="1"/>
  <c r="L2184" i="1"/>
  <c r="M2184" i="1"/>
  <c r="L2185" i="1"/>
  <c r="M2185" i="1"/>
  <c r="L2186" i="1"/>
  <c r="M2186" i="1"/>
  <c r="L2187" i="1"/>
  <c r="M2187" i="1"/>
  <c r="L2188" i="1"/>
  <c r="M2188" i="1"/>
  <c r="L2189" i="1"/>
  <c r="M2189" i="1"/>
  <c r="L2190" i="1"/>
  <c r="M2190" i="1"/>
  <c r="L2191" i="1"/>
  <c r="M2191" i="1"/>
  <c r="L2192" i="1"/>
  <c r="M2192" i="1"/>
  <c r="L2193" i="1"/>
  <c r="M2193" i="1"/>
  <c r="L2194" i="1"/>
  <c r="M2194" i="1"/>
  <c r="L2195" i="1"/>
  <c r="M2195" i="1"/>
  <c r="L2196" i="1"/>
  <c r="M2196" i="1"/>
  <c r="L2197" i="1"/>
  <c r="M2197" i="1"/>
  <c r="L2198" i="1"/>
  <c r="M2198" i="1"/>
  <c r="L2199" i="1"/>
  <c r="M2199" i="1"/>
  <c r="L2200" i="1"/>
  <c r="M2200" i="1"/>
  <c r="L2201" i="1"/>
  <c r="M2201" i="1"/>
  <c r="L2202" i="1"/>
  <c r="M2202" i="1"/>
  <c r="L2203" i="1"/>
  <c r="M2203" i="1"/>
  <c r="L2204" i="1"/>
  <c r="M2204" i="1"/>
  <c r="L2205" i="1"/>
  <c r="M2205" i="1"/>
  <c r="L2206" i="1"/>
  <c r="M2206" i="1"/>
  <c r="L2207" i="1"/>
  <c r="M2207" i="1"/>
  <c r="L2208" i="1"/>
  <c r="M2208" i="1"/>
  <c r="L2209" i="1"/>
  <c r="M2209" i="1"/>
  <c r="L2210" i="1"/>
  <c r="M2210" i="1"/>
  <c r="L2211" i="1"/>
  <c r="M2211" i="1"/>
  <c r="L2212" i="1"/>
  <c r="M2212" i="1"/>
  <c r="L2213" i="1"/>
  <c r="M2213" i="1"/>
  <c r="L2214" i="1"/>
  <c r="M2214" i="1"/>
  <c r="L2215" i="1"/>
  <c r="M2215" i="1"/>
  <c r="L2216" i="1"/>
  <c r="M2216" i="1"/>
  <c r="L2217" i="1"/>
  <c r="M2217" i="1"/>
  <c r="L2218" i="1"/>
  <c r="M2218" i="1"/>
  <c r="L2219" i="1"/>
  <c r="M2219" i="1"/>
  <c r="L2220" i="1"/>
  <c r="M2220" i="1"/>
  <c r="L2221" i="1"/>
  <c r="M2221" i="1"/>
  <c r="L2222" i="1"/>
  <c r="M2222" i="1"/>
  <c r="L2223" i="1"/>
  <c r="M2223" i="1"/>
  <c r="L2224" i="1"/>
  <c r="M2224" i="1"/>
  <c r="L2225" i="1"/>
  <c r="M2225" i="1"/>
  <c r="L2226" i="1"/>
  <c r="M2226" i="1"/>
  <c r="L2227" i="1"/>
  <c r="M2227" i="1"/>
  <c r="L2228" i="1"/>
  <c r="M2228" i="1"/>
  <c r="L2229" i="1"/>
  <c r="M2229" i="1"/>
  <c r="L2230" i="1"/>
  <c r="M2230" i="1"/>
  <c r="L2231" i="1"/>
  <c r="M2231" i="1"/>
  <c r="L2232" i="1"/>
  <c r="M2232" i="1"/>
  <c r="L2233" i="1"/>
  <c r="M2233" i="1"/>
  <c r="L2234" i="1"/>
  <c r="M2234" i="1"/>
  <c r="L2235" i="1"/>
  <c r="M2235" i="1"/>
  <c r="L2236" i="1"/>
  <c r="M2236" i="1"/>
  <c r="L2237" i="1"/>
  <c r="M2237" i="1"/>
  <c r="L2238" i="1"/>
  <c r="M2238" i="1"/>
  <c r="L2239" i="1"/>
  <c r="M2239" i="1"/>
  <c r="L2240" i="1"/>
  <c r="M2240" i="1"/>
  <c r="L2241" i="1"/>
  <c r="M2241" i="1"/>
  <c r="L2242" i="1"/>
  <c r="M2242" i="1"/>
  <c r="L2243" i="1"/>
  <c r="M2243" i="1"/>
  <c r="L2244" i="1"/>
  <c r="M2244" i="1"/>
  <c r="L2245" i="1"/>
  <c r="M2245" i="1"/>
  <c r="L2246" i="1"/>
  <c r="M2246" i="1"/>
  <c r="L2247" i="1"/>
  <c r="M2247" i="1"/>
  <c r="L2248" i="1"/>
  <c r="M2248" i="1"/>
  <c r="L2249" i="1"/>
  <c r="M2249" i="1"/>
  <c r="L2250" i="1"/>
  <c r="M2250" i="1"/>
  <c r="L2251" i="1"/>
  <c r="M2251" i="1"/>
  <c r="L2252" i="1"/>
  <c r="M2252" i="1"/>
  <c r="L2253" i="1"/>
  <c r="M2253" i="1"/>
  <c r="L2254" i="1"/>
  <c r="M2254" i="1"/>
  <c r="L2255" i="1"/>
  <c r="M2255" i="1"/>
  <c r="L2256" i="1"/>
  <c r="M2256" i="1"/>
  <c r="L2257" i="1"/>
  <c r="M2257" i="1"/>
  <c r="L2258" i="1"/>
  <c r="M2258" i="1"/>
  <c r="L2259" i="1"/>
  <c r="M2259" i="1"/>
  <c r="L2260" i="1"/>
  <c r="M2260" i="1"/>
  <c r="L2261" i="1"/>
  <c r="M2261" i="1"/>
  <c r="L2262" i="1"/>
  <c r="M2262" i="1"/>
  <c r="L2263" i="1"/>
  <c r="M2263" i="1"/>
  <c r="L2264" i="1"/>
  <c r="M2264" i="1"/>
  <c r="L2265" i="1"/>
  <c r="M2265" i="1"/>
  <c r="L2266" i="1"/>
  <c r="M2266" i="1"/>
  <c r="L2267" i="1"/>
  <c r="M2267" i="1"/>
  <c r="L2268" i="1"/>
  <c r="M2268" i="1"/>
  <c r="L2269" i="1"/>
  <c r="M2269" i="1"/>
  <c r="L2270" i="1"/>
  <c r="M2270" i="1"/>
  <c r="L2271" i="1"/>
  <c r="M2271" i="1"/>
  <c r="L2272" i="1"/>
  <c r="M2272" i="1"/>
  <c r="L2273" i="1"/>
  <c r="M2273" i="1"/>
  <c r="L2274" i="1"/>
  <c r="M2274" i="1"/>
  <c r="L2275" i="1"/>
  <c r="M2275" i="1"/>
  <c r="L2276" i="1"/>
  <c r="M2276" i="1"/>
  <c r="L2277" i="1"/>
  <c r="M2277" i="1"/>
  <c r="L2278" i="1"/>
  <c r="M2278" i="1"/>
  <c r="L2279" i="1"/>
  <c r="M2279" i="1"/>
  <c r="L2280" i="1"/>
  <c r="M2280" i="1"/>
  <c r="L2281" i="1"/>
  <c r="M2281" i="1"/>
  <c r="L2282" i="1"/>
  <c r="M2282" i="1"/>
  <c r="L2283" i="1"/>
  <c r="M2283" i="1"/>
  <c r="L2284" i="1"/>
  <c r="M2284" i="1"/>
  <c r="L2285" i="1"/>
  <c r="M2285" i="1"/>
  <c r="L2286" i="1"/>
  <c r="M2286" i="1"/>
  <c r="L2287" i="1"/>
  <c r="M2287" i="1"/>
  <c r="L2288" i="1"/>
  <c r="M2288" i="1"/>
  <c r="L2289" i="1"/>
  <c r="M2289" i="1"/>
  <c r="L2290" i="1"/>
  <c r="M2290" i="1"/>
  <c r="L2291" i="1"/>
  <c r="M2291" i="1"/>
  <c r="L2292" i="1"/>
  <c r="M2292" i="1"/>
  <c r="L2293" i="1"/>
  <c r="M2293" i="1"/>
  <c r="L2294" i="1"/>
  <c r="M2294" i="1"/>
  <c r="L2295" i="1"/>
  <c r="M2295" i="1"/>
  <c r="L2296" i="1"/>
  <c r="M2296" i="1"/>
  <c r="L2297" i="1"/>
  <c r="M2297" i="1"/>
  <c r="L2298" i="1"/>
  <c r="M2298" i="1"/>
  <c r="L2299" i="1"/>
  <c r="M2299" i="1"/>
  <c r="L2300" i="1"/>
  <c r="M2300" i="1"/>
  <c r="L2301" i="1"/>
  <c r="M2301" i="1"/>
  <c r="L2302" i="1"/>
  <c r="M2302" i="1"/>
  <c r="L2303" i="1"/>
  <c r="M2303" i="1"/>
  <c r="L2304" i="1"/>
  <c r="M2304" i="1"/>
  <c r="L2305" i="1"/>
  <c r="M2305" i="1"/>
  <c r="L2306" i="1"/>
  <c r="M2306" i="1"/>
  <c r="L2307" i="1"/>
  <c r="M2307" i="1"/>
  <c r="L2308" i="1"/>
  <c r="M2308" i="1"/>
  <c r="L2309" i="1"/>
  <c r="M2309" i="1"/>
  <c r="L2310" i="1"/>
  <c r="M2310" i="1"/>
  <c r="L2311" i="1"/>
  <c r="M2311" i="1"/>
  <c r="L2312" i="1"/>
  <c r="M2312" i="1"/>
  <c r="L2313" i="1"/>
  <c r="M2313" i="1"/>
  <c r="L2314" i="1"/>
  <c r="M2314" i="1"/>
  <c r="L2315" i="1"/>
  <c r="M2315" i="1"/>
  <c r="L2316" i="1"/>
  <c r="M2316" i="1"/>
  <c r="L2317" i="1"/>
  <c r="M2317" i="1"/>
  <c r="L2318" i="1"/>
  <c r="M2318" i="1"/>
  <c r="L2319" i="1"/>
  <c r="M2319" i="1"/>
  <c r="L2320" i="1"/>
  <c r="M2320" i="1"/>
  <c r="L2321" i="1"/>
  <c r="M2321" i="1"/>
  <c r="L2322" i="1"/>
  <c r="M2322" i="1"/>
  <c r="L2323" i="1"/>
  <c r="M2323" i="1"/>
  <c r="L2324" i="1"/>
  <c r="M2324" i="1"/>
  <c r="L2325" i="1"/>
  <c r="M2325" i="1"/>
  <c r="L2326" i="1"/>
  <c r="M2326" i="1"/>
  <c r="L2327" i="1"/>
  <c r="M2327" i="1"/>
  <c r="L2328" i="1"/>
  <c r="M2328" i="1"/>
  <c r="L2329" i="1"/>
  <c r="M2329" i="1"/>
  <c r="L2330" i="1"/>
  <c r="M2330" i="1"/>
  <c r="L2331" i="1"/>
  <c r="M2331" i="1"/>
  <c r="L2332" i="1"/>
  <c r="M2332" i="1"/>
  <c r="L2333" i="1"/>
  <c r="M2333" i="1"/>
  <c r="L2334" i="1"/>
  <c r="M2334" i="1"/>
  <c r="L2335" i="1"/>
  <c r="M2335" i="1"/>
  <c r="L2336" i="1"/>
  <c r="M2336" i="1"/>
  <c r="L2337" i="1"/>
  <c r="M2337" i="1"/>
  <c r="L2338" i="1"/>
  <c r="M2338" i="1"/>
  <c r="L2339" i="1"/>
  <c r="M2339" i="1"/>
  <c r="L2340" i="1"/>
  <c r="M2340" i="1"/>
  <c r="L2341" i="1"/>
  <c r="M2341" i="1"/>
  <c r="L2342" i="1"/>
  <c r="M2342" i="1"/>
  <c r="L2343" i="1"/>
  <c r="M2343" i="1"/>
  <c r="L2344" i="1"/>
  <c r="M2344" i="1"/>
  <c r="L2345" i="1"/>
  <c r="M2345" i="1"/>
  <c r="L2346" i="1"/>
  <c r="M2346" i="1"/>
  <c r="L2347" i="1"/>
  <c r="M2347" i="1"/>
  <c r="L2348" i="1"/>
  <c r="M2348" i="1"/>
  <c r="L2349" i="1"/>
  <c r="M2349" i="1"/>
  <c r="L2350" i="1"/>
  <c r="M2350" i="1"/>
  <c r="L2351" i="1"/>
  <c r="M2351" i="1"/>
  <c r="L2352" i="1"/>
  <c r="M2352" i="1"/>
  <c r="L2353" i="1"/>
  <c r="M2353" i="1"/>
  <c r="L2354" i="1"/>
  <c r="M2354" i="1"/>
  <c r="L2355" i="1"/>
  <c r="M2355" i="1"/>
  <c r="L2356" i="1"/>
  <c r="M2356" i="1"/>
  <c r="L2357" i="1"/>
  <c r="M2357" i="1"/>
  <c r="L2358" i="1"/>
  <c r="M2358" i="1"/>
  <c r="L2359" i="1"/>
  <c r="M2359" i="1"/>
  <c r="L2360" i="1"/>
  <c r="M2360" i="1"/>
  <c r="L2361" i="1"/>
  <c r="M2361" i="1"/>
  <c r="L2362" i="1"/>
  <c r="M2362" i="1"/>
  <c r="L2363" i="1"/>
  <c r="M2363" i="1"/>
  <c r="L2364" i="1"/>
  <c r="M2364" i="1"/>
  <c r="L2365" i="1"/>
  <c r="M2365" i="1"/>
  <c r="L2366" i="1"/>
  <c r="M2366" i="1"/>
  <c r="L2367" i="1"/>
  <c r="M2367" i="1"/>
  <c r="L2368" i="1"/>
  <c r="M2368" i="1"/>
  <c r="L2369" i="1"/>
  <c r="M2369" i="1"/>
  <c r="L2370" i="1"/>
  <c r="M2370" i="1"/>
  <c r="L2371" i="1"/>
  <c r="M2371" i="1"/>
  <c r="L2372" i="1"/>
  <c r="M2372" i="1"/>
  <c r="L2373" i="1"/>
  <c r="M2373" i="1"/>
  <c r="L2374" i="1"/>
  <c r="M2374" i="1"/>
  <c r="L2375" i="1"/>
  <c r="M2375" i="1"/>
  <c r="L2376" i="1"/>
  <c r="M2376" i="1"/>
  <c r="L2377" i="1"/>
  <c r="M2377" i="1"/>
  <c r="L2378" i="1"/>
  <c r="M2378" i="1"/>
  <c r="L2379" i="1"/>
  <c r="M2379" i="1"/>
  <c r="L2380" i="1"/>
  <c r="M2380" i="1"/>
  <c r="L2381" i="1"/>
  <c r="M2381" i="1"/>
  <c r="L2382" i="1"/>
  <c r="M2382" i="1"/>
  <c r="L2383" i="1"/>
  <c r="M2383" i="1"/>
  <c r="L2384" i="1"/>
  <c r="M2384" i="1"/>
  <c r="L2385" i="1"/>
  <c r="M2385" i="1"/>
  <c r="L2386" i="1"/>
  <c r="M2386" i="1"/>
  <c r="L2387" i="1"/>
  <c r="M2387" i="1"/>
  <c r="L2388" i="1"/>
  <c r="M2388" i="1"/>
  <c r="L2389" i="1"/>
  <c r="M2389" i="1"/>
  <c r="L2390" i="1"/>
  <c r="M2390" i="1"/>
  <c r="L2391" i="1"/>
  <c r="M2391" i="1"/>
  <c r="L2392" i="1"/>
  <c r="M2392" i="1"/>
  <c r="L2393" i="1"/>
  <c r="M2393" i="1"/>
  <c r="L2394" i="1"/>
  <c r="M2394" i="1"/>
  <c r="L2395" i="1"/>
  <c r="M2395" i="1"/>
  <c r="L2396" i="1"/>
  <c r="M2396" i="1"/>
  <c r="L2397" i="1"/>
  <c r="M2397" i="1"/>
  <c r="L2398" i="1"/>
  <c r="M2398" i="1"/>
  <c r="L2399" i="1"/>
  <c r="M2399" i="1"/>
  <c r="L2400" i="1"/>
  <c r="M2400" i="1"/>
  <c r="L2401" i="1"/>
  <c r="M2401" i="1"/>
  <c r="L2402" i="1"/>
  <c r="M2402" i="1"/>
  <c r="L2403" i="1"/>
  <c r="M2403" i="1"/>
  <c r="L2404" i="1"/>
  <c r="M2404" i="1"/>
  <c r="L2405" i="1"/>
  <c r="M2405" i="1"/>
  <c r="L2406" i="1"/>
  <c r="M2406" i="1"/>
  <c r="L2407" i="1"/>
  <c r="M2407" i="1"/>
  <c r="L2408" i="1"/>
  <c r="M2408" i="1"/>
  <c r="L2409" i="1"/>
  <c r="M2409" i="1"/>
  <c r="L2410" i="1"/>
  <c r="M2410" i="1"/>
  <c r="L2411" i="1"/>
  <c r="M2411" i="1"/>
  <c r="L2412" i="1"/>
  <c r="M2412" i="1"/>
  <c r="L2413" i="1"/>
  <c r="M2413" i="1"/>
  <c r="L2414" i="1"/>
  <c r="M2414" i="1"/>
  <c r="L2415" i="1"/>
  <c r="M2415" i="1"/>
  <c r="L2416" i="1"/>
  <c r="M2416" i="1"/>
  <c r="L2417" i="1"/>
  <c r="M2417" i="1"/>
  <c r="L2418" i="1"/>
  <c r="M2418" i="1"/>
  <c r="L2419" i="1"/>
  <c r="M2419" i="1"/>
  <c r="L2420" i="1"/>
  <c r="M2420" i="1"/>
  <c r="L2421" i="1"/>
  <c r="M2421" i="1"/>
  <c r="L2422" i="1"/>
  <c r="M2422" i="1"/>
  <c r="L2423" i="1"/>
  <c r="M2423" i="1"/>
  <c r="L2424" i="1"/>
  <c r="M2424" i="1"/>
  <c r="L2425" i="1"/>
  <c r="M2425" i="1"/>
  <c r="L2426" i="1"/>
  <c r="M2426" i="1"/>
  <c r="L2427" i="1"/>
  <c r="M2427" i="1"/>
  <c r="L2428" i="1"/>
  <c r="M2428" i="1"/>
  <c r="L2429" i="1"/>
  <c r="M2429" i="1"/>
  <c r="L2430" i="1"/>
  <c r="M2430" i="1"/>
  <c r="L2431" i="1"/>
  <c r="M2431" i="1"/>
  <c r="L2432" i="1"/>
  <c r="M2432" i="1"/>
  <c r="L2433" i="1"/>
  <c r="M2433" i="1"/>
  <c r="L2434" i="1"/>
  <c r="M2434" i="1"/>
  <c r="L2435" i="1"/>
  <c r="M2435" i="1"/>
  <c r="L2436" i="1"/>
  <c r="M2436" i="1"/>
  <c r="L2437" i="1"/>
  <c r="M2437" i="1"/>
  <c r="L2438" i="1"/>
  <c r="M2438" i="1"/>
  <c r="L2439" i="1"/>
  <c r="M2439" i="1"/>
  <c r="L2440" i="1"/>
  <c r="M2440" i="1"/>
  <c r="L2441" i="1"/>
  <c r="M2441" i="1"/>
  <c r="L2442" i="1"/>
  <c r="M2442" i="1"/>
  <c r="L2443" i="1"/>
  <c r="M2443" i="1"/>
  <c r="L2444" i="1"/>
  <c r="M2444" i="1"/>
  <c r="L2445" i="1"/>
  <c r="M2445" i="1"/>
  <c r="L2446" i="1"/>
  <c r="M2446" i="1"/>
  <c r="L2447" i="1"/>
  <c r="M2447" i="1"/>
  <c r="L2448" i="1"/>
  <c r="M2448" i="1"/>
  <c r="L2449" i="1"/>
  <c r="M2449" i="1"/>
  <c r="L2450" i="1"/>
  <c r="M2450" i="1"/>
  <c r="L2451" i="1"/>
  <c r="M2451" i="1"/>
  <c r="L2452" i="1"/>
  <c r="M2452" i="1"/>
  <c r="L2453" i="1"/>
  <c r="M2453" i="1"/>
  <c r="L2454" i="1"/>
  <c r="M2454" i="1"/>
  <c r="L2455" i="1"/>
  <c r="M2455" i="1"/>
  <c r="L2456" i="1"/>
  <c r="M2456" i="1"/>
  <c r="L2457" i="1"/>
  <c r="M2457" i="1"/>
  <c r="L2458" i="1"/>
  <c r="M2458" i="1"/>
  <c r="L2459" i="1"/>
  <c r="M2459" i="1"/>
  <c r="L2460" i="1"/>
  <c r="M2460" i="1"/>
  <c r="L2461" i="1"/>
  <c r="M2461" i="1"/>
  <c r="L2462" i="1"/>
  <c r="M2462" i="1"/>
  <c r="L2463" i="1"/>
  <c r="M2463" i="1"/>
  <c r="L2464" i="1"/>
  <c r="M2464" i="1"/>
  <c r="L2465" i="1"/>
  <c r="M2465" i="1"/>
  <c r="L2466" i="1"/>
  <c r="M2466" i="1"/>
  <c r="L2467" i="1"/>
  <c r="M2467" i="1"/>
  <c r="L2468" i="1"/>
  <c r="M2468" i="1"/>
  <c r="L2469" i="1"/>
  <c r="M2469" i="1"/>
  <c r="L2470" i="1"/>
  <c r="M2470" i="1"/>
  <c r="L2471" i="1"/>
  <c r="M2471" i="1"/>
  <c r="L2472" i="1"/>
  <c r="M2472" i="1"/>
  <c r="L2473" i="1"/>
  <c r="M2473" i="1"/>
  <c r="L2474" i="1"/>
  <c r="M2474" i="1"/>
  <c r="L2475" i="1"/>
  <c r="M2475" i="1"/>
  <c r="L2476" i="1"/>
  <c r="M2476" i="1"/>
  <c r="L2477" i="1"/>
  <c r="M2477" i="1"/>
  <c r="L2478" i="1"/>
  <c r="M2478" i="1"/>
  <c r="L2479" i="1"/>
  <c r="M2479" i="1"/>
  <c r="L2480" i="1"/>
  <c r="M2480" i="1"/>
  <c r="L2481" i="1"/>
  <c r="M2481" i="1"/>
  <c r="L2482" i="1"/>
  <c r="M2482" i="1"/>
  <c r="L2483" i="1"/>
  <c r="M2483" i="1"/>
  <c r="L2484" i="1"/>
  <c r="M2484" i="1"/>
  <c r="L2485" i="1"/>
  <c r="M2485" i="1"/>
  <c r="L2486" i="1"/>
  <c r="M2486" i="1"/>
  <c r="L2487" i="1"/>
  <c r="M2487" i="1"/>
  <c r="L2488" i="1"/>
  <c r="M2488" i="1"/>
  <c r="L2489" i="1"/>
  <c r="M2489" i="1"/>
  <c r="L2490" i="1"/>
  <c r="M2490" i="1"/>
  <c r="L2491" i="1"/>
  <c r="M2491" i="1"/>
  <c r="L2492" i="1"/>
  <c r="M2492" i="1"/>
  <c r="L2493" i="1"/>
  <c r="M2493" i="1"/>
  <c r="L2494" i="1"/>
  <c r="M2494" i="1"/>
  <c r="L2495" i="1"/>
  <c r="M2495" i="1"/>
  <c r="L2496" i="1"/>
  <c r="M2496" i="1"/>
  <c r="L2497" i="1"/>
  <c r="M2497" i="1"/>
  <c r="L2498" i="1"/>
  <c r="M2498" i="1"/>
  <c r="L2499" i="1"/>
  <c r="M2499" i="1"/>
  <c r="L2500" i="1"/>
  <c r="M2500" i="1"/>
  <c r="L2501" i="1"/>
  <c r="M2501" i="1"/>
  <c r="L2502" i="1"/>
  <c r="M2502" i="1"/>
  <c r="L2503" i="1"/>
  <c r="M2503" i="1"/>
  <c r="L2504" i="1"/>
  <c r="M2504" i="1"/>
  <c r="L2505" i="1"/>
  <c r="M2505" i="1"/>
  <c r="L2506" i="1"/>
  <c r="M2506" i="1"/>
  <c r="L2507" i="1"/>
  <c r="M2507" i="1"/>
  <c r="L2508" i="1"/>
  <c r="M2508" i="1"/>
  <c r="L2509" i="1"/>
  <c r="M2509" i="1"/>
  <c r="L2510" i="1"/>
  <c r="M2510" i="1"/>
  <c r="L2511" i="1"/>
  <c r="M2511" i="1"/>
  <c r="L2512" i="1"/>
  <c r="M2512" i="1"/>
  <c r="L2513" i="1"/>
  <c r="M2513" i="1"/>
  <c r="L2514" i="1"/>
  <c r="M2514" i="1"/>
  <c r="L2515" i="1"/>
  <c r="M2515" i="1"/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R1261" i="1" s="1"/>
  <c r="P1262" i="1"/>
  <c r="R1262" i="1" s="1"/>
  <c r="P1263" i="1"/>
  <c r="P1264" i="1"/>
  <c r="P1265" i="1"/>
  <c r="P1266" i="1"/>
  <c r="P1267" i="1"/>
  <c r="P1268" i="1"/>
  <c r="P1269" i="1"/>
  <c r="P1270" i="1"/>
  <c r="P1271" i="1"/>
  <c r="P1272" i="1"/>
  <c r="P1273" i="1"/>
  <c r="R1273" i="1" s="1"/>
  <c r="P1274" i="1"/>
  <c r="R1274" i="1" s="1"/>
  <c r="P1275" i="1"/>
  <c r="P1276" i="1"/>
  <c r="P1277" i="1"/>
  <c r="P1278" i="1"/>
  <c r="P1279" i="1"/>
  <c r="P1280" i="1"/>
  <c r="P1281" i="1"/>
  <c r="P1282" i="1"/>
  <c r="P1283" i="1"/>
  <c r="P1284" i="1"/>
  <c r="P1285" i="1"/>
  <c r="R1285" i="1" s="1"/>
  <c r="P1286" i="1"/>
  <c r="R1286" i="1" s="1"/>
  <c r="P1287" i="1"/>
  <c r="P1288" i="1"/>
  <c r="P1289" i="1"/>
  <c r="P1290" i="1"/>
  <c r="P1291" i="1"/>
  <c r="P1292" i="1"/>
  <c r="P1293" i="1"/>
  <c r="P1294" i="1"/>
  <c r="P1295" i="1"/>
  <c r="P1296" i="1"/>
  <c r="P1297" i="1"/>
  <c r="R1297" i="1" s="1"/>
  <c r="P1298" i="1"/>
  <c r="R1298" i="1" s="1"/>
  <c r="P1299" i="1"/>
  <c r="P1300" i="1"/>
  <c r="P1301" i="1"/>
  <c r="P1302" i="1"/>
  <c r="P1303" i="1"/>
  <c r="P1304" i="1"/>
  <c r="P1305" i="1"/>
  <c r="P1306" i="1"/>
  <c r="P1307" i="1"/>
  <c r="P1308" i="1"/>
  <c r="P1309" i="1"/>
  <c r="R1309" i="1" s="1"/>
  <c r="P1310" i="1"/>
  <c r="R1310" i="1" s="1"/>
  <c r="P1311" i="1"/>
  <c r="P1312" i="1"/>
  <c r="P1313" i="1"/>
  <c r="P1314" i="1"/>
  <c r="P1315" i="1"/>
  <c r="P1316" i="1"/>
  <c r="P1317" i="1"/>
  <c r="P1318" i="1"/>
  <c r="P1319" i="1"/>
  <c r="P1320" i="1"/>
  <c r="P1321" i="1"/>
  <c r="R1321" i="1" s="1"/>
  <c r="P1322" i="1"/>
  <c r="R1322" i="1" s="1"/>
  <c r="P1323" i="1"/>
  <c r="P1324" i="1"/>
  <c r="P1325" i="1"/>
  <c r="P1326" i="1"/>
  <c r="P1327" i="1"/>
  <c r="P1328" i="1"/>
  <c r="P1329" i="1"/>
  <c r="P1330" i="1"/>
  <c r="P1331" i="1"/>
  <c r="P1332" i="1"/>
  <c r="P1333" i="1"/>
  <c r="R1333" i="1" s="1"/>
  <c r="P1334" i="1"/>
  <c r="R1334" i="1" s="1"/>
  <c r="P1335" i="1"/>
  <c r="P1336" i="1"/>
  <c r="P1337" i="1"/>
  <c r="P1338" i="1"/>
  <c r="P1339" i="1"/>
  <c r="P1340" i="1"/>
  <c r="P1341" i="1"/>
  <c r="P1342" i="1"/>
  <c r="P1343" i="1"/>
  <c r="P1344" i="1"/>
  <c r="P1345" i="1"/>
  <c r="R1345" i="1" s="1"/>
  <c r="P1346" i="1"/>
  <c r="R1346" i="1" s="1"/>
  <c r="P1347" i="1"/>
  <c r="P1348" i="1"/>
  <c r="P1349" i="1"/>
  <c r="P1350" i="1"/>
  <c r="P1351" i="1"/>
  <c r="P1352" i="1"/>
  <c r="P1353" i="1"/>
  <c r="P1354" i="1"/>
  <c r="P1355" i="1"/>
  <c r="P1356" i="1"/>
  <c r="P1357" i="1"/>
  <c r="R1357" i="1" s="1"/>
  <c r="P1358" i="1"/>
  <c r="R1358" i="1" s="1"/>
  <c r="P1359" i="1"/>
  <c r="P1360" i="1"/>
  <c r="P1361" i="1"/>
  <c r="P1362" i="1"/>
  <c r="P1363" i="1"/>
  <c r="P1364" i="1"/>
  <c r="P1365" i="1"/>
  <c r="P1366" i="1"/>
  <c r="P1367" i="1"/>
  <c r="P1368" i="1"/>
  <c r="P1369" i="1"/>
  <c r="R1369" i="1" s="1"/>
  <c r="P1370" i="1"/>
  <c r="R1370" i="1" s="1"/>
  <c r="P1371" i="1"/>
  <c r="P1372" i="1"/>
  <c r="P1373" i="1"/>
  <c r="P1374" i="1"/>
  <c r="P1375" i="1"/>
  <c r="P1376" i="1"/>
  <c r="P1377" i="1"/>
  <c r="P1378" i="1"/>
  <c r="P1379" i="1"/>
  <c r="P1380" i="1"/>
  <c r="P1381" i="1"/>
  <c r="R1381" i="1" s="1"/>
  <c r="P1382" i="1"/>
  <c r="R1382" i="1" s="1"/>
  <c r="P1383" i="1"/>
  <c r="P1384" i="1"/>
  <c r="P1385" i="1"/>
  <c r="P1386" i="1"/>
  <c r="P1387" i="1"/>
  <c r="P1388" i="1"/>
  <c r="P1389" i="1"/>
  <c r="P1390" i="1"/>
  <c r="P1391" i="1"/>
  <c r="P1392" i="1"/>
  <c r="P1393" i="1"/>
  <c r="R1393" i="1" s="1"/>
  <c r="P1394" i="1"/>
  <c r="R1394" i="1" s="1"/>
  <c r="P1395" i="1"/>
  <c r="P1396" i="1"/>
  <c r="P1397" i="1"/>
  <c r="P1398" i="1"/>
  <c r="P1399" i="1"/>
  <c r="P1400" i="1"/>
  <c r="P1401" i="1"/>
  <c r="P1402" i="1"/>
  <c r="P1403" i="1"/>
  <c r="P1404" i="1"/>
  <c r="P1405" i="1"/>
  <c r="R1405" i="1" s="1"/>
  <c r="P1406" i="1"/>
  <c r="R1406" i="1" s="1"/>
  <c r="P1407" i="1"/>
  <c r="P1408" i="1"/>
  <c r="P1409" i="1"/>
  <c r="P1410" i="1"/>
  <c r="P1411" i="1"/>
  <c r="P1412" i="1"/>
  <c r="P1413" i="1"/>
  <c r="P1414" i="1"/>
  <c r="P1415" i="1"/>
  <c r="P1416" i="1"/>
  <c r="P1417" i="1"/>
  <c r="R1417" i="1" s="1"/>
  <c r="P1418" i="1"/>
  <c r="R1418" i="1" s="1"/>
  <c r="P1419" i="1"/>
  <c r="P1420" i="1"/>
  <c r="P1421" i="1"/>
  <c r="P1422" i="1"/>
  <c r="P1423" i="1"/>
  <c r="P1424" i="1"/>
  <c r="P1425" i="1"/>
  <c r="P1426" i="1"/>
  <c r="P1427" i="1"/>
  <c r="P1428" i="1"/>
  <c r="P1429" i="1"/>
  <c r="R1429" i="1" s="1"/>
  <c r="P1430" i="1"/>
  <c r="R1430" i="1" s="1"/>
  <c r="P1431" i="1"/>
  <c r="P1432" i="1"/>
  <c r="P1433" i="1"/>
  <c r="P1434" i="1"/>
  <c r="P1435" i="1"/>
  <c r="P1436" i="1"/>
  <c r="P1437" i="1"/>
  <c r="P1438" i="1"/>
  <c r="P1439" i="1"/>
  <c r="P1440" i="1"/>
  <c r="P1441" i="1"/>
  <c r="R1441" i="1" s="1"/>
  <c r="P1442" i="1"/>
  <c r="R1442" i="1" s="1"/>
  <c r="P1443" i="1"/>
  <c r="P1444" i="1"/>
  <c r="P1445" i="1"/>
  <c r="P1446" i="1"/>
  <c r="P1447" i="1"/>
  <c r="P1448" i="1"/>
  <c r="P1449" i="1"/>
  <c r="P1450" i="1"/>
  <c r="P1451" i="1"/>
  <c r="P1452" i="1"/>
  <c r="P1453" i="1"/>
  <c r="R1453" i="1" s="1"/>
  <c r="P1454" i="1"/>
  <c r="R1454" i="1" s="1"/>
  <c r="P1455" i="1"/>
  <c r="P1456" i="1"/>
  <c r="P1457" i="1"/>
  <c r="P1458" i="1"/>
  <c r="P1459" i="1"/>
  <c r="P1460" i="1"/>
  <c r="P1461" i="1"/>
  <c r="P1462" i="1"/>
  <c r="P1463" i="1"/>
  <c r="P1464" i="1"/>
  <c r="P1465" i="1"/>
  <c r="R1465" i="1" s="1"/>
  <c r="P1466" i="1"/>
  <c r="R1466" i="1" s="1"/>
  <c r="P1467" i="1"/>
  <c r="P1468" i="1"/>
  <c r="P1469" i="1"/>
  <c r="P1470" i="1"/>
  <c r="P1471" i="1"/>
  <c r="P1472" i="1"/>
  <c r="P1473" i="1"/>
  <c r="P1474" i="1"/>
  <c r="P1475" i="1"/>
  <c r="P1476" i="1"/>
  <c r="P1477" i="1"/>
  <c r="R1477" i="1" s="1"/>
  <c r="P1478" i="1"/>
  <c r="R1478" i="1" s="1"/>
  <c r="P1479" i="1"/>
  <c r="P1480" i="1"/>
  <c r="P1481" i="1"/>
  <c r="P1482" i="1"/>
  <c r="P1483" i="1"/>
  <c r="P1484" i="1"/>
  <c r="P1485" i="1"/>
  <c r="P1486" i="1"/>
  <c r="P1487" i="1"/>
  <c r="P1488" i="1"/>
  <c r="P1489" i="1"/>
  <c r="R1489" i="1" s="1"/>
  <c r="P1490" i="1"/>
  <c r="R1490" i="1" s="1"/>
  <c r="P1491" i="1"/>
  <c r="P1492" i="1"/>
  <c r="P1493" i="1"/>
  <c r="P1494" i="1"/>
  <c r="P1495" i="1"/>
  <c r="P1496" i="1"/>
  <c r="P1497" i="1"/>
  <c r="P1498" i="1"/>
  <c r="P1499" i="1"/>
  <c r="P1500" i="1"/>
  <c r="P1501" i="1"/>
  <c r="R1501" i="1" s="1"/>
  <c r="P1502" i="1"/>
  <c r="R1502" i="1" s="1"/>
  <c r="P1503" i="1"/>
  <c r="P1504" i="1"/>
  <c r="P1505" i="1"/>
  <c r="P1506" i="1"/>
  <c r="P1507" i="1"/>
  <c r="P1508" i="1"/>
  <c r="P1509" i="1"/>
  <c r="P1510" i="1"/>
  <c r="P1511" i="1"/>
  <c r="P1512" i="1"/>
  <c r="P1513" i="1"/>
  <c r="R1513" i="1" s="1"/>
  <c r="P1514" i="1"/>
  <c r="R1514" i="1" s="1"/>
  <c r="P1515" i="1"/>
  <c r="P1516" i="1"/>
  <c r="P1517" i="1"/>
  <c r="P1518" i="1"/>
  <c r="P1519" i="1"/>
  <c r="P1520" i="1"/>
  <c r="P1521" i="1"/>
  <c r="P1522" i="1"/>
  <c r="P1523" i="1"/>
  <c r="P1524" i="1"/>
  <c r="P1525" i="1"/>
  <c r="R1525" i="1" s="1"/>
  <c r="P1526" i="1"/>
  <c r="R1526" i="1" s="1"/>
  <c r="P1527" i="1"/>
  <c r="P1528" i="1"/>
  <c r="P1529" i="1"/>
  <c r="P1530" i="1"/>
  <c r="P1531" i="1"/>
  <c r="P1532" i="1"/>
  <c r="P1533" i="1"/>
  <c r="P1534" i="1"/>
  <c r="P1535" i="1"/>
  <c r="P1536" i="1"/>
  <c r="P1537" i="1"/>
  <c r="R1537" i="1" s="1"/>
  <c r="P1538" i="1"/>
  <c r="R1538" i="1" s="1"/>
  <c r="P1539" i="1"/>
  <c r="P1540" i="1"/>
  <c r="P1541" i="1"/>
  <c r="P1542" i="1"/>
  <c r="P1543" i="1"/>
  <c r="P1544" i="1"/>
  <c r="P1545" i="1"/>
  <c r="P1546" i="1"/>
  <c r="P1547" i="1"/>
  <c r="P1548" i="1"/>
  <c r="P1549" i="1"/>
  <c r="R1549" i="1" s="1"/>
  <c r="P1550" i="1"/>
  <c r="R1550" i="1" s="1"/>
  <c r="P1551" i="1"/>
  <c r="P1552" i="1"/>
  <c r="P1553" i="1"/>
  <c r="P1554" i="1"/>
  <c r="P1555" i="1"/>
  <c r="P1556" i="1"/>
  <c r="P1557" i="1"/>
  <c r="P1558" i="1"/>
  <c r="P1559" i="1"/>
  <c r="P1560" i="1"/>
  <c r="P1561" i="1"/>
  <c r="R1561" i="1" s="1"/>
  <c r="P1562" i="1"/>
  <c r="R1562" i="1" s="1"/>
  <c r="P1563" i="1"/>
  <c r="P1564" i="1"/>
  <c r="P1565" i="1"/>
  <c r="P1566" i="1"/>
  <c r="P1567" i="1"/>
  <c r="P1568" i="1"/>
  <c r="P1569" i="1"/>
  <c r="P1570" i="1"/>
  <c r="P1571" i="1"/>
  <c r="P1572" i="1"/>
  <c r="P1573" i="1"/>
  <c r="R1573" i="1" s="1"/>
  <c r="P1574" i="1"/>
  <c r="R1574" i="1" s="1"/>
  <c r="P1575" i="1"/>
  <c r="P1576" i="1"/>
  <c r="P1577" i="1"/>
  <c r="P1578" i="1"/>
  <c r="P1579" i="1"/>
  <c r="P1580" i="1"/>
  <c r="P1581" i="1"/>
  <c r="P1582" i="1"/>
  <c r="P1583" i="1"/>
  <c r="P1584" i="1"/>
  <c r="P1585" i="1"/>
  <c r="R1585" i="1" s="1"/>
  <c r="P1586" i="1"/>
  <c r="R1586" i="1" s="1"/>
  <c r="P1587" i="1"/>
  <c r="P1588" i="1"/>
  <c r="P1589" i="1"/>
  <c r="P1590" i="1"/>
  <c r="P1591" i="1"/>
  <c r="P1592" i="1"/>
  <c r="P1593" i="1"/>
  <c r="P1594" i="1"/>
  <c r="P1595" i="1"/>
  <c r="P1596" i="1"/>
  <c r="P1597" i="1"/>
  <c r="R1597" i="1" s="1"/>
  <c r="P1598" i="1"/>
  <c r="R1598" i="1" s="1"/>
  <c r="P1599" i="1"/>
  <c r="P1600" i="1"/>
  <c r="P1601" i="1"/>
  <c r="P1602" i="1"/>
  <c r="P1603" i="1"/>
  <c r="P1604" i="1"/>
  <c r="P1605" i="1"/>
  <c r="P1606" i="1"/>
  <c r="P1607" i="1"/>
  <c r="P1608" i="1"/>
  <c r="P1609" i="1"/>
  <c r="R1609" i="1" s="1"/>
  <c r="P1610" i="1"/>
  <c r="R1610" i="1" s="1"/>
  <c r="P1611" i="1"/>
  <c r="P1612" i="1"/>
  <c r="P1613" i="1"/>
  <c r="P1614" i="1"/>
  <c r="P1615" i="1"/>
  <c r="P1616" i="1"/>
  <c r="P1617" i="1"/>
  <c r="P1618" i="1"/>
  <c r="P1619" i="1"/>
  <c r="P1620" i="1"/>
  <c r="P1621" i="1"/>
  <c r="R1621" i="1" s="1"/>
  <c r="P1622" i="1"/>
  <c r="R1622" i="1" s="1"/>
  <c r="P1623" i="1"/>
  <c r="P1624" i="1"/>
  <c r="P1625" i="1"/>
  <c r="P1626" i="1"/>
  <c r="P1627" i="1"/>
  <c r="P1628" i="1"/>
  <c r="P1629" i="1"/>
  <c r="P1630" i="1"/>
  <c r="P1631" i="1"/>
  <c r="P1632" i="1"/>
  <c r="P1633" i="1"/>
  <c r="R1633" i="1" s="1"/>
  <c r="P1634" i="1"/>
  <c r="R1634" i="1" s="1"/>
  <c r="P1635" i="1"/>
  <c r="P1636" i="1"/>
  <c r="P1637" i="1"/>
  <c r="P1638" i="1"/>
  <c r="P1639" i="1"/>
  <c r="P1640" i="1"/>
  <c r="P1641" i="1"/>
  <c r="P1642" i="1"/>
  <c r="P1643" i="1"/>
  <c r="P1644" i="1"/>
  <c r="P1645" i="1"/>
  <c r="R1645" i="1" s="1"/>
  <c r="P1646" i="1"/>
  <c r="R1646" i="1" s="1"/>
  <c r="P1647" i="1"/>
  <c r="P1648" i="1"/>
  <c r="P1649" i="1"/>
  <c r="P1650" i="1"/>
  <c r="P1651" i="1"/>
  <c r="P1652" i="1"/>
  <c r="P1653" i="1"/>
  <c r="P1654" i="1"/>
  <c r="P1655" i="1"/>
  <c r="P1656" i="1"/>
  <c r="P1657" i="1"/>
  <c r="R1657" i="1" s="1"/>
  <c r="P1658" i="1"/>
  <c r="R1658" i="1" s="1"/>
  <c r="P1659" i="1"/>
  <c r="P1660" i="1"/>
  <c r="P1661" i="1"/>
  <c r="P1662" i="1"/>
  <c r="P1663" i="1"/>
  <c r="P1664" i="1"/>
  <c r="P1665" i="1"/>
  <c r="P1666" i="1"/>
  <c r="P1667" i="1"/>
  <c r="P1668" i="1"/>
  <c r="P1669" i="1"/>
  <c r="R1669" i="1" s="1"/>
  <c r="P1670" i="1"/>
  <c r="R1670" i="1" s="1"/>
  <c r="P1671" i="1"/>
  <c r="P1672" i="1"/>
  <c r="P1673" i="1"/>
  <c r="P1674" i="1"/>
  <c r="P1675" i="1"/>
  <c r="P1676" i="1"/>
  <c r="P1677" i="1"/>
  <c r="P1678" i="1"/>
  <c r="P1679" i="1"/>
  <c r="P1680" i="1"/>
  <c r="P1681" i="1"/>
  <c r="R1681" i="1" s="1"/>
  <c r="P1682" i="1"/>
  <c r="R1682" i="1" s="1"/>
  <c r="P1683" i="1"/>
  <c r="P1684" i="1"/>
  <c r="P1685" i="1"/>
  <c r="P1686" i="1"/>
  <c r="P1687" i="1"/>
  <c r="P1688" i="1"/>
  <c r="P1689" i="1"/>
  <c r="P1690" i="1"/>
  <c r="P1691" i="1"/>
  <c r="P1692" i="1"/>
  <c r="P1693" i="1"/>
  <c r="R1693" i="1" s="1"/>
  <c r="P1694" i="1"/>
  <c r="R1694" i="1" s="1"/>
  <c r="P1695" i="1"/>
  <c r="P1696" i="1"/>
  <c r="P1697" i="1"/>
  <c r="P1698" i="1"/>
  <c r="P1699" i="1"/>
  <c r="P1700" i="1"/>
  <c r="P1701" i="1"/>
  <c r="P1702" i="1"/>
  <c r="P1703" i="1"/>
  <c r="P1704" i="1"/>
  <c r="P1705" i="1"/>
  <c r="R1705" i="1" s="1"/>
  <c r="P1706" i="1"/>
  <c r="R1706" i="1" s="1"/>
  <c r="P1707" i="1"/>
  <c r="P1708" i="1"/>
  <c r="P1709" i="1"/>
  <c r="P1710" i="1"/>
  <c r="P1711" i="1"/>
  <c r="P1712" i="1"/>
  <c r="P1713" i="1"/>
  <c r="P1714" i="1"/>
  <c r="P1715" i="1"/>
  <c r="P1716" i="1"/>
  <c r="P1717" i="1"/>
  <c r="R1717" i="1" s="1"/>
  <c r="P1718" i="1"/>
  <c r="R1718" i="1" s="1"/>
  <c r="P1719" i="1"/>
  <c r="P1720" i="1"/>
  <c r="P1721" i="1"/>
  <c r="P1722" i="1"/>
  <c r="P1723" i="1"/>
  <c r="P1724" i="1"/>
  <c r="P1725" i="1"/>
  <c r="P1726" i="1"/>
  <c r="P1727" i="1"/>
  <c r="P1728" i="1"/>
  <c r="P1729" i="1"/>
  <c r="R1729" i="1" s="1"/>
  <c r="P1730" i="1"/>
  <c r="R1730" i="1" s="1"/>
  <c r="P1731" i="1"/>
  <c r="P1732" i="1"/>
  <c r="P1733" i="1"/>
  <c r="P1734" i="1"/>
  <c r="P1735" i="1"/>
  <c r="P1736" i="1"/>
  <c r="P1737" i="1"/>
  <c r="P1738" i="1"/>
  <c r="P1739" i="1"/>
  <c r="P1740" i="1"/>
  <c r="P1741" i="1"/>
  <c r="R1741" i="1" s="1"/>
  <c r="P1742" i="1"/>
  <c r="R1742" i="1" s="1"/>
  <c r="P1743" i="1"/>
  <c r="P1744" i="1"/>
  <c r="P1745" i="1"/>
  <c r="P1746" i="1"/>
  <c r="P1747" i="1"/>
  <c r="P1748" i="1"/>
  <c r="P1749" i="1"/>
  <c r="P1750" i="1"/>
  <c r="P1751" i="1"/>
  <c r="P1752" i="1"/>
  <c r="P1753" i="1"/>
  <c r="R1753" i="1" s="1"/>
  <c r="P1754" i="1"/>
  <c r="R1754" i="1" s="1"/>
  <c r="P1755" i="1"/>
  <c r="P1756" i="1"/>
  <c r="P1757" i="1"/>
  <c r="P1758" i="1"/>
  <c r="P1759" i="1"/>
  <c r="P1760" i="1"/>
  <c r="P1761" i="1"/>
  <c r="P1762" i="1"/>
  <c r="P1763" i="1"/>
  <c r="P1764" i="1"/>
  <c r="P1765" i="1"/>
  <c r="R1765" i="1" s="1"/>
  <c r="P1766" i="1"/>
  <c r="R1766" i="1" s="1"/>
  <c r="P1767" i="1"/>
  <c r="P1768" i="1"/>
  <c r="P1769" i="1"/>
  <c r="P1770" i="1"/>
  <c r="P1771" i="1"/>
  <c r="P1772" i="1"/>
  <c r="P1773" i="1"/>
  <c r="P1774" i="1"/>
  <c r="P1775" i="1"/>
  <c r="P1776" i="1"/>
  <c r="P1777" i="1"/>
  <c r="R1777" i="1" s="1"/>
  <c r="P1778" i="1"/>
  <c r="R1778" i="1" s="1"/>
  <c r="P1779" i="1"/>
  <c r="P1780" i="1"/>
  <c r="P1781" i="1"/>
  <c r="P1782" i="1"/>
  <c r="P1783" i="1"/>
  <c r="P1784" i="1"/>
  <c r="P1785" i="1"/>
  <c r="P1786" i="1"/>
  <c r="P1787" i="1"/>
  <c r="P1788" i="1"/>
  <c r="P1789" i="1"/>
  <c r="R1789" i="1" s="1"/>
  <c r="P1790" i="1"/>
  <c r="R1790" i="1" s="1"/>
  <c r="P1791" i="1"/>
  <c r="P1792" i="1"/>
  <c r="P1793" i="1"/>
  <c r="P1794" i="1"/>
  <c r="P1795" i="1"/>
  <c r="P1796" i="1"/>
  <c r="P1797" i="1"/>
  <c r="P1798" i="1"/>
  <c r="P1799" i="1"/>
  <c r="P1800" i="1"/>
  <c r="P1801" i="1"/>
  <c r="R1801" i="1" s="1"/>
  <c r="P1802" i="1"/>
  <c r="R1802" i="1" s="1"/>
  <c r="P1803" i="1"/>
  <c r="P1804" i="1"/>
  <c r="P1805" i="1"/>
  <c r="P1806" i="1"/>
  <c r="P1807" i="1"/>
  <c r="P1808" i="1"/>
  <c r="P1809" i="1"/>
  <c r="P1810" i="1"/>
  <c r="P1811" i="1"/>
  <c r="P1812" i="1"/>
  <c r="P1813" i="1"/>
  <c r="R1813" i="1" s="1"/>
  <c r="P1814" i="1"/>
  <c r="R1814" i="1" s="1"/>
  <c r="P1815" i="1"/>
  <c r="P1816" i="1"/>
  <c r="P1817" i="1"/>
  <c r="P1818" i="1"/>
  <c r="P1819" i="1"/>
  <c r="P1820" i="1"/>
  <c r="P1821" i="1"/>
  <c r="P1822" i="1"/>
  <c r="P1823" i="1"/>
  <c r="P1824" i="1"/>
  <c r="P1825" i="1"/>
  <c r="R1825" i="1" s="1"/>
  <c r="P1826" i="1"/>
  <c r="R1826" i="1" s="1"/>
  <c r="P1827" i="1"/>
  <c r="P1828" i="1"/>
  <c r="P1829" i="1"/>
  <c r="P1830" i="1"/>
  <c r="P1831" i="1"/>
  <c r="P1832" i="1"/>
  <c r="P1833" i="1"/>
  <c r="P1834" i="1"/>
  <c r="P1835" i="1"/>
  <c r="P1836" i="1"/>
  <c r="P1837" i="1"/>
  <c r="R1837" i="1" s="1"/>
  <c r="P1838" i="1"/>
  <c r="R1838" i="1" s="1"/>
  <c r="P1839" i="1"/>
  <c r="P1840" i="1"/>
  <c r="P1841" i="1"/>
  <c r="P1842" i="1"/>
  <c r="P1843" i="1"/>
  <c r="P1844" i="1"/>
  <c r="P1845" i="1"/>
  <c r="P1846" i="1"/>
  <c r="P1847" i="1"/>
  <c r="P1848" i="1"/>
  <c r="P1849" i="1"/>
  <c r="R1849" i="1" s="1"/>
  <c r="P1850" i="1"/>
  <c r="R1850" i="1" s="1"/>
  <c r="P1851" i="1"/>
  <c r="P1852" i="1"/>
  <c r="P1853" i="1"/>
  <c r="P1854" i="1"/>
  <c r="P1855" i="1"/>
  <c r="P1856" i="1"/>
  <c r="P1857" i="1"/>
  <c r="P1858" i="1"/>
  <c r="P1859" i="1"/>
  <c r="P1860" i="1"/>
  <c r="P1861" i="1"/>
  <c r="R1861" i="1" s="1"/>
  <c r="P1862" i="1"/>
  <c r="R1862" i="1" s="1"/>
  <c r="P1863" i="1"/>
  <c r="P1864" i="1"/>
  <c r="P1865" i="1"/>
  <c r="P1866" i="1"/>
  <c r="P1867" i="1"/>
  <c r="P1868" i="1"/>
  <c r="P1869" i="1"/>
  <c r="P1870" i="1"/>
  <c r="P1871" i="1"/>
  <c r="P1872" i="1"/>
  <c r="P1873" i="1"/>
  <c r="R1873" i="1" s="1"/>
  <c r="P1874" i="1"/>
  <c r="R1874" i="1" s="1"/>
  <c r="P1875" i="1"/>
  <c r="P1876" i="1"/>
  <c r="P1877" i="1"/>
  <c r="P1878" i="1"/>
  <c r="P1879" i="1"/>
  <c r="P1880" i="1"/>
  <c r="P1881" i="1"/>
  <c r="P1882" i="1"/>
  <c r="P1883" i="1"/>
  <c r="P1884" i="1"/>
  <c r="P1885" i="1"/>
  <c r="R1885" i="1" s="1"/>
  <c r="P1886" i="1"/>
  <c r="R1886" i="1" s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" i="1"/>
  <c r="R1260" i="1"/>
  <c r="R1263" i="1"/>
  <c r="R1264" i="1"/>
  <c r="R1265" i="1"/>
  <c r="R1266" i="1"/>
  <c r="R1267" i="1"/>
  <c r="R1268" i="1"/>
  <c r="R1269" i="1"/>
  <c r="R1270" i="1"/>
  <c r="R1271" i="1"/>
  <c r="R1272" i="1"/>
  <c r="R1275" i="1"/>
  <c r="R1276" i="1"/>
  <c r="R1277" i="1"/>
  <c r="R1278" i="1"/>
  <c r="R1279" i="1"/>
  <c r="R1280" i="1"/>
  <c r="R1281" i="1"/>
  <c r="R1282" i="1"/>
  <c r="R1283" i="1"/>
  <c r="R1284" i="1"/>
  <c r="R1287" i="1"/>
  <c r="R1288" i="1"/>
  <c r="R1289" i="1"/>
  <c r="R1290" i="1"/>
  <c r="R1291" i="1"/>
  <c r="R1292" i="1"/>
  <c r="R1293" i="1"/>
  <c r="R1294" i="1"/>
  <c r="R1295" i="1"/>
  <c r="R1296" i="1"/>
  <c r="R1299" i="1"/>
  <c r="R1300" i="1"/>
  <c r="R1301" i="1"/>
  <c r="R1302" i="1"/>
  <c r="R1303" i="1"/>
  <c r="R1304" i="1"/>
  <c r="R1305" i="1"/>
  <c r="R1306" i="1"/>
  <c r="R1307" i="1"/>
  <c r="R1308" i="1"/>
  <c r="R1311" i="1"/>
  <c r="R1312" i="1"/>
  <c r="R1313" i="1"/>
  <c r="R1314" i="1"/>
  <c r="R1315" i="1"/>
  <c r="R1316" i="1"/>
  <c r="R1317" i="1"/>
  <c r="R1318" i="1"/>
  <c r="R1319" i="1"/>
  <c r="R1320" i="1"/>
  <c r="R1323" i="1"/>
  <c r="R1324" i="1"/>
  <c r="R1325" i="1"/>
  <c r="R1326" i="1"/>
  <c r="R1327" i="1"/>
  <c r="R1328" i="1"/>
  <c r="R1329" i="1"/>
  <c r="R1330" i="1"/>
  <c r="R1331" i="1"/>
  <c r="R1332" i="1"/>
  <c r="R1335" i="1"/>
  <c r="R1336" i="1"/>
  <c r="R1337" i="1"/>
  <c r="R1338" i="1"/>
  <c r="R1339" i="1"/>
  <c r="R1340" i="1"/>
  <c r="R1341" i="1"/>
  <c r="R1342" i="1"/>
  <c r="R1343" i="1"/>
  <c r="R1344" i="1"/>
  <c r="R1347" i="1"/>
  <c r="R1348" i="1"/>
  <c r="R1349" i="1"/>
  <c r="R1350" i="1"/>
  <c r="R1351" i="1"/>
  <c r="R1352" i="1"/>
  <c r="R1353" i="1"/>
  <c r="R1354" i="1"/>
  <c r="R1355" i="1"/>
  <c r="R1356" i="1"/>
  <c r="R1359" i="1"/>
  <c r="R1360" i="1"/>
  <c r="R1361" i="1"/>
  <c r="R1362" i="1"/>
  <c r="R1363" i="1"/>
  <c r="R1364" i="1"/>
  <c r="R1365" i="1"/>
  <c r="R1366" i="1"/>
  <c r="R1367" i="1"/>
  <c r="R1368" i="1"/>
  <c r="R1371" i="1"/>
  <c r="R1372" i="1"/>
  <c r="R1373" i="1"/>
  <c r="R1374" i="1"/>
  <c r="R1375" i="1"/>
  <c r="R1376" i="1"/>
  <c r="R1377" i="1"/>
  <c r="R1378" i="1"/>
  <c r="R1379" i="1"/>
  <c r="R1380" i="1"/>
  <c r="R1383" i="1"/>
  <c r="R1384" i="1"/>
  <c r="R1385" i="1"/>
  <c r="R1386" i="1"/>
  <c r="R1387" i="1"/>
  <c r="R1388" i="1"/>
  <c r="R1389" i="1"/>
  <c r="R1390" i="1"/>
  <c r="R1391" i="1"/>
  <c r="R1392" i="1"/>
  <c r="R1395" i="1"/>
  <c r="R1396" i="1"/>
  <c r="R1397" i="1"/>
  <c r="R1398" i="1"/>
  <c r="R1399" i="1"/>
  <c r="R1400" i="1"/>
  <c r="R1401" i="1"/>
  <c r="R1402" i="1"/>
  <c r="R1403" i="1"/>
  <c r="R1404" i="1"/>
  <c r="R1407" i="1"/>
  <c r="R1408" i="1"/>
  <c r="R1409" i="1"/>
  <c r="R1410" i="1"/>
  <c r="R1411" i="1"/>
  <c r="R1412" i="1"/>
  <c r="R1413" i="1"/>
  <c r="R1414" i="1"/>
  <c r="R1415" i="1"/>
  <c r="R1416" i="1"/>
  <c r="R1419" i="1"/>
  <c r="R1420" i="1"/>
  <c r="R1421" i="1"/>
  <c r="R1422" i="1"/>
  <c r="R1423" i="1"/>
  <c r="R1424" i="1"/>
  <c r="R1425" i="1"/>
  <c r="R1426" i="1"/>
  <c r="R1427" i="1"/>
  <c r="R1428" i="1"/>
  <c r="R1431" i="1"/>
  <c r="R1432" i="1"/>
  <c r="R1433" i="1"/>
  <c r="R1434" i="1"/>
  <c r="R1435" i="1"/>
  <c r="R1436" i="1"/>
  <c r="R1437" i="1"/>
  <c r="R1438" i="1"/>
  <c r="R1439" i="1"/>
  <c r="R1440" i="1"/>
  <c r="R1443" i="1"/>
  <c r="R1444" i="1"/>
  <c r="R1445" i="1"/>
  <c r="R1446" i="1"/>
  <c r="R1447" i="1"/>
  <c r="R1448" i="1"/>
  <c r="R1449" i="1"/>
  <c r="R1450" i="1"/>
  <c r="R1451" i="1"/>
  <c r="R1452" i="1"/>
  <c r="R1455" i="1"/>
  <c r="R1456" i="1"/>
  <c r="R1457" i="1"/>
  <c r="R1458" i="1"/>
  <c r="R1459" i="1"/>
  <c r="R1460" i="1"/>
  <c r="R1461" i="1"/>
  <c r="R1462" i="1"/>
  <c r="R1463" i="1"/>
  <c r="R1464" i="1"/>
  <c r="R1467" i="1"/>
  <c r="R1468" i="1"/>
  <c r="R1469" i="1"/>
  <c r="R1470" i="1"/>
  <c r="R1471" i="1"/>
  <c r="R1472" i="1"/>
  <c r="R1473" i="1"/>
  <c r="R1474" i="1"/>
  <c r="R1475" i="1"/>
  <c r="R1476" i="1"/>
  <c r="R1479" i="1"/>
  <c r="R1480" i="1"/>
  <c r="R1481" i="1"/>
  <c r="R1482" i="1"/>
  <c r="R1483" i="1"/>
  <c r="R1484" i="1"/>
  <c r="R1485" i="1"/>
  <c r="R1486" i="1"/>
  <c r="R1487" i="1"/>
  <c r="R1488" i="1"/>
  <c r="R1491" i="1"/>
  <c r="R1492" i="1"/>
  <c r="R1493" i="1"/>
  <c r="R1494" i="1"/>
  <c r="R1495" i="1"/>
  <c r="R1496" i="1"/>
  <c r="R1497" i="1"/>
  <c r="R1498" i="1"/>
  <c r="R1499" i="1"/>
  <c r="R1500" i="1"/>
  <c r="R1503" i="1"/>
  <c r="R1504" i="1"/>
  <c r="R1505" i="1"/>
  <c r="R1506" i="1"/>
  <c r="R1507" i="1"/>
  <c r="R1508" i="1"/>
  <c r="R1509" i="1"/>
  <c r="R1510" i="1"/>
  <c r="R1511" i="1"/>
  <c r="R1512" i="1"/>
  <c r="R1515" i="1"/>
  <c r="R1516" i="1"/>
  <c r="R1517" i="1"/>
  <c r="R1518" i="1"/>
  <c r="R1519" i="1"/>
  <c r="R1520" i="1"/>
  <c r="R1521" i="1"/>
  <c r="R1522" i="1"/>
  <c r="R1523" i="1"/>
  <c r="R1524" i="1"/>
  <c r="R1527" i="1"/>
  <c r="R1528" i="1"/>
  <c r="R1529" i="1"/>
  <c r="R1530" i="1"/>
  <c r="R1531" i="1"/>
  <c r="R1532" i="1"/>
  <c r="R1533" i="1"/>
  <c r="R1534" i="1"/>
  <c r="R1535" i="1"/>
  <c r="R1536" i="1"/>
  <c r="R1539" i="1"/>
  <c r="R1540" i="1"/>
  <c r="R1541" i="1"/>
  <c r="R1542" i="1"/>
  <c r="R1543" i="1"/>
  <c r="R1544" i="1"/>
  <c r="R1545" i="1"/>
  <c r="R1546" i="1"/>
  <c r="R1547" i="1"/>
  <c r="R1548" i="1"/>
  <c r="R1551" i="1"/>
  <c r="R1552" i="1"/>
  <c r="R1553" i="1"/>
  <c r="R1554" i="1"/>
  <c r="R1555" i="1"/>
  <c r="R1556" i="1"/>
  <c r="R1557" i="1"/>
  <c r="R1558" i="1"/>
  <c r="R1559" i="1"/>
  <c r="R1560" i="1"/>
  <c r="R1563" i="1"/>
  <c r="R1564" i="1"/>
  <c r="R1565" i="1"/>
  <c r="R1566" i="1"/>
  <c r="R1567" i="1"/>
  <c r="R1568" i="1"/>
  <c r="R1569" i="1"/>
  <c r="R1570" i="1"/>
  <c r="R1571" i="1"/>
  <c r="R1572" i="1"/>
  <c r="R1575" i="1"/>
  <c r="R1576" i="1"/>
  <c r="R1577" i="1"/>
  <c r="R1578" i="1"/>
  <c r="R1579" i="1"/>
  <c r="R1580" i="1"/>
  <c r="R1581" i="1"/>
  <c r="R1582" i="1"/>
  <c r="R1583" i="1"/>
  <c r="R1584" i="1"/>
  <c r="R1587" i="1"/>
  <c r="R1588" i="1"/>
  <c r="R1589" i="1"/>
  <c r="R1590" i="1"/>
  <c r="R1591" i="1"/>
  <c r="R1592" i="1"/>
  <c r="R1593" i="1"/>
  <c r="R1594" i="1"/>
  <c r="R1595" i="1"/>
  <c r="R1596" i="1"/>
  <c r="R1599" i="1"/>
  <c r="R1600" i="1"/>
  <c r="R1601" i="1"/>
  <c r="R1602" i="1"/>
  <c r="R1603" i="1"/>
  <c r="R1604" i="1"/>
  <c r="R1605" i="1"/>
  <c r="R1606" i="1"/>
  <c r="R1607" i="1"/>
  <c r="R1608" i="1"/>
  <c r="R1611" i="1"/>
  <c r="R1612" i="1"/>
  <c r="R1613" i="1"/>
  <c r="R1614" i="1"/>
  <c r="R1615" i="1"/>
  <c r="R1616" i="1"/>
  <c r="R1617" i="1"/>
  <c r="R1618" i="1"/>
  <c r="R1619" i="1"/>
  <c r="R1620" i="1"/>
  <c r="R1623" i="1"/>
  <c r="R1624" i="1"/>
  <c r="R1625" i="1"/>
  <c r="R1626" i="1"/>
  <c r="R1627" i="1"/>
  <c r="R1628" i="1"/>
  <c r="R1629" i="1"/>
  <c r="R1630" i="1"/>
  <c r="R1631" i="1"/>
  <c r="R1632" i="1"/>
  <c r="R1635" i="1"/>
  <c r="R1636" i="1"/>
  <c r="R1637" i="1"/>
  <c r="R1638" i="1"/>
  <c r="R1639" i="1"/>
  <c r="R1640" i="1"/>
  <c r="R1641" i="1"/>
  <c r="R1642" i="1"/>
  <c r="R1643" i="1"/>
  <c r="R1644" i="1"/>
  <c r="R1647" i="1"/>
  <c r="R1648" i="1"/>
  <c r="R1649" i="1"/>
  <c r="R1650" i="1"/>
  <c r="R1651" i="1"/>
  <c r="R1652" i="1"/>
  <c r="R1653" i="1"/>
  <c r="R1654" i="1"/>
  <c r="R1655" i="1"/>
  <c r="R1656" i="1"/>
  <c r="R1659" i="1"/>
  <c r="R1660" i="1"/>
  <c r="R1661" i="1"/>
  <c r="R1662" i="1"/>
  <c r="R1663" i="1"/>
  <c r="R1664" i="1"/>
  <c r="R1665" i="1"/>
  <c r="R1666" i="1"/>
  <c r="R1667" i="1"/>
  <c r="R1668" i="1"/>
  <c r="R1671" i="1"/>
  <c r="R1672" i="1"/>
  <c r="R1673" i="1"/>
  <c r="R1674" i="1"/>
  <c r="R1675" i="1"/>
  <c r="R1676" i="1"/>
  <c r="R1677" i="1"/>
  <c r="R1678" i="1"/>
  <c r="R1679" i="1"/>
  <c r="R1680" i="1"/>
  <c r="R1683" i="1"/>
  <c r="R1684" i="1"/>
  <c r="R1685" i="1"/>
  <c r="R1686" i="1"/>
  <c r="R1687" i="1"/>
  <c r="R1688" i="1"/>
  <c r="R1689" i="1"/>
  <c r="R1690" i="1"/>
  <c r="R1691" i="1"/>
  <c r="R1692" i="1"/>
  <c r="R1695" i="1"/>
  <c r="R1696" i="1"/>
  <c r="R1697" i="1"/>
  <c r="R1698" i="1"/>
  <c r="R1699" i="1"/>
  <c r="R1700" i="1"/>
  <c r="R1701" i="1"/>
  <c r="R1702" i="1"/>
  <c r="R1703" i="1"/>
  <c r="R1704" i="1"/>
  <c r="R1707" i="1"/>
  <c r="R1708" i="1"/>
  <c r="R1709" i="1"/>
  <c r="R1710" i="1"/>
  <c r="R1711" i="1"/>
  <c r="R1712" i="1"/>
  <c r="R1713" i="1"/>
  <c r="R1714" i="1"/>
  <c r="R1715" i="1"/>
  <c r="R1716" i="1"/>
  <c r="R1719" i="1"/>
  <c r="R1720" i="1"/>
  <c r="R1721" i="1"/>
  <c r="R1722" i="1"/>
  <c r="R1723" i="1"/>
  <c r="R1724" i="1"/>
  <c r="R1725" i="1"/>
  <c r="R1726" i="1"/>
  <c r="R1727" i="1"/>
  <c r="R1728" i="1"/>
  <c r="R1731" i="1"/>
  <c r="R1732" i="1"/>
  <c r="R1733" i="1"/>
  <c r="R1734" i="1"/>
  <c r="R1735" i="1"/>
  <c r="R1736" i="1"/>
  <c r="R1737" i="1"/>
  <c r="R1738" i="1"/>
  <c r="R1739" i="1"/>
  <c r="R1740" i="1"/>
  <c r="R1743" i="1"/>
  <c r="R1744" i="1"/>
  <c r="R1745" i="1"/>
  <c r="R1746" i="1"/>
  <c r="R1747" i="1"/>
  <c r="R1748" i="1"/>
  <c r="R1749" i="1"/>
  <c r="R1750" i="1"/>
  <c r="R1751" i="1"/>
  <c r="R1752" i="1"/>
  <c r="R1755" i="1"/>
  <c r="R1756" i="1"/>
  <c r="R1757" i="1"/>
  <c r="R1758" i="1"/>
  <c r="R1759" i="1"/>
  <c r="R1760" i="1"/>
  <c r="R1761" i="1"/>
  <c r="R1762" i="1"/>
  <c r="R1763" i="1"/>
  <c r="R1764" i="1"/>
  <c r="R1767" i="1"/>
  <c r="R1768" i="1"/>
  <c r="R1769" i="1"/>
  <c r="R1770" i="1"/>
  <c r="R1771" i="1"/>
  <c r="R1772" i="1"/>
  <c r="R1773" i="1"/>
  <c r="R1774" i="1"/>
  <c r="R1775" i="1"/>
  <c r="R1776" i="1"/>
  <c r="R1779" i="1"/>
  <c r="R1780" i="1"/>
  <c r="R1781" i="1"/>
  <c r="R1782" i="1"/>
  <c r="R1783" i="1"/>
  <c r="R1784" i="1"/>
  <c r="R1785" i="1"/>
  <c r="R1786" i="1"/>
  <c r="R1787" i="1"/>
  <c r="R1788" i="1"/>
  <c r="R1791" i="1"/>
  <c r="R1792" i="1"/>
  <c r="R1793" i="1"/>
  <c r="R1794" i="1"/>
  <c r="R1795" i="1"/>
  <c r="R1796" i="1"/>
  <c r="R1797" i="1"/>
  <c r="R1798" i="1"/>
  <c r="R1799" i="1"/>
  <c r="R1800" i="1"/>
  <c r="R1803" i="1"/>
  <c r="R1804" i="1"/>
  <c r="R1805" i="1"/>
  <c r="R1806" i="1"/>
  <c r="R1807" i="1"/>
  <c r="R1808" i="1"/>
  <c r="R1809" i="1"/>
  <c r="R1810" i="1"/>
  <c r="R1811" i="1"/>
  <c r="R1812" i="1"/>
  <c r="R1815" i="1"/>
  <c r="R1816" i="1"/>
  <c r="R1817" i="1"/>
  <c r="R1818" i="1"/>
  <c r="R1819" i="1"/>
  <c r="R1820" i="1"/>
  <c r="R1821" i="1"/>
  <c r="R1822" i="1"/>
  <c r="R1823" i="1"/>
  <c r="R1824" i="1"/>
  <c r="R1827" i="1"/>
  <c r="R1828" i="1"/>
  <c r="R1829" i="1"/>
  <c r="R1830" i="1"/>
  <c r="R1831" i="1"/>
  <c r="R1832" i="1"/>
  <c r="R1833" i="1"/>
  <c r="R1834" i="1"/>
  <c r="R1835" i="1"/>
  <c r="R1836" i="1"/>
  <c r="R1839" i="1"/>
  <c r="R1840" i="1"/>
  <c r="R1841" i="1"/>
  <c r="R1842" i="1"/>
  <c r="R1843" i="1"/>
  <c r="R1844" i="1"/>
  <c r="R1845" i="1"/>
  <c r="R1846" i="1"/>
  <c r="R1847" i="1"/>
  <c r="R1848" i="1"/>
  <c r="R1851" i="1"/>
  <c r="R1852" i="1"/>
  <c r="R1853" i="1"/>
  <c r="R1854" i="1"/>
  <c r="R1855" i="1"/>
  <c r="R1856" i="1"/>
  <c r="R1857" i="1"/>
  <c r="R1858" i="1"/>
  <c r="R1859" i="1"/>
  <c r="R1860" i="1"/>
  <c r="R1863" i="1"/>
  <c r="R1864" i="1"/>
  <c r="R1865" i="1"/>
  <c r="R1866" i="1"/>
  <c r="R1867" i="1"/>
  <c r="R1868" i="1"/>
  <c r="R1869" i="1"/>
  <c r="R1870" i="1"/>
  <c r="R1871" i="1"/>
  <c r="R1872" i="1"/>
  <c r="R1875" i="1"/>
  <c r="R1876" i="1"/>
  <c r="R1877" i="1"/>
  <c r="R1878" i="1"/>
  <c r="R1879" i="1"/>
  <c r="R1880" i="1"/>
  <c r="R1881" i="1"/>
  <c r="R1882" i="1"/>
  <c r="R1883" i="1"/>
  <c r="R1884" i="1"/>
  <c r="R1887" i="1"/>
  <c r="R1888" i="1"/>
  <c r="R1889" i="1"/>
  <c r="R1890" i="1"/>
  <c r="R1891" i="1"/>
  <c r="R1892" i="1"/>
  <c r="R1893" i="1"/>
  <c r="R1894" i="1"/>
  <c r="R1259" i="1"/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2" i="1"/>
  <c r="R2234" i="1"/>
  <c r="S2306" i="1"/>
  <c r="T2306" i="1" s="1"/>
  <c r="S2342" i="1"/>
  <c r="T2342" i="1" s="1"/>
  <c r="S2390" i="1"/>
  <c r="T2390" i="1" s="1"/>
  <c r="S2438" i="1"/>
  <c r="T2438" i="1" s="1"/>
  <c r="R2474" i="1"/>
  <c r="S1282" i="1"/>
  <c r="T1282" i="1" s="1"/>
  <c r="S1306" i="1"/>
  <c r="T1306" i="1" s="1"/>
  <c r="S1317" i="1"/>
  <c r="T1317" i="1" s="1"/>
  <c r="S1342" i="1"/>
  <c r="T1342" i="1" s="1"/>
  <c r="S1377" i="1"/>
  <c r="T1377" i="1" s="1"/>
  <c r="S1389" i="1"/>
  <c r="T1389" i="1" s="1"/>
  <c r="S1413" i="1"/>
  <c r="T1413" i="1" s="1"/>
  <c r="S1425" i="1"/>
  <c r="T1425" i="1" s="1"/>
  <c r="S1437" i="1"/>
  <c r="T1437" i="1" s="1"/>
  <c r="S1473" i="1"/>
  <c r="T1473" i="1" s="1"/>
  <c r="S1485" i="1"/>
  <c r="T1485" i="1" s="1"/>
  <c r="S1521" i="1"/>
  <c r="T1521" i="1" s="1"/>
  <c r="S1570" i="1"/>
  <c r="T1570" i="1" s="1"/>
  <c r="S1581" i="1"/>
  <c r="T1581" i="1" s="1"/>
  <c r="S1582" i="1"/>
  <c r="T1582" i="1" s="1"/>
  <c r="S1606" i="1"/>
  <c r="T1606" i="1" s="1"/>
  <c r="S1618" i="1"/>
  <c r="T1618" i="1" s="1"/>
  <c r="S1750" i="1"/>
  <c r="T1750" i="1" s="1"/>
  <c r="S1762" i="1"/>
  <c r="T1762" i="1" s="1"/>
  <c r="S1774" i="1"/>
  <c r="T1774" i="1" s="1"/>
  <c r="S1786" i="1"/>
  <c r="T1786" i="1" s="1"/>
  <c r="S1810" i="1"/>
  <c r="T1810" i="1" s="1"/>
  <c r="S1821" i="1"/>
  <c r="T1821" i="1" s="1"/>
  <c r="S1822" i="1"/>
  <c r="T1822" i="1" s="1"/>
  <c r="S1833" i="1"/>
  <c r="T1833" i="1" s="1"/>
  <c r="S1834" i="1"/>
  <c r="T1834" i="1" s="1"/>
  <c r="S1846" i="1"/>
  <c r="T1846" i="1" s="1"/>
  <c r="S1858" i="1"/>
  <c r="T1858" i="1" s="1"/>
  <c r="S1905" i="1"/>
  <c r="T1905" i="1" s="1"/>
  <c r="R1906" i="1"/>
  <c r="R1918" i="1"/>
  <c r="S1930" i="1"/>
  <c r="T1930" i="1" s="1"/>
  <c r="S1931" i="1"/>
  <c r="T1931" i="1" s="1"/>
  <c r="S1942" i="1"/>
  <c r="T1942" i="1" s="1"/>
  <c r="R1953" i="1"/>
  <c r="R1954" i="1"/>
  <c r="S1955" i="1"/>
  <c r="T1955" i="1" s="1"/>
  <c r="S1966" i="1"/>
  <c r="T1966" i="1" s="1"/>
  <c r="R1977" i="1"/>
  <c r="S1978" i="1"/>
  <c r="T1978" i="1" s="1"/>
  <c r="R1979" i="1"/>
  <c r="R1989" i="1"/>
  <c r="R1990" i="1"/>
  <c r="S1991" i="1"/>
  <c r="T1991" i="1" s="1"/>
  <c r="S2002" i="1"/>
  <c r="T2002" i="1" s="1"/>
  <c r="S2003" i="1"/>
  <c r="T2003" i="1" s="1"/>
  <c r="R2013" i="1"/>
  <c r="S2014" i="1"/>
  <c r="T2014" i="1" s="1"/>
  <c r="S2015" i="1"/>
  <c r="T2015" i="1" s="1"/>
  <c r="R2020" i="1"/>
  <c r="S2026" i="1"/>
  <c r="T2026" i="1" s="1"/>
  <c r="S2027" i="1"/>
  <c r="T2027" i="1" s="1"/>
  <c r="R2037" i="1"/>
  <c r="R2038" i="1"/>
  <c r="S2039" i="1"/>
  <c r="T2039" i="1" s="1"/>
  <c r="S2049" i="1"/>
  <c r="T2049" i="1" s="1"/>
  <c r="S2050" i="1"/>
  <c r="T2050" i="1" s="1"/>
  <c r="S2051" i="1"/>
  <c r="T2051" i="1" s="1"/>
  <c r="S2062" i="1"/>
  <c r="T2062" i="1" s="1"/>
  <c r="S2068" i="1"/>
  <c r="T2068" i="1" s="1"/>
  <c r="S2074" i="1"/>
  <c r="T2074" i="1" s="1"/>
  <c r="R2086" i="1"/>
  <c r="R2092" i="1"/>
  <c r="R2098" i="1"/>
  <c r="R2099" i="1"/>
  <c r="S2104" i="1"/>
  <c r="T2104" i="1" s="1"/>
  <c r="R2110" i="1"/>
  <c r="R2111" i="1"/>
  <c r="S2116" i="1"/>
  <c r="T2116" i="1" s="1"/>
  <c r="R2122" i="1"/>
  <c r="S2123" i="1"/>
  <c r="T2123" i="1" s="1"/>
  <c r="R2128" i="1"/>
  <c r="R2134" i="1"/>
  <c r="R2135" i="1"/>
  <c r="S2146" i="1"/>
  <c r="T2146" i="1" s="1"/>
  <c r="S2147" i="1"/>
  <c r="T2147" i="1" s="1"/>
  <c r="S2152" i="1"/>
  <c r="T2152" i="1" s="1"/>
  <c r="S2157" i="1"/>
  <c r="T2157" i="1" s="1"/>
  <c r="S2158" i="1"/>
  <c r="T2158" i="1" s="1"/>
  <c r="R2159" i="1"/>
  <c r="S2164" i="1"/>
  <c r="T2164" i="1" s="1"/>
  <c r="S2169" i="1"/>
  <c r="T2169" i="1" s="1"/>
  <c r="S2170" i="1"/>
  <c r="T2170" i="1" s="1"/>
  <c r="S2171" i="1"/>
  <c r="T2171" i="1" s="1"/>
  <c r="S2181" i="1"/>
  <c r="T2181" i="1" s="1"/>
  <c r="S2182" i="1"/>
  <c r="T2182" i="1" s="1"/>
  <c r="S2183" i="1"/>
  <c r="T2183" i="1" s="1"/>
  <c r="S2188" i="1"/>
  <c r="T2188" i="1" s="1"/>
  <c r="S2193" i="1"/>
  <c r="T2193" i="1" s="1"/>
  <c r="S2194" i="1"/>
  <c r="T2194" i="1" s="1"/>
  <c r="R2195" i="1"/>
  <c r="R2200" i="1"/>
  <c r="S2206" i="1"/>
  <c r="T2206" i="1" s="1"/>
  <c r="S2212" i="1"/>
  <c r="T2212" i="1" s="1"/>
  <c r="S2218" i="1"/>
  <c r="T2218" i="1" s="1"/>
  <c r="S2224" i="1"/>
  <c r="T2224" i="1" s="1"/>
  <c r="R2228" i="1"/>
  <c r="S2230" i="1"/>
  <c r="T2230" i="1" s="1"/>
  <c r="R2236" i="1"/>
  <c r="R2240" i="1"/>
  <c r="S2241" i="1"/>
  <c r="T2241" i="1" s="1"/>
  <c r="S2242" i="1"/>
  <c r="T2242" i="1" s="1"/>
  <c r="R2243" i="1"/>
  <c r="R2248" i="1"/>
  <c r="S2252" i="1"/>
  <c r="T2252" i="1" s="1"/>
  <c r="S2253" i="1"/>
  <c r="T2253" i="1" s="1"/>
  <c r="S2254" i="1"/>
  <c r="T2254" i="1" s="1"/>
  <c r="S2255" i="1"/>
  <c r="T2255" i="1" s="1"/>
  <c r="S2260" i="1"/>
  <c r="T2260" i="1" s="1"/>
  <c r="S2264" i="1"/>
  <c r="T2264" i="1" s="1"/>
  <c r="R2266" i="1"/>
  <c r="S2277" i="1"/>
  <c r="T2277" i="1" s="1"/>
  <c r="R2278" i="1"/>
  <c r="R2279" i="1"/>
  <c r="S2289" i="1"/>
  <c r="T2289" i="1" s="1"/>
  <c r="S2290" i="1"/>
  <c r="T2290" i="1" s="1"/>
  <c r="R2291" i="1"/>
  <c r="S2296" i="1"/>
  <c r="T2296" i="1" s="1"/>
  <c r="S2301" i="1"/>
  <c r="T2301" i="1" s="1"/>
  <c r="S2302" i="1"/>
  <c r="T2302" i="1" s="1"/>
  <c r="S2303" i="1"/>
  <c r="T2303" i="1" s="1"/>
  <c r="S2308" i="1"/>
  <c r="T2308" i="1" s="1"/>
  <c r="S2313" i="1"/>
  <c r="T2313" i="1" s="1"/>
  <c r="S2314" i="1"/>
  <c r="T2314" i="1" s="1"/>
  <c r="S2315" i="1"/>
  <c r="T2315" i="1" s="1"/>
  <c r="S2320" i="1"/>
  <c r="T2320" i="1" s="1"/>
  <c r="S2325" i="1"/>
  <c r="T2325" i="1" s="1"/>
  <c r="S2326" i="1"/>
  <c r="T2326" i="1" s="1"/>
  <c r="S2327" i="1"/>
  <c r="T2327" i="1" s="1"/>
  <c r="S2332" i="1"/>
  <c r="T2332" i="1" s="1"/>
  <c r="S2337" i="1"/>
  <c r="T2337" i="1" s="1"/>
  <c r="S2338" i="1"/>
  <c r="T2338" i="1" s="1"/>
  <c r="S2339" i="1"/>
  <c r="T2339" i="1" s="1"/>
  <c r="S2344" i="1"/>
  <c r="T2344" i="1" s="1"/>
  <c r="S2349" i="1"/>
  <c r="T2349" i="1" s="1"/>
  <c r="S2350" i="1"/>
  <c r="T2350" i="1" s="1"/>
  <c r="S2351" i="1"/>
  <c r="T2351" i="1" s="1"/>
  <c r="S2356" i="1"/>
  <c r="T2356" i="1" s="1"/>
  <c r="S2361" i="1"/>
  <c r="T2361" i="1" s="1"/>
  <c r="S2362" i="1"/>
  <c r="T2362" i="1" s="1"/>
  <c r="S2363" i="1"/>
  <c r="T2363" i="1" s="1"/>
  <c r="S2368" i="1"/>
  <c r="T2368" i="1" s="1"/>
  <c r="R2372" i="1"/>
  <c r="S2374" i="1"/>
  <c r="T2374" i="1" s="1"/>
  <c r="S2375" i="1"/>
  <c r="T2375" i="1" s="1"/>
  <c r="R2399" i="1"/>
  <c r="R2408" i="1"/>
  <c r="S2411" i="1"/>
  <c r="T2411" i="1" s="1"/>
  <c r="R2420" i="1"/>
  <c r="S2422" i="1"/>
  <c r="T2422" i="1" s="1"/>
  <c r="S2423" i="1"/>
  <c r="T2423" i="1" s="1"/>
  <c r="R2432" i="1"/>
  <c r="S2434" i="1"/>
  <c r="T2434" i="1" s="1"/>
  <c r="S2435" i="1"/>
  <c r="T2435" i="1" s="1"/>
  <c r="R2444" i="1"/>
  <c r="S2446" i="1"/>
  <c r="T2446" i="1" s="1"/>
  <c r="S2447" i="1"/>
  <c r="T2447" i="1" s="1"/>
  <c r="R2456" i="1"/>
  <c r="S2458" i="1"/>
  <c r="T2458" i="1" s="1"/>
  <c r="S2459" i="1"/>
  <c r="T2459" i="1" s="1"/>
  <c r="R2468" i="1"/>
  <c r="S2470" i="1"/>
  <c r="T2470" i="1" s="1"/>
  <c r="S2471" i="1"/>
  <c r="T2471" i="1" s="1"/>
  <c r="S2473" i="1"/>
  <c r="T2473" i="1" s="1"/>
  <c r="R2480" i="1"/>
  <c r="S2482" i="1"/>
  <c r="T2482" i="1" s="1"/>
  <c r="S2483" i="1"/>
  <c r="T2483" i="1" s="1"/>
  <c r="S2485" i="1"/>
  <c r="T2485" i="1" s="1"/>
  <c r="R2492" i="1"/>
  <c r="S2494" i="1"/>
  <c r="T2494" i="1" s="1"/>
  <c r="S2495" i="1"/>
  <c r="T2495" i="1" s="1"/>
  <c r="S2497" i="1"/>
  <c r="T2497" i="1" s="1"/>
  <c r="R2504" i="1"/>
  <c r="S2506" i="1"/>
  <c r="T2506" i="1" s="1"/>
  <c r="S2507" i="1"/>
  <c r="T2507" i="1" s="1"/>
  <c r="S2509" i="1"/>
  <c r="T2509" i="1" s="1"/>
  <c r="S2515" i="1"/>
  <c r="T2515" i="1" s="1"/>
  <c r="O2515" i="1"/>
  <c r="N2515" i="1"/>
  <c r="O2514" i="1"/>
  <c r="N2514" i="1"/>
  <c r="R2513" i="1"/>
  <c r="S2513" i="1"/>
  <c r="T2513" i="1" s="1"/>
  <c r="O2513" i="1"/>
  <c r="N2513" i="1"/>
  <c r="S2512" i="1"/>
  <c r="T2512" i="1" s="1"/>
  <c r="O2512" i="1"/>
  <c r="N2512" i="1"/>
  <c r="O2511" i="1"/>
  <c r="N2511" i="1"/>
  <c r="O2510" i="1"/>
  <c r="N2510" i="1"/>
  <c r="O2509" i="1"/>
  <c r="N2509" i="1"/>
  <c r="O2508" i="1"/>
  <c r="N2508" i="1"/>
  <c r="R2507" i="1"/>
  <c r="O2507" i="1"/>
  <c r="N2507" i="1"/>
  <c r="O2506" i="1"/>
  <c r="N2506" i="1"/>
  <c r="O2505" i="1"/>
  <c r="N2505" i="1"/>
  <c r="O2504" i="1"/>
  <c r="N2504" i="1"/>
  <c r="S2503" i="1"/>
  <c r="T2503" i="1" s="1"/>
  <c r="O2503" i="1"/>
  <c r="N2503" i="1"/>
  <c r="O2502" i="1"/>
  <c r="N2502" i="1"/>
  <c r="R2501" i="1"/>
  <c r="S2501" i="1"/>
  <c r="T2501" i="1" s="1"/>
  <c r="O2501" i="1"/>
  <c r="N2501" i="1"/>
  <c r="S2500" i="1"/>
  <c r="T2500" i="1" s="1"/>
  <c r="O2500" i="1"/>
  <c r="N2500" i="1"/>
  <c r="O2499" i="1"/>
  <c r="N2499" i="1"/>
  <c r="O2498" i="1"/>
  <c r="N2498" i="1"/>
  <c r="O2497" i="1"/>
  <c r="N2497" i="1"/>
  <c r="O2496" i="1"/>
  <c r="N2496" i="1"/>
  <c r="R2495" i="1"/>
  <c r="O2495" i="1"/>
  <c r="N2495" i="1"/>
  <c r="O2494" i="1"/>
  <c r="N2494" i="1"/>
  <c r="O2493" i="1"/>
  <c r="N2493" i="1"/>
  <c r="O2492" i="1"/>
  <c r="N2492" i="1"/>
  <c r="S2491" i="1"/>
  <c r="T2491" i="1" s="1"/>
  <c r="O2491" i="1"/>
  <c r="N2491" i="1"/>
  <c r="O2490" i="1"/>
  <c r="N2490" i="1"/>
  <c r="R2489" i="1"/>
  <c r="S2489" i="1"/>
  <c r="T2489" i="1" s="1"/>
  <c r="O2489" i="1"/>
  <c r="N2489" i="1"/>
  <c r="S2488" i="1"/>
  <c r="T2488" i="1" s="1"/>
  <c r="O2488" i="1"/>
  <c r="N2488" i="1"/>
  <c r="O2487" i="1"/>
  <c r="N2487" i="1"/>
  <c r="O2486" i="1"/>
  <c r="N2486" i="1"/>
  <c r="O2485" i="1"/>
  <c r="N2485" i="1"/>
  <c r="O2484" i="1"/>
  <c r="N2484" i="1"/>
  <c r="R2483" i="1"/>
  <c r="O2483" i="1"/>
  <c r="N2483" i="1"/>
  <c r="O2482" i="1"/>
  <c r="N2482" i="1"/>
  <c r="O2481" i="1"/>
  <c r="N2481" i="1"/>
  <c r="O2480" i="1"/>
  <c r="N2480" i="1"/>
  <c r="S2479" i="1"/>
  <c r="T2479" i="1" s="1"/>
  <c r="O2479" i="1"/>
  <c r="N2479" i="1"/>
  <c r="O2478" i="1"/>
  <c r="N2478" i="1"/>
  <c r="R2477" i="1"/>
  <c r="S2477" i="1"/>
  <c r="T2477" i="1" s="1"/>
  <c r="O2477" i="1"/>
  <c r="N2477" i="1"/>
  <c r="S2476" i="1"/>
  <c r="T2476" i="1" s="1"/>
  <c r="O2476" i="1"/>
  <c r="N2476" i="1"/>
  <c r="O2475" i="1"/>
  <c r="N2475" i="1"/>
  <c r="O2474" i="1"/>
  <c r="N2474" i="1"/>
  <c r="O2473" i="1"/>
  <c r="N2473" i="1"/>
  <c r="O2472" i="1"/>
  <c r="N2472" i="1"/>
  <c r="R2471" i="1"/>
  <c r="O2471" i="1"/>
  <c r="N2471" i="1"/>
  <c r="O2470" i="1"/>
  <c r="N2470" i="1"/>
  <c r="O2469" i="1"/>
  <c r="N2469" i="1"/>
  <c r="O2468" i="1"/>
  <c r="N2468" i="1"/>
  <c r="S2467" i="1"/>
  <c r="T2467" i="1" s="1"/>
  <c r="O2467" i="1"/>
  <c r="N2467" i="1"/>
  <c r="O2466" i="1"/>
  <c r="N2466" i="1"/>
  <c r="R2465" i="1"/>
  <c r="S2465" i="1"/>
  <c r="T2465" i="1" s="1"/>
  <c r="O2465" i="1"/>
  <c r="N2465" i="1"/>
  <c r="S2464" i="1"/>
  <c r="T2464" i="1" s="1"/>
  <c r="O2464" i="1"/>
  <c r="N2464" i="1"/>
  <c r="O2463" i="1"/>
  <c r="N2463" i="1"/>
  <c r="O2462" i="1"/>
  <c r="N2462" i="1"/>
  <c r="S2461" i="1"/>
  <c r="T2461" i="1" s="1"/>
  <c r="O2461" i="1"/>
  <c r="N2461" i="1"/>
  <c r="O2460" i="1"/>
  <c r="N2460" i="1"/>
  <c r="R2459" i="1"/>
  <c r="O2459" i="1"/>
  <c r="N2459" i="1"/>
  <c r="O2458" i="1"/>
  <c r="N2458" i="1"/>
  <c r="O2457" i="1"/>
  <c r="N2457" i="1"/>
  <c r="O2456" i="1"/>
  <c r="N2456" i="1"/>
  <c r="S2455" i="1"/>
  <c r="T2455" i="1" s="1"/>
  <c r="O2455" i="1"/>
  <c r="N2455" i="1"/>
  <c r="O2454" i="1"/>
  <c r="N2454" i="1"/>
  <c r="R2453" i="1"/>
  <c r="S2453" i="1"/>
  <c r="T2453" i="1" s="1"/>
  <c r="O2453" i="1"/>
  <c r="N2453" i="1"/>
  <c r="S2452" i="1"/>
  <c r="T2452" i="1" s="1"/>
  <c r="O2452" i="1"/>
  <c r="N2452" i="1"/>
  <c r="O2451" i="1"/>
  <c r="N2451" i="1"/>
  <c r="O2450" i="1"/>
  <c r="N2450" i="1"/>
  <c r="S2449" i="1"/>
  <c r="T2449" i="1" s="1"/>
  <c r="O2449" i="1"/>
  <c r="N2449" i="1"/>
  <c r="O2448" i="1"/>
  <c r="N2448" i="1"/>
  <c r="R2447" i="1"/>
  <c r="O2447" i="1"/>
  <c r="N2447" i="1"/>
  <c r="O2446" i="1"/>
  <c r="N2446" i="1"/>
  <c r="O2445" i="1"/>
  <c r="N2445" i="1"/>
  <c r="O2444" i="1"/>
  <c r="N2444" i="1"/>
  <c r="S2443" i="1"/>
  <c r="T2443" i="1" s="1"/>
  <c r="O2443" i="1"/>
  <c r="N2443" i="1"/>
  <c r="O2442" i="1"/>
  <c r="N2442" i="1"/>
  <c r="R2441" i="1"/>
  <c r="S2441" i="1"/>
  <c r="T2441" i="1" s="1"/>
  <c r="O2441" i="1"/>
  <c r="N2441" i="1"/>
  <c r="S2440" i="1"/>
  <c r="T2440" i="1" s="1"/>
  <c r="O2440" i="1"/>
  <c r="N2440" i="1"/>
  <c r="O2439" i="1"/>
  <c r="N2439" i="1"/>
  <c r="O2438" i="1"/>
  <c r="N2438" i="1"/>
  <c r="S2437" i="1"/>
  <c r="T2437" i="1" s="1"/>
  <c r="O2437" i="1"/>
  <c r="N2437" i="1"/>
  <c r="O2436" i="1"/>
  <c r="N2436" i="1"/>
  <c r="R2435" i="1"/>
  <c r="O2435" i="1"/>
  <c r="N2435" i="1"/>
  <c r="O2434" i="1"/>
  <c r="N2434" i="1"/>
  <c r="O2433" i="1"/>
  <c r="N2433" i="1"/>
  <c r="O2432" i="1"/>
  <c r="N2432" i="1"/>
  <c r="S2431" i="1"/>
  <c r="T2431" i="1" s="1"/>
  <c r="O2431" i="1"/>
  <c r="N2431" i="1"/>
  <c r="O2430" i="1"/>
  <c r="N2430" i="1"/>
  <c r="R2429" i="1"/>
  <c r="S2429" i="1"/>
  <c r="T2429" i="1" s="1"/>
  <c r="O2429" i="1"/>
  <c r="N2429" i="1"/>
  <c r="S2428" i="1"/>
  <c r="T2428" i="1" s="1"/>
  <c r="O2428" i="1"/>
  <c r="N2428" i="1"/>
  <c r="O2427" i="1"/>
  <c r="N2427" i="1"/>
  <c r="O2426" i="1"/>
  <c r="N2426" i="1"/>
  <c r="S2425" i="1"/>
  <c r="T2425" i="1" s="1"/>
  <c r="O2425" i="1"/>
  <c r="N2425" i="1"/>
  <c r="O2424" i="1"/>
  <c r="N2424" i="1"/>
  <c r="R2423" i="1"/>
  <c r="O2423" i="1"/>
  <c r="N2423" i="1"/>
  <c r="O2422" i="1"/>
  <c r="N2422" i="1"/>
  <c r="O2421" i="1"/>
  <c r="N2421" i="1"/>
  <c r="O2420" i="1"/>
  <c r="N2420" i="1"/>
  <c r="S2419" i="1"/>
  <c r="T2419" i="1" s="1"/>
  <c r="O2419" i="1"/>
  <c r="N2419" i="1"/>
  <c r="O2418" i="1"/>
  <c r="N2418" i="1"/>
  <c r="R2417" i="1"/>
  <c r="S2417" i="1"/>
  <c r="T2417" i="1" s="1"/>
  <c r="O2417" i="1"/>
  <c r="N2417" i="1"/>
  <c r="S2416" i="1"/>
  <c r="T2416" i="1" s="1"/>
  <c r="O2416" i="1"/>
  <c r="N2416" i="1"/>
  <c r="O2415" i="1"/>
  <c r="N2415" i="1"/>
  <c r="O2414" i="1"/>
  <c r="N2414" i="1"/>
  <c r="S2413" i="1"/>
  <c r="T2413" i="1" s="1"/>
  <c r="O2413" i="1"/>
  <c r="N2413" i="1"/>
  <c r="O2412" i="1"/>
  <c r="N2412" i="1"/>
  <c r="R2411" i="1"/>
  <c r="O2411" i="1"/>
  <c r="N2411" i="1"/>
  <c r="O2410" i="1"/>
  <c r="N2410" i="1"/>
  <c r="O2409" i="1"/>
  <c r="N2409" i="1"/>
  <c r="O2408" i="1"/>
  <c r="N2408" i="1"/>
  <c r="O2407" i="1"/>
  <c r="N2407" i="1"/>
  <c r="O2406" i="1"/>
  <c r="N2406" i="1"/>
  <c r="R2405" i="1"/>
  <c r="S2405" i="1"/>
  <c r="T2405" i="1" s="1"/>
  <c r="O2405" i="1"/>
  <c r="N2405" i="1"/>
  <c r="O2404" i="1"/>
  <c r="N2404" i="1"/>
  <c r="O2403" i="1"/>
  <c r="N2403" i="1"/>
  <c r="R2402" i="1"/>
  <c r="O2402" i="1"/>
  <c r="N2402" i="1"/>
  <c r="O2401" i="1"/>
  <c r="N2401" i="1"/>
  <c r="O2400" i="1"/>
  <c r="N2400" i="1"/>
  <c r="O2399" i="1"/>
  <c r="N2399" i="1"/>
  <c r="O2398" i="1"/>
  <c r="N2398" i="1"/>
  <c r="O2397" i="1"/>
  <c r="N2397" i="1"/>
  <c r="O2396" i="1"/>
  <c r="N2396" i="1"/>
  <c r="O2395" i="1"/>
  <c r="N2395" i="1"/>
  <c r="O2394" i="1"/>
  <c r="N2394" i="1"/>
  <c r="S2393" i="1"/>
  <c r="T2393" i="1" s="1"/>
  <c r="O2393" i="1"/>
  <c r="N2393" i="1"/>
  <c r="O2392" i="1"/>
  <c r="N2392" i="1"/>
  <c r="O2391" i="1"/>
  <c r="N2391" i="1"/>
  <c r="O2390" i="1"/>
  <c r="N2390" i="1"/>
  <c r="O2389" i="1"/>
  <c r="N2389" i="1"/>
  <c r="O2388" i="1"/>
  <c r="N2388" i="1"/>
  <c r="O2387" i="1"/>
  <c r="N2387" i="1"/>
  <c r="O2386" i="1"/>
  <c r="N2386" i="1"/>
  <c r="O2385" i="1"/>
  <c r="N2385" i="1"/>
  <c r="S2384" i="1"/>
  <c r="T2384" i="1" s="1"/>
  <c r="O2384" i="1"/>
  <c r="N2384" i="1"/>
  <c r="O2383" i="1"/>
  <c r="N2383" i="1"/>
  <c r="O2382" i="1"/>
  <c r="N2382" i="1"/>
  <c r="S2381" i="1"/>
  <c r="T2381" i="1" s="1"/>
  <c r="O2381" i="1"/>
  <c r="N2381" i="1"/>
  <c r="O2380" i="1"/>
  <c r="N2380" i="1"/>
  <c r="O2379" i="1"/>
  <c r="N2379" i="1"/>
  <c r="O2378" i="1"/>
  <c r="N2378" i="1"/>
  <c r="O2377" i="1"/>
  <c r="N2377" i="1"/>
  <c r="O2376" i="1"/>
  <c r="N2376" i="1"/>
  <c r="O2375" i="1"/>
  <c r="N2375" i="1"/>
  <c r="O2374" i="1"/>
  <c r="N2374" i="1"/>
  <c r="O2373" i="1"/>
  <c r="N2373" i="1"/>
  <c r="S2372" i="1"/>
  <c r="T2372" i="1" s="1"/>
  <c r="O2372" i="1"/>
  <c r="N2372" i="1"/>
  <c r="R2371" i="1"/>
  <c r="S2371" i="1"/>
  <c r="T2371" i="1" s="1"/>
  <c r="O2371" i="1"/>
  <c r="N2371" i="1"/>
  <c r="O2370" i="1"/>
  <c r="N2370" i="1"/>
  <c r="S2369" i="1"/>
  <c r="T2369" i="1" s="1"/>
  <c r="O2369" i="1"/>
  <c r="N2369" i="1"/>
  <c r="O2368" i="1"/>
  <c r="N2368" i="1"/>
  <c r="S2367" i="1"/>
  <c r="T2367" i="1" s="1"/>
  <c r="O2367" i="1"/>
  <c r="N2367" i="1"/>
  <c r="O2366" i="1"/>
  <c r="N2366" i="1"/>
  <c r="S2365" i="1"/>
  <c r="T2365" i="1" s="1"/>
  <c r="O2365" i="1"/>
  <c r="N2365" i="1"/>
  <c r="S2364" i="1"/>
  <c r="T2364" i="1" s="1"/>
  <c r="O2364" i="1"/>
  <c r="N2364" i="1"/>
  <c r="O2363" i="1"/>
  <c r="N2363" i="1"/>
  <c r="O2362" i="1"/>
  <c r="N2362" i="1"/>
  <c r="O2361" i="1"/>
  <c r="N2361" i="1"/>
  <c r="S2360" i="1"/>
  <c r="T2360" i="1" s="1"/>
  <c r="O2360" i="1"/>
  <c r="N2360" i="1"/>
  <c r="S2359" i="1"/>
  <c r="T2359" i="1" s="1"/>
  <c r="O2359" i="1"/>
  <c r="N2359" i="1"/>
  <c r="S2358" i="1"/>
  <c r="T2358" i="1" s="1"/>
  <c r="O2358" i="1"/>
  <c r="N2358" i="1"/>
  <c r="S2357" i="1"/>
  <c r="T2357" i="1" s="1"/>
  <c r="O2357" i="1"/>
  <c r="N2357" i="1"/>
  <c r="O2356" i="1"/>
  <c r="N2356" i="1"/>
  <c r="S2355" i="1"/>
  <c r="T2355" i="1" s="1"/>
  <c r="O2355" i="1"/>
  <c r="N2355" i="1"/>
  <c r="O2354" i="1"/>
  <c r="N2354" i="1"/>
  <c r="S2353" i="1"/>
  <c r="T2353" i="1" s="1"/>
  <c r="O2353" i="1"/>
  <c r="N2353" i="1"/>
  <c r="S2352" i="1"/>
  <c r="T2352" i="1" s="1"/>
  <c r="O2352" i="1"/>
  <c r="N2352" i="1"/>
  <c r="O2351" i="1"/>
  <c r="N2351" i="1"/>
  <c r="O2350" i="1"/>
  <c r="N2350" i="1"/>
  <c r="O2349" i="1"/>
  <c r="N2349" i="1"/>
  <c r="S2348" i="1"/>
  <c r="T2348" i="1" s="1"/>
  <c r="O2348" i="1"/>
  <c r="N2348" i="1"/>
  <c r="S2347" i="1"/>
  <c r="T2347" i="1" s="1"/>
  <c r="O2347" i="1"/>
  <c r="N2347" i="1"/>
  <c r="S2346" i="1"/>
  <c r="T2346" i="1" s="1"/>
  <c r="O2346" i="1"/>
  <c r="N2346" i="1"/>
  <c r="S2345" i="1"/>
  <c r="T2345" i="1" s="1"/>
  <c r="O2345" i="1"/>
  <c r="N2345" i="1"/>
  <c r="O2344" i="1"/>
  <c r="N2344" i="1"/>
  <c r="S2343" i="1"/>
  <c r="T2343" i="1" s="1"/>
  <c r="O2343" i="1"/>
  <c r="N2343" i="1"/>
  <c r="O2342" i="1"/>
  <c r="N2342" i="1"/>
  <c r="S2341" i="1"/>
  <c r="T2341" i="1" s="1"/>
  <c r="O2341" i="1"/>
  <c r="N2341" i="1"/>
  <c r="S2340" i="1"/>
  <c r="T2340" i="1" s="1"/>
  <c r="O2340" i="1"/>
  <c r="N2340" i="1"/>
  <c r="O2339" i="1"/>
  <c r="N2339" i="1"/>
  <c r="O2338" i="1"/>
  <c r="N2338" i="1"/>
  <c r="O2337" i="1"/>
  <c r="N2337" i="1"/>
  <c r="S2336" i="1"/>
  <c r="T2336" i="1" s="1"/>
  <c r="O2336" i="1"/>
  <c r="N2336" i="1"/>
  <c r="S2335" i="1"/>
  <c r="T2335" i="1" s="1"/>
  <c r="O2335" i="1"/>
  <c r="N2335" i="1"/>
  <c r="S2334" i="1"/>
  <c r="T2334" i="1" s="1"/>
  <c r="O2334" i="1"/>
  <c r="N2334" i="1"/>
  <c r="S2333" i="1"/>
  <c r="T2333" i="1" s="1"/>
  <c r="O2333" i="1"/>
  <c r="N2333" i="1"/>
  <c r="O2332" i="1"/>
  <c r="N2332" i="1"/>
  <c r="S2331" i="1"/>
  <c r="T2331" i="1" s="1"/>
  <c r="O2331" i="1"/>
  <c r="N2331" i="1"/>
  <c r="O2330" i="1"/>
  <c r="N2330" i="1"/>
  <c r="S2329" i="1"/>
  <c r="T2329" i="1" s="1"/>
  <c r="O2329" i="1"/>
  <c r="N2329" i="1"/>
  <c r="S2328" i="1"/>
  <c r="T2328" i="1" s="1"/>
  <c r="O2328" i="1"/>
  <c r="N2328" i="1"/>
  <c r="O2327" i="1"/>
  <c r="N2327" i="1"/>
  <c r="O2326" i="1"/>
  <c r="N2326" i="1"/>
  <c r="O2325" i="1"/>
  <c r="N2325" i="1"/>
  <c r="S2324" i="1"/>
  <c r="T2324" i="1" s="1"/>
  <c r="O2324" i="1"/>
  <c r="N2324" i="1"/>
  <c r="S2323" i="1"/>
  <c r="T2323" i="1" s="1"/>
  <c r="O2323" i="1"/>
  <c r="N2323" i="1"/>
  <c r="S2322" i="1"/>
  <c r="T2322" i="1" s="1"/>
  <c r="O2322" i="1"/>
  <c r="N2322" i="1"/>
  <c r="S2321" i="1"/>
  <c r="T2321" i="1" s="1"/>
  <c r="O2321" i="1"/>
  <c r="N2321" i="1"/>
  <c r="O2320" i="1"/>
  <c r="N2320" i="1"/>
  <c r="S2319" i="1"/>
  <c r="T2319" i="1" s="1"/>
  <c r="O2319" i="1"/>
  <c r="N2319" i="1"/>
  <c r="O2318" i="1"/>
  <c r="N2318" i="1"/>
  <c r="S2317" i="1"/>
  <c r="T2317" i="1" s="1"/>
  <c r="O2317" i="1"/>
  <c r="N2317" i="1"/>
  <c r="S2316" i="1"/>
  <c r="T2316" i="1" s="1"/>
  <c r="O2316" i="1"/>
  <c r="N2316" i="1"/>
  <c r="O2315" i="1"/>
  <c r="N2315" i="1"/>
  <c r="O2314" i="1"/>
  <c r="N2314" i="1"/>
  <c r="O2313" i="1"/>
  <c r="N2313" i="1"/>
  <c r="S2312" i="1"/>
  <c r="T2312" i="1" s="1"/>
  <c r="O2312" i="1"/>
  <c r="N2312" i="1"/>
  <c r="S2311" i="1"/>
  <c r="T2311" i="1" s="1"/>
  <c r="O2311" i="1"/>
  <c r="N2311" i="1"/>
  <c r="S2310" i="1"/>
  <c r="T2310" i="1" s="1"/>
  <c r="O2310" i="1"/>
  <c r="N2310" i="1"/>
  <c r="S2309" i="1"/>
  <c r="T2309" i="1" s="1"/>
  <c r="O2309" i="1"/>
  <c r="N2309" i="1"/>
  <c r="O2308" i="1"/>
  <c r="N2308" i="1"/>
  <c r="S2307" i="1"/>
  <c r="T2307" i="1" s="1"/>
  <c r="O2307" i="1"/>
  <c r="N2307" i="1"/>
  <c r="O2306" i="1"/>
  <c r="N2306" i="1"/>
  <c r="S2305" i="1"/>
  <c r="T2305" i="1" s="1"/>
  <c r="O2305" i="1"/>
  <c r="N2305" i="1"/>
  <c r="S2304" i="1"/>
  <c r="T2304" i="1" s="1"/>
  <c r="O2304" i="1"/>
  <c r="N2304" i="1"/>
  <c r="O2303" i="1"/>
  <c r="N2303" i="1"/>
  <c r="O2302" i="1"/>
  <c r="N2302" i="1"/>
  <c r="O2301" i="1"/>
  <c r="N2301" i="1"/>
  <c r="S2300" i="1"/>
  <c r="T2300" i="1" s="1"/>
  <c r="O2300" i="1"/>
  <c r="N2300" i="1"/>
  <c r="S2299" i="1"/>
  <c r="T2299" i="1" s="1"/>
  <c r="O2299" i="1"/>
  <c r="N2299" i="1"/>
  <c r="S2298" i="1"/>
  <c r="T2298" i="1" s="1"/>
  <c r="O2298" i="1"/>
  <c r="N2298" i="1"/>
  <c r="S2297" i="1"/>
  <c r="T2297" i="1" s="1"/>
  <c r="O2297" i="1"/>
  <c r="N2297" i="1"/>
  <c r="O2296" i="1"/>
  <c r="N2296" i="1"/>
  <c r="S2295" i="1"/>
  <c r="T2295" i="1" s="1"/>
  <c r="O2295" i="1"/>
  <c r="N2295" i="1"/>
  <c r="O2294" i="1"/>
  <c r="N2294" i="1"/>
  <c r="S2293" i="1"/>
  <c r="T2293" i="1" s="1"/>
  <c r="R2293" i="1"/>
  <c r="O2293" i="1"/>
  <c r="N2293" i="1"/>
  <c r="R2292" i="1"/>
  <c r="S2292" i="1"/>
  <c r="T2292" i="1" s="1"/>
  <c r="O2292" i="1"/>
  <c r="N2292" i="1"/>
  <c r="O2291" i="1"/>
  <c r="N2291" i="1"/>
  <c r="R2290" i="1"/>
  <c r="O2290" i="1"/>
  <c r="N2290" i="1"/>
  <c r="O2289" i="1"/>
  <c r="N2289" i="1"/>
  <c r="S2288" i="1"/>
  <c r="T2288" i="1" s="1"/>
  <c r="O2288" i="1"/>
  <c r="N2288" i="1"/>
  <c r="R2287" i="1"/>
  <c r="S2287" i="1"/>
  <c r="T2287" i="1" s="1"/>
  <c r="O2287" i="1"/>
  <c r="N2287" i="1"/>
  <c r="S2286" i="1"/>
  <c r="T2286" i="1" s="1"/>
  <c r="O2286" i="1"/>
  <c r="N2286" i="1"/>
  <c r="R2285" i="1"/>
  <c r="S2285" i="1"/>
  <c r="T2285" i="1" s="1"/>
  <c r="O2285" i="1"/>
  <c r="N2285" i="1"/>
  <c r="O2284" i="1"/>
  <c r="N2284" i="1"/>
  <c r="S2283" i="1"/>
  <c r="T2283" i="1" s="1"/>
  <c r="O2283" i="1"/>
  <c r="N2283" i="1"/>
  <c r="O2282" i="1"/>
  <c r="N2282" i="1"/>
  <c r="S2281" i="1"/>
  <c r="T2281" i="1" s="1"/>
  <c r="O2281" i="1"/>
  <c r="N2281" i="1"/>
  <c r="S2280" i="1"/>
  <c r="T2280" i="1" s="1"/>
  <c r="O2280" i="1"/>
  <c r="N2280" i="1"/>
  <c r="O2279" i="1"/>
  <c r="N2279" i="1"/>
  <c r="O2278" i="1"/>
  <c r="N2278" i="1"/>
  <c r="O2277" i="1"/>
  <c r="N2277" i="1"/>
  <c r="S2276" i="1"/>
  <c r="T2276" i="1" s="1"/>
  <c r="O2276" i="1"/>
  <c r="N2276" i="1"/>
  <c r="S2275" i="1"/>
  <c r="T2275" i="1" s="1"/>
  <c r="R2275" i="1"/>
  <c r="O2275" i="1"/>
  <c r="N2275" i="1"/>
  <c r="S2274" i="1"/>
  <c r="T2274" i="1" s="1"/>
  <c r="O2274" i="1"/>
  <c r="N2274" i="1"/>
  <c r="R2273" i="1"/>
  <c r="S2273" i="1"/>
  <c r="T2273" i="1" s="1"/>
  <c r="O2273" i="1"/>
  <c r="N2273" i="1"/>
  <c r="S2272" i="1"/>
  <c r="T2272" i="1" s="1"/>
  <c r="O2272" i="1"/>
  <c r="N2272" i="1"/>
  <c r="R2271" i="1"/>
  <c r="S2271" i="1"/>
  <c r="T2271" i="1" s="1"/>
  <c r="O2271" i="1"/>
  <c r="N2271" i="1"/>
  <c r="O2270" i="1"/>
  <c r="N2270" i="1"/>
  <c r="S2269" i="1"/>
  <c r="T2269" i="1" s="1"/>
  <c r="O2269" i="1"/>
  <c r="N2269" i="1"/>
  <c r="S2268" i="1"/>
  <c r="T2268" i="1" s="1"/>
  <c r="O2268" i="1"/>
  <c r="N2268" i="1"/>
  <c r="R2267" i="1"/>
  <c r="S2267" i="1"/>
  <c r="T2267" i="1" s="1"/>
  <c r="O2267" i="1"/>
  <c r="N2267" i="1"/>
  <c r="O2266" i="1"/>
  <c r="N2266" i="1"/>
  <c r="O2265" i="1"/>
  <c r="N2265" i="1"/>
  <c r="O2264" i="1"/>
  <c r="N2264" i="1"/>
  <c r="S2263" i="1"/>
  <c r="T2263" i="1" s="1"/>
  <c r="R2263" i="1"/>
  <c r="O2263" i="1"/>
  <c r="N2263" i="1"/>
  <c r="S2262" i="1"/>
  <c r="T2262" i="1" s="1"/>
  <c r="O2262" i="1"/>
  <c r="N2262" i="1"/>
  <c r="S2261" i="1"/>
  <c r="T2261" i="1" s="1"/>
  <c r="R2261" i="1"/>
  <c r="O2261" i="1"/>
  <c r="N2261" i="1"/>
  <c r="O2260" i="1"/>
  <c r="N2260" i="1"/>
  <c r="S2259" i="1"/>
  <c r="T2259" i="1" s="1"/>
  <c r="O2259" i="1"/>
  <c r="N2259" i="1"/>
  <c r="O2258" i="1"/>
  <c r="N2258" i="1"/>
  <c r="S2257" i="1"/>
  <c r="T2257" i="1" s="1"/>
  <c r="R2257" i="1"/>
  <c r="O2257" i="1"/>
  <c r="N2257" i="1"/>
  <c r="S2256" i="1"/>
  <c r="T2256" i="1" s="1"/>
  <c r="O2256" i="1"/>
  <c r="N2256" i="1"/>
  <c r="R2255" i="1"/>
  <c r="O2255" i="1"/>
  <c r="N2255" i="1"/>
  <c r="O2254" i="1"/>
  <c r="N2254" i="1"/>
  <c r="O2253" i="1"/>
  <c r="N2253" i="1"/>
  <c r="O2252" i="1"/>
  <c r="N2252" i="1"/>
  <c r="S2251" i="1"/>
  <c r="T2251" i="1" s="1"/>
  <c r="R2251" i="1"/>
  <c r="O2251" i="1"/>
  <c r="N2251" i="1"/>
  <c r="S2250" i="1"/>
  <c r="T2250" i="1" s="1"/>
  <c r="O2250" i="1"/>
  <c r="N2250" i="1"/>
  <c r="S2249" i="1"/>
  <c r="T2249" i="1" s="1"/>
  <c r="R2249" i="1"/>
  <c r="O2249" i="1"/>
  <c r="N2249" i="1"/>
  <c r="S2248" i="1"/>
  <c r="T2248" i="1" s="1"/>
  <c r="O2248" i="1"/>
  <c r="N2248" i="1"/>
  <c r="S2247" i="1"/>
  <c r="T2247" i="1" s="1"/>
  <c r="O2247" i="1"/>
  <c r="N2247" i="1"/>
  <c r="O2246" i="1"/>
  <c r="N2246" i="1"/>
  <c r="S2245" i="1"/>
  <c r="T2245" i="1" s="1"/>
  <c r="R2245" i="1"/>
  <c r="O2245" i="1"/>
  <c r="N2245" i="1"/>
  <c r="S2244" i="1"/>
  <c r="T2244" i="1" s="1"/>
  <c r="O2244" i="1"/>
  <c r="N2244" i="1"/>
  <c r="S2243" i="1"/>
  <c r="T2243" i="1" s="1"/>
  <c r="O2243" i="1"/>
  <c r="N2243" i="1"/>
  <c r="O2242" i="1"/>
  <c r="N2242" i="1"/>
  <c r="O2241" i="1"/>
  <c r="N2241" i="1"/>
  <c r="S2240" i="1"/>
  <c r="T2240" i="1" s="1"/>
  <c r="O2240" i="1"/>
  <c r="N2240" i="1"/>
  <c r="S2239" i="1"/>
  <c r="T2239" i="1" s="1"/>
  <c r="R2239" i="1"/>
  <c r="O2239" i="1"/>
  <c r="N2239" i="1"/>
  <c r="S2238" i="1"/>
  <c r="T2238" i="1" s="1"/>
  <c r="O2238" i="1"/>
  <c r="N2238" i="1"/>
  <c r="S2237" i="1"/>
  <c r="T2237" i="1" s="1"/>
  <c r="R2237" i="1"/>
  <c r="O2237" i="1"/>
  <c r="N2237" i="1"/>
  <c r="S2236" i="1"/>
  <c r="T2236" i="1" s="1"/>
  <c r="O2236" i="1"/>
  <c r="N2236" i="1"/>
  <c r="S2235" i="1"/>
  <c r="T2235" i="1" s="1"/>
  <c r="O2235" i="1"/>
  <c r="N2235" i="1"/>
  <c r="O2234" i="1"/>
  <c r="N2234" i="1"/>
  <c r="S2233" i="1"/>
  <c r="T2233" i="1" s="1"/>
  <c r="R2233" i="1"/>
  <c r="O2233" i="1"/>
  <c r="N2233" i="1"/>
  <c r="S2232" i="1"/>
  <c r="T2232" i="1" s="1"/>
  <c r="O2232" i="1"/>
  <c r="N2232" i="1"/>
  <c r="S2231" i="1"/>
  <c r="T2231" i="1" s="1"/>
  <c r="R2231" i="1"/>
  <c r="O2231" i="1"/>
  <c r="N2231" i="1"/>
  <c r="O2230" i="1"/>
  <c r="N2230" i="1"/>
  <c r="S2229" i="1"/>
  <c r="T2229" i="1" s="1"/>
  <c r="O2229" i="1"/>
  <c r="N2229" i="1"/>
  <c r="S2228" i="1"/>
  <c r="T2228" i="1" s="1"/>
  <c r="O2228" i="1"/>
  <c r="N2228" i="1"/>
  <c r="S2227" i="1"/>
  <c r="T2227" i="1" s="1"/>
  <c r="R2227" i="1"/>
  <c r="O2227" i="1"/>
  <c r="N2227" i="1"/>
  <c r="S2226" i="1"/>
  <c r="T2226" i="1" s="1"/>
  <c r="O2226" i="1"/>
  <c r="N2226" i="1"/>
  <c r="S2225" i="1"/>
  <c r="T2225" i="1" s="1"/>
  <c r="R2225" i="1"/>
  <c r="O2225" i="1"/>
  <c r="N2225" i="1"/>
  <c r="R2224" i="1"/>
  <c r="O2224" i="1"/>
  <c r="N2224" i="1"/>
  <c r="S2223" i="1"/>
  <c r="T2223" i="1" s="1"/>
  <c r="O2223" i="1"/>
  <c r="N2223" i="1"/>
  <c r="O2222" i="1"/>
  <c r="N2222" i="1"/>
  <c r="S2221" i="1"/>
  <c r="T2221" i="1" s="1"/>
  <c r="R2221" i="1"/>
  <c r="O2221" i="1"/>
  <c r="N2221" i="1"/>
  <c r="S2220" i="1"/>
  <c r="T2220" i="1" s="1"/>
  <c r="O2220" i="1"/>
  <c r="N2220" i="1"/>
  <c r="S2219" i="1"/>
  <c r="T2219" i="1" s="1"/>
  <c r="R2219" i="1"/>
  <c r="O2219" i="1"/>
  <c r="N2219" i="1"/>
  <c r="O2218" i="1"/>
  <c r="N2218" i="1"/>
  <c r="S2217" i="1"/>
  <c r="T2217" i="1" s="1"/>
  <c r="O2217" i="1"/>
  <c r="N2217" i="1"/>
  <c r="S2216" i="1"/>
  <c r="T2216" i="1" s="1"/>
  <c r="R2216" i="1"/>
  <c r="O2216" i="1"/>
  <c r="N2216" i="1"/>
  <c r="S2215" i="1"/>
  <c r="T2215" i="1" s="1"/>
  <c r="R2215" i="1"/>
  <c r="O2215" i="1"/>
  <c r="N2215" i="1"/>
  <c r="S2214" i="1"/>
  <c r="T2214" i="1" s="1"/>
  <c r="O2214" i="1"/>
  <c r="N2214" i="1"/>
  <c r="S2213" i="1"/>
  <c r="T2213" i="1" s="1"/>
  <c r="R2213" i="1"/>
  <c r="O2213" i="1"/>
  <c r="N2213" i="1"/>
  <c r="R2212" i="1"/>
  <c r="O2212" i="1"/>
  <c r="N2212" i="1"/>
  <c r="S2211" i="1"/>
  <c r="T2211" i="1" s="1"/>
  <c r="O2211" i="1"/>
  <c r="N2211" i="1"/>
  <c r="S2210" i="1"/>
  <c r="T2210" i="1" s="1"/>
  <c r="O2210" i="1"/>
  <c r="N2210" i="1"/>
  <c r="S2209" i="1"/>
  <c r="T2209" i="1" s="1"/>
  <c r="R2209" i="1"/>
  <c r="O2209" i="1"/>
  <c r="N2209" i="1"/>
  <c r="S2208" i="1"/>
  <c r="T2208" i="1" s="1"/>
  <c r="O2208" i="1"/>
  <c r="N2208" i="1"/>
  <c r="S2207" i="1"/>
  <c r="T2207" i="1" s="1"/>
  <c r="R2207" i="1"/>
  <c r="O2207" i="1"/>
  <c r="N2207" i="1"/>
  <c r="O2206" i="1"/>
  <c r="N2206" i="1"/>
  <c r="S2205" i="1"/>
  <c r="T2205" i="1" s="1"/>
  <c r="O2205" i="1"/>
  <c r="N2205" i="1"/>
  <c r="S2204" i="1"/>
  <c r="T2204" i="1" s="1"/>
  <c r="R2204" i="1"/>
  <c r="O2204" i="1"/>
  <c r="N2204" i="1"/>
  <c r="S2203" i="1"/>
  <c r="T2203" i="1" s="1"/>
  <c r="R2203" i="1"/>
  <c r="O2203" i="1"/>
  <c r="N2203" i="1"/>
  <c r="S2202" i="1"/>
  <c r="T2202" i="1" s="1"/>
  <c r="O2202" i="1"/>
  <c r="N2202" i="1"/>
  <c r="S2201" i="1"/>
  <c r="T2201" i="1" s="1"/>
  <c r="R2201" i="1"/>
  <c r="O2201" i="1"/>
  <c r="N2201" i="1"/>
  <c r="S2200" i="1"/>
  <c r="T2200" i="1" s="1"/>
  <c r="O2200" i="1"/>
  <c r="N2200" i="1"/>
  <c r="S2199" i="1"/>
  <c r="T2199" i="1" s="1"/>
  <c r="O2199" i="1"/>
  <c r="N2199" i="1"/>
  <c r="O2198" i="1"/>
  <c r="N2198" i="1"/>
  <c r="S2197" i="1"/>
  <c r="T2197" i="1" s="1"/>
  <c r="R2197" i="1"/>
  <c r="O2197" i="1"/>
  <c r="N2197" i="1"/>
  <c r="S2196" i="1"/>
  <c r="T2196" i="1" s="1"/>
  <c r="O2196" i="1"/>
  <c r="N2196" i="1"/>
  <c r="S2195" i="1"/>
  <c r="T2195" i="1" s="1"/>
  <c r="O2195" i="1"/>
  <c r="N2195" i="1"/>
  <c r="O2194" i="1"/>
  <c r="N2194" i="1"/>
  <c r="O2193" i="1"/>
  <c r="N2193" i="1"/>
  <c r="S2192" i="1"/>
  <c r="T2192" i="1" s="1"/>
  <c r="R2192" i="1"/>
  <c r="O2192" i="1"/>
  <c r="N2192" i="1"/>
  <c r="S2191" i="1"/>
  <c r="T2191" i="1" s="1"/>
  <c r="R2191" i="1"/>
  <c r="O2191" i="1"/>
  <c r="N2191" i="1"/>
  <c r="S2190" i="1"/>
  <c r="T2190" i="1" s="1"/>
  <c r="O2190" i="1"/>
  <c r="N2190" i="1"/>
  <c r="S2189" i="1"/>
  <c r="T2189" i="1" s="1"/>
  <c r="R2189" i="1"/>
  <c r="O2189" i="1"/>
  <c r="N2189" i="1"/>
  <c r="O2188" i="1"/>
  <c r="N2188" i="1"/>
  <c r="S2187" i="1"/>
  <c r="T2187" i="1" s="1"/>
  <c r="O2187" i="1"/>
  <c r="N2187" i="1"/>
  <c r="O2186" i="1"/>
  <c r="N2186" i="1"/>
  <c r="S2185" i="1"/>
  <c r="T2185" i="1" s="1"/>
  <c r="R2185" i="1"/>
  <c r="O2185" i="1"/>
  <c r="N2185" i="1"/>
  <c r="S2184" i="1"/>
  <c r="T2184" i="1" s="1"/>
  <c r="O2184" i="1"/>
  <c r="N2184" i="1"/>
  <c r="O2183" i="1"/>
  <c r="N2183" i="1"/>
  <c r="O2182" i="1"/>
  <c r="N2182" i="1"/>
  <c r="O2181" i="1"/>
  <c r="N2181" i="1"/>
  <c r="S2180" i="1"/>
  <c r="T2180" i="1" s="1"/>
  <c r="R2180" i="1"/>
  <c r="O2180" i="1"/>
  <c r="N2180" i="1"/>
  <c r="S2179" i="1"/>
  <c r="T2179" i="1" s="1"/>
  <c r="R2179" i="1"/>
  <c r="O2179" i="1"/>
  <c r="N2179" i="1"/>
  <c r="S2178" i="1"/>
  <c r="T2178" i="1" s="1"/>
  <c r="O2178" i="1"/>
  <c r="N2178" i="1"/>
  <c r="S2177" i="1"/>
  <c r="T2177" i="1" s="1"/>
  <c r="R2177" i="1"/>
  <c r="O2177" i="1"/>
  <c r="N2177" i="1"/>
  <c r="S2176" i="1"/>
  <c r="T2176" i="1" s="1"/>
  <c r="R2176" i="1"/>
  <c r="O2176" i="1"/>
  <c r="N2176" i="1"/>
  <c r="S2175" i="1"/>
  <c r="T2175" i="1" s="1"/>
  <c r="O2175" i="1"/>
  <c r="N2175" i="1"/>
  <c r="S2174" i="1"/>
  <c r="T2174" i="1" s="1"/>
  <c r="O2174" i="1"/>
  <c r="N2174" i="1"/>
  <c r="S2173" i="1"/>
  <c r="T2173" i="1" s="1"/>
  <c r="R2173" i="1"/>
  <c r="O2173" i="1"/>
  <c r="N2173" i="1"/>
  <c r="S2172" i="1"/>
  <c r="T2172" i="1" s="1"/>
  <c r="O2172" i="1"/>
  <c r="N2172" i="1"/>
  <c r="O2171" i="1"/>
  <c r="N2171" i="1"/>
  <c r="R2170" i="1"/>
  <c r="O2170" i="1"/>
  <c r="N2170" i="1"/>
  <c r="O2169" i="1"/>
  <c r="N2169" i="1"/>
  <c r="S2168" i="1"/>
  <c r="T2168" i="1" s="1"/>
  <c r="R2168" i="1"/>
  <c r="O2168" i="1"/>
  <c r="N2168" i="1"/>
  <c r="S2167" i="1"/>
  <c r="T2167" i="1" s="1"/>
  <c r="R2167" i="1"/>
  <c r="O2167" i="1"/>
  <c r="N2167" i="1"/>
  <c r="S2166" i="1"/>
  <c r="T2166" i="1" s="1"/>
  <c r="O2166" i="1"/>
  <c r="N2166" i="1"/>
  <c r="S2165" i="1"/>
  <c r="T2165" i="1" s="1"/>
  <c r="R2165" i="1"/>
  <c r="O2165" i="1"/>
  <c r="N2165" i="1"/>
  <c r="R2164" i="1"/>
  <c r="O2164" i="1"/>
  <c r="N2164" i="1"/>
  <c r="S2163" i="1"/>
  <c r="T2163" i="1" s="1"/>
  <c r="O2163" i="1"/>
  <c r="N2163" i="1"/>
  <c r="O2162" i="1"/>
  <c r="N2162" i="1"/>
  <c r="S2161" i="1"/>
  <c r="T2161" i="1" s="1"/>
  <c r="R2161" i="1"/>
  <c r="O2161" i="1"/>
  <c r="N2161" i="1"/>
  <c r="S2160" i="1"/>
  <c r="T2160" i="1" s="1"/>
  <c r="O2160" i="1"/>
  <c r="N2160" i="1"/>
  <c r="S2159" i="1"/>
  <c r="T2159" i="1" s="1"/>
  <c r="O2159" i="1"/>
  <c r="N2159" i="1"/>
  <c r="O2158" i="1"/>
  <c r="N2158" i="1"/>
  <c r="O2157" i="1"/>
  <c r="N2157" i="1"/>
  <c r="S2156" i="1"/>
  <c r="T2156" i="1" s="1"/>
  <c r="R2156" i="1"/>
  <c r="O2156" i="1"/>
  <c r="N2156" i="1"/>
  <c r="S2155" i="1"/>
  <c r="T2155" i="1" s="1"/>
  <c r="R2155" i="1"/>
  <c r="O2155" i="1"/>
  <c r="N2155" i="1"/>
  <c r="S2154" i="1"/>
  <c r="T2154" i="1" s="1"/>
  <c r="O2154" i="1"/>
  <c r="N2154" i="1"/>
  <c r="S2153" i="1"/>
  <c r="T2153" i="1" s="1"/>
  <c r="R2153" i="1"/>
  <c r="O2153" i="1"/>
  <c r="N2153" i="1"/>
  <c r="R2152" i="1"/>
  <c r="O2152" i="1"/>
  <c r="N2152" i="1"/>
  <c r="O2151" i="1"/>
  <c r="N2151" i="1"/>
  <c r="O2150" i="1"/>
  <c r="N2150" i="1"/>
  <c r="S2149" i="1"/>
  <c r="T2149" i="1" s="1"/>
  <c r="R2149" i="1"/>
  <c r="O2149" i="1"/>
  <c r="N2149" i="1"/>
  <c r="O2148" i="1"/>
  <c r="N2148" i="1"/>
  <c r="O2147" i="1"/>
  <c r="N2147" i="1"/>
  <c r="O2146" i="1"/>
  <c r="N2146" i="1"/>
  <c r="O2145" i="1"/>
  <c r="N2145" i="1"/>
  <c r="S2144" i="1"/>
  <c r="T2144" i="1" s="1"/>
  <c r="R2144" i="1"/>
  <c r="O2144" i="1"/>
  <c r="N2144" i="1"/>
  <c r="S2143" i="1"/>
  <c r="T2143" i="1" s="1"/>
  <c r="R2143" i="1"/>
  <c r="O2143" i="1"/>
  <c r="N2143" i="1"/>
  <c r="O2142" i="1"/>
  <c r="N2142" i="1"/>
  <c r="S2141" i="1"/>
  <c r="T2141" i="1" s="1"/>
  <c r="R2141" i="1"/>
  <c r="O2141" i="1"/>
  <c r="N2141" i="1"/>
  <c r="S2140" i="1"/>
  <c r="T2140" i="1" s="1"/>
  <c r="R2140" i="1"/>
  <c r="O2140" i="1"/>
  <c r="N2140" i="1"/>
  <c r="O2139" i="1"/>
  <c r="N2139" i="1"/>
  <c r="O2138" i="1"/>
  <c r="N2138" i="1"/>
  <c r="R2137" i="1"/>
  <c r="S2137" i="1"/>
  <c r="T2137" i="1" s="1"/>
  <c r="O2137" i="1"/>
  <c r="N2137" i="1"/>
  <c r="O2136" i="1"/>
  <c r="N2136" i="1"/>
  <c r="S2135" i="1"/>
  <c r="T2135" i="1" s="1"/>
  <c r="O2135" i="1"/>
  <c r="N2135" i="1"/>
  <c r="O2134" i="1"/>
  <c r="N2134" i="1"/>
  <c r="O2133" i="1"/>
  <c r="N2133" i="1"/>
  <c r="S2132" i="1"/>
  <c r="T2132" i="1" s="1"/>
  <c r="R2132" i="1"/>
  <c r="O2132" i="1"/>
  <c r="N2132" i="1"/>
  <c r="R2131" i="1"/>
  <c r="S2131" i="1"/>
  <c r="T2131" i="1" s="1"/>
  <c r="O2131" i="1"/>
  <c r="N2131" i="1"/>
  <c r="O2130" i="1"/>
  <c r="N2130" i="1"/>
  <c r="S2129" i="1"/>
  <c r="T2129" i="1" s="1"/>
  <c r="R2129" i="1"/>
  <c r="O2129" i="1"/>
  <c r="N2129" i="1"/>
  <c r="S2128" i="1"/>
  <c r="T2128" i="1" s="1"/>
  <c r="O2128" i="1"/>
  <c r="N2128" i="1"/>
  <c r="O2127" i="1"/>
  <c r="N2127" i="1"/>
  <c r="O2126" i="1"/>
  <c r="N2126" i="1"/>
  <c r="R2125" i="1"/>
  <c r="S2125" i="1"/>
  <c r="T2125" i="1" s="1"/>
  <c r="O2125" i="1"/>
  <c r="N2125" i="1"/>
  <c r="O2124" i="1"/>
  <c r="N2124" i="1"/>
  <c r="R2123" i="1"/>
  <c r="O2123" i="1"/>
  <c r="N2123" i="1"/>
  <c r="S2122" i="1"/>
  <c r="T2122" i="1" s="1"/>
  <c r="O2122" i="1"/>
  <c r="N2122" i="1"/>
  <c r="O2121" i="1"/>
  <c r="N2121" i="1"/>
  <c r="R2120" i="1"/>
  <c r="S2120" i="1"/>
  <c r="T2120" i="1" s="1"/>
  <c r="O2120" i="1"/>
  <c r="N2120" i="1"/>
  <c r="S2119" i="1"/>
  <c r="T2119" i="1" s="1"/>
  <c r="O2119" i="1"/>
  <c r="N2119" i="1"/>
  <c r="O2118" i="1"/>
  <c r="N2118" i="1"/>
  <c r="R2117" i="1"/>
  <c r="S2117" i="1"/>
  <c r="T2117" i="1" s="1"/>
  <c r="O2117" i="1"/>
  <c r="N2117" i="1"/>
  <c r="R2116" i="1"/>
  <c r="O2116" i="1"/>
  <c r="N2116" i="1"/>
  <c r="O2115" i="1"/>
  <c r="N2115" i="1"/>
  <c r="O2114" i="1"/>
  <c r="N2114" i="1"/>
  <c r="O2113" i="1"/>
  <c r="N2113" i="1"/>
  <c r="O2112" i="1"/>
  <c r="N2112" i="1"/>
  <c r="O2111" i="1"/>
  <c r="N2111" i="1"/>
  <c r="O2110" i="1"/>
  <c r="N2110" i="1"/>
  <c r="O2109" i="1"/>
  <c r="N2109" i="1"/>
  <c r="R2108" i="1"/>
  <c r="S2108" i="1"/>
  <c r="T2108" i="1" s="1"/>
  <c r="O2108" i="1"/>
  <c r="N2108" i="1"/>
  <c r="S2107" i="1"/>
  <c r="T2107" i="1" s="1"/>
  <c r="O2107" i="1"/>
  <c r="N2107" i="1"/>
  <c r="O2106" i="1"/>
  <c r="N2106" i="1"/>
  <c r="R2105" i="1"/>
  <c r="S2105" i="1"/>
  <c r="T2105" i="1" s="1"/>
  <c r="O2105" i="1"/>
  <c r="N2105" i="1"/>
  <c r="O2104" i="1"/>
  <c r="N2104" i="1"/>
  <c r="O2103" i="1"/>
  <c r="N2103" i="1"/>
  <c r="O2102" i="1"/>
  <c r="N2102" i="1"/>
  <c r="S2101" i="1"/>
  <c r="T2101" i="1" s="1"/>
  <c r="O2101" i="1"/>
  <c r="N2101" i="1"/>
  <c r="O2100" i="1"/>
  <c r="N2100" i="1"/>
  <c r="O2099" i="1"/>
  <c r="N2099" i="1"/>
  <c r="O2098" i="1"/>
  <c r="N2098" i="1"/>
  <c r="O2097" i="1"/>
  <c r="N2097" i="1"/>
  <c r="R2096" i="1"/>
  <c r="S2096" i="1"/>
  <c r="T2096" i="1" s="1"/>
  <c r="O2096" i="1"/>
  <c r="N2096" i="1"/>
  <c r="S2095" i="1"/>
  <c r="T2095" i="1" s="1"/>
  <c r="O2095" i="1"/>
  <c r="N2095" i="1"/>
  <c r="O2094" i="1"/>
  <c r="N2094" i="1"/>
  <c r="S2093" i="1"/>
  <c r="T2093" i="1" s="1"/>
  <c r="O2093" i="1"/>
  <c r="N2093" i="1"/>
  <c r="O2092" i="1"/>
  <c r="N2092" i="1"/>
  <c r="O2091" i="1"/>
  <c r="N2091" i="1"/>
  <c r="O2090" i="1"/>
  <c r="N2090" i="1"/>
  <c r="R2089" i="1"/>
  <c r="S2089" i="1"/>
  <c r="T2089" i="1" s="1"/>
  <c r="O2089" i="1"/>
  <c r="N2089" i="1"/>
  <c r="O2088" i="1"/>
  <c r="N2088" i="1"/>
  <c r="R2087" i="1"/>
  <c r="S2087" i="1"/>
  <c r="T2087" i="1" s="1"/>
  <c r="O2087" i="1"/>
  <c r="N2087" i="1"/>
  <c r="O2086" i="1"/>
  <c r="N2086" i="1"/>
  <c r="O2085" i="1"/>
  <c r="N2085" i="1"/>
  <c r="R2084" i="1"/>
  <c r="S2084" i="1"/>
  <c r="T2084" i="1" s="1"/>
  <c r="O2084" i="1"/>
  <c r="N2084" i="1"/>
  <c r="S2083" i="1"/>
  <c r="T2083" i="1" s="1"/>
  <c r="O2083" i="1"/>
  <c r="N2083" i="1"/>
  <c r="O2082" i="1"/>
  <c r="N2082" i="1"/>
  <c r="S2081" i="1"/>
  <c r="T2081" i="1" s="1"/>
  <c r="O2081" i="1"/>
  <c r="N2081" i="1"/>
  <c r="S2080" i="1"/>
  <c r="T2080" i="1" s="1"/>
  <c r="O2080" i="1"/>
  <c r="N2080" i="1"/>
  <c r="O2079" i="1"/>
  <c r="N2079" i="1"/>
  <c r="O2078" i="1"/>
  <c r="N2078" i="1"/>
  <c r="O2077" i="1"/>
  <c r="N2077" i="1"/>
  <c r="O2076" i="1"/>
  <c r="N2076" i="1"/>
  <c r="O2075" i="1"/>
  <c r="N2075" i="1"/>
  <c r="R2074" i="1"/>
  <c r="O2074" i="1"/>
  <c r="N2074" i="1"/>
  <c r="O2073" i="1"/>
  <c r="N2073" i="1"/>
  <c r="R2072" i="1"/>
  <c r="S2072" i="1"/>
  <c r="T2072" i="1" s="1"/>
  <c r="O2072" i="1"/>
  <c r="N2072" i="1"/>
  <c r="S2071" i="1"/>
  <c r="T2071" i="1" s="1"/>
  <c r="O2071" i="1"/>
  <c r="N2071" i="1"/>
  <c r="S2070" i="1"/>
  <c r="T2070" i="1" s="1"/>
  <c r="O2070" i="1"/>
  <c r="N2070" i="1"/>
  <c r="R2069" i="1"/>
  <c r="S2069" i="1"/>
  <c r="T2069" i="1" s="1"/>
  <c r="O2069" i="1"/>
  <c r="N2069" i="1"/>
  <c r="O2068" i="1"/>
  <c r="N2068" i="1"/>
  <c r="S2067" i="1"/>
  <c r="T2067" i="1" s="1"/>
  <c r="O2067" i="1"/>
  <c r="N2067" i="1"/>
  <c r="O2066" i="1"/>
  <c r="N2066" i="1"/>
  <c r="R2065" i="1"/>
  <c r="S2065" i="1"/>
  <c r="T2065" i="1" s="1"/>
  <c r="O2065" i="1"/>
  <c r="N2065" i="1"/>
  <c r="S2064" i="1"/>
  <c r="T2064" i="1" s="1"/>
  <c r="O2064" i="1"/>
  <c r="N2064" i="1"/>
  <c r="S2063" i="1"/>
  <c r="T2063" i="1" s="1"/>
  <c r="O2063" i="1"/>
  <c r="N2063" i="1"/>
  <c r="O2062" i="1"/>
  <c r="N2062" i="1"/>
  <c r="O2061" i="1"/>
  <c r="N2061" i="1"/>
  <c r="S2060" i="1"/>
  <c r="T2060" i="1" s="1"/>
  <c r="R2060" i="1"/>
  <c r="O2060" i="1"/>
  <c r="N2060" i="1"/>
  <c r="R2059" i="1"/>
  <c r="S2059" i="1"/>
  <c r="T2059" i="1" s="1"/>
  <c r="O2059" i="1"/>
  <c r="N2059" i="1"/>
  <c r="S2058" i="1"/>
  <c r="T2058" i="1" s="1"/>
  <c r="O2058" i="1"/>
  <c r="N2058" i="1"/>
  <c r="S2057" i="1"/>
  <c r="T2057" i="1" s="1"/>
  <c r="O2057" i="1"/>
  <c r="N2057" i="1"/>
  <c r="R2056" i="1"/>
  <c r="S2056" i="1"/>
  <c r="T2056" i="1" s="1"/>
  <c r="O2056" i="1"/>
  <c r="N2056" i="1"/>
  <c r="R2055" i="1"/>
  <c r="S2055" i="1"/>
  <c r="T2055" i="1" s="1"/>
  <c r="O2055" i="1"/>
  <c r="N2055" i="1"/>
  <c r="O2054" i="1"/>
  <c r="N2054" i="1"/>
  <c r="R2053" i="1"/>
  <c r="S2053" i="1"/>
  <c r="T2053" i="1" s="1"/>
  <c r="O2053" i="1"/>
  <c r="N2053" i="1"/>
  <c r="S2052" i="1"/>
  <c r="T2052" i="1" s="1"/>
  <c r="O2052" i="1"/>
  <c r="N2052" i="1"/>
  <c r="O2051" i="1"/>
  <c r="N2051" i="1"/>
  <c r="O2050" i="1"/>
  <c r="N2050" i="1"/>
  <c r="O2049" i="1"/>
  <c r="N2049" i="1"/>
  <c r="O2048" i="1"/>
  <c r="N2048" i="1"/>
  <c r="T2047" i="1"/>
  <c r="R2047" i="1"/>
  <c r="S2047" i="1"/>
  <c r="O2047" i="1"/>
  <c r="N2047" i="1"/>
  <c r="S2046" i="1"/>
  <c r="T2046" i="1" s="1"/>
  <c r="O2046" i="1"/>
  <c r="N2046" i="1"/>
  <c r="S2045" i="1"/>
  <c r="T2045" i="1" s="1"/>
  <c r="O2045" i="1"/>
  <c r="N2045" i="1"/>
  <c r="S2044" i="1"/>
  <c r="T2044" i="1" s="1"/>
  <c r="O2044" i="1"/>
  <c r="N2044" i="1"/>
  <c r="O2043" i="1"/>
  <c r="N2043" i="1"/>
  <c r="O2042" i="1"/>
  <c r="N2042" i="1"/>
  <c r="R2041" i="1"/>
  <c r="S2041" i="1"/>
  <c r="T2041" i="1" s="1"/>
  <c r="O2041" i="1"/>
  <c r="N2041" i="1"/>
  <c r="S2040" i="1"/>
  <c r="T2040" i="1" s="1"/>
  <c r="O2040" i="1"/>
  <c r="N2040" i="1"/>
  <c r="O2039" i="1"/>
  <c r="N2039" i="1"/>
  <c r="O2038" i="1"/>
  <c r="N2038" i="1"/>
  <c r="O2037" i="1"/>
  <c r="N2037" i="1"/>
  <c r="S2036" i="1"/>
  <c r="T2036" i="1" s="1"/>
  <c r="R2036" i="1"/>
  <c r="O2036" i="1"/>
  <c r="N2036" i="1"/>
  <c r="R2035" i="1"/>
  <c r="S2035" i="1"/>
  <c r="T2035" i="1" s="1"/>
  <c r="O2035" i="1"/>
  <c r="N2035" i="1"/>
  <c r="S2034" i="1"/>
  <c r="T2034" i="1" s="1"/>
  <c r="O2034" i="1"/>
  <c r="N2034" i="1"/>
  <c r="S2033" i="1"/>
  <c r="T2033" i="1" s="1"/>
  <c r="R2033" i="1"/>
  <c r="O2033" i="1"/>
  <c r="N2033" i="1"/>
  <c r="S2032" i="1"/>
  <c r="T2032" i="1" s="1"/>
  <c r="O2032" i="1"/>
  <c r="N2032" i="1"/>
  <c r="R2031" i="1"/>
  <c r="S2031" i="1"/>
  <c r="T2031" i="1" s="1"/>
  <c r="O2031" i="1"/>
  <c r="N2031" i="1"/>
  <c r="O2030" i="1"/>
  <c r="N2030" i="1"/>
  <c r="R2029" i="1"/>
  <c r="S2029" i="1"/>
  <c r="T2029" i="1" s="1"/>
  <c r="O2029" i="1"/>
  <c r="N2029" i="1"/>
  <c r="S2028" i="1"/>
  <c r="T2028" i="1" s="1"/>
  <c r="O2028" i="1"/>
  <c r="N2028" i="1"/>
  <c r="O2027" i="1"/>
  <c r="N2027" i="1"/>
  <c r="O2026" i="1"/>
  <c r="N2026" i="1"/>
  <c r="O2025" i="1"/>
  <c r="N2025" i="1"/>
  <c r="S2024" i="1"/>
  <c r="T2024" i="1" s="1"/>
  <c r="R2024" i="1"/>
  <c r="O2024" i="1"/>
  <c r="N2024" i="1"/>
  <c r="R2023" i="1"/>
  <c r="S2023" i="1"/>
  <c r="T2023" i="1" s="1"/>
  <c r="O2023" i="1"/>
  <c r="N2023" i="1"/>
  <c r="S2022" i="1"/>
  <c r="T2022" i="1" s="1"/>
  <c r="O2022" i="1"/>
  <c r="N2022" i="1"/>
  <c r="S2021" i="1"/>
  <c r="T2021" i="1" s="1"/>
  <c r="O2021" i="1"/>
  <c r="N2021" i="1"/>
  <c r="S2020" i="1"/>
  <c r="T2020" i="1" s="1"/>
  <c r="O2020" i="1"/>
  <c r="N2020" i="1"/>
  <c r="R2019" i="1"/>
  <c r="S2019" i="1"/>
  <c r="T2019" i="1" s="1"/>
  <c r="O2019" i="1"/>
  <c r="N2019" i="1"/>
  <c r="O2018" i="1"/>
  <c r="N2018" i="1"/>
  <c r="R2017" i="1"/>
  <c r="S2017" i="1"/>
  <c r="T2017" i="1" s="1"/>
  <c r="O2017" i="1"/>
  <c r="N2017" i="1"/>
  <c r="S2016" i="1"/>
  <c r="T2016" i="1" s="1"/>
  <c r="O2016" i="1"/>
  <c r="N2016" i="1"/>
  <c r="R2015" i="1"/>
  <c r="O2015" i="1"/>
  <c r="N2015" i="1"/>
  <c r="O2014" i="1"/>
  <c r="N2014" i="1"/>
  <c r="O2013" i="1"/>
  <c r="N2013" i="1"/>
  <c r="O2012" i="1"/>
  <c r="N2012" i="1"/>
  <c r="S2011" i="1"/>
  <c r="T2011" i="1" s="1"/>
  <c r="R2011" i="1"/>
  <c r="O2011" i="1"/>
  <c r="N2011" i="1"/>
  <c r="R2010" i="1"/>
  <c r="S2010" i="1"/>
  <c r="T2010" i="1" s="1"/>
  <c r="O2010" i="1"/>
  <c r="N2010" i="1"/>
  <c r="S2009" i="1"/>
  <c r="T2009" i="1" s="1"/>
  <c r="R2009" i="1"/>
  <c r="O2009" i="1"/>
  <c r="N2009" i="1"/>
  <c r="S2008" i="1"/>
  <c r="T2008" i="1" s="1"/>
  <c r="R2008" i="1"/>
  <c r="O2008" i="1"/>
  <c r="N2008" i="1"/>
  <c r="S2007" i="1"/>
  <c r="T2007" i="1" s="1"/>
  <c r="O2007" i="1"/>
  <c r="N2007" i="1"/>
  <c r="S2006" i="1"/>
  <c r="T2006" i="1" s="1"/>
  <c r="O2006" i="1"/>
  <c r="N2006" i="1"/>
  <c r="S2005" i="1"/>
  <c r="T2005" i="1" s="1"/>
  <c r="O2005" i="1"/>
  <c r="N2005" i="1"/>
  <c r="R2004" i="1"/>
  <c r="S2004" i="1"/>
  <c r="T2004" i="1" s="1"/>
  <c r="O2004" i="1"/>
  <c r="N2004" i="1"/>
  <c r="O2003" i="1"/>
  <c r="N2003" i="1"/>
  <c r="O2002" i="1"/>
  <c r="N2002" i="1"/>
  <c r="O2001" i="1"/>
  <c r="N2001" i="1"/>
  <c r="S2000" i="1"/>
  <c r="T2000" i="1" s="1"/>
  <c r="R2000" i="1"/>
  <c r="O2000" i="1"/>
  <c r="N2000" i="1"/>
  <c r="S1999" i="1"/>
  <c r="T1999" i="1" s="1"/>
  <c r="R1999" i="1"/>
  <c r="O1999" i="1"/>
  <c r="N1999" i="1"/>
  <c r="R1998" i="1"/>
  <c r="S1998" i="1"/>
  <c r="T1998" i="1" s="1"/>
  <c r="O1998" i="1"/>
  <c r="N1998" i="1"/>
  <c r="S1997" i="1"/>
  <c r="T1997" i="1" s="1"/>
  <c r="R1997" i="1"/>
  <c r="O1997" i="1"/>
  <c r="N1997" i="1"/>
  <c r="R1996" i="1"/>
  <c r="S1996" i="1"/>
  <c r="T1996" i="1" s="1"/>
  <c r="O1996" i="1"/>
  <c r="N1996" i="1"/>
  <c r="S1995" i="1"/>
  <c r="T1995" i="1" s="1"/>
  <c r="O1995" i="1"/>
  <c r="N1995" i="1"/>
  <c r="O1994" i="1"/>
  <c r="N1994" i="1"/>
  <c r="S1993" i="1"/>
  <c r="T1993" i="1" s="1"/>
  <c r="R1993" i="1"/>
  <c r="O1993" i="1"/>
  <c r="N1993" i="1"/>
  <c r="S1992" i="1"/>
  <c r="T1992" i="1" s="1"/>
  <c r="O1992" i="1"/>
  <c r="N1992" i="1"/>
  <c r="O1991" i="1"/>
  <c r="N1991" i="1"/>
  <c r="O1990" i="1"/>
  <c r="N1990" i="1"/>
  <c r="O1989" i="1"/>
  <c r="N1989" i="1"/>
  <c r="S1988" i="1"/>
  <c r="T1988" i="1" s="1"/>
  <c r="R1988" i="1"/>
  <c r="O1988" i="1"/>
  <c r="N1988" i="1"/>
  <c r="O1987" i="1"/>
  <c r="N1987" i="1"/>
  <c r="R1986" i="1"/>
  <c r="S1986" i="1"/>
  <c r="T1986" i="1" s="1"/>
  <c r="O1986" i="1"/>
  <c r="N1986" i="1"/>
  <c r="R1985" i="1"/>
  <c r="S1985" i="1"/>
  <c r="T1985" i="1" s="1"/>
  <c r="O1985" i="1"/>
  <c r="N1985" i="1"/>
  <c r="S1984" i="1"/>
  <c r="T1984" i="1" s="1"/>
  <c r="R1984" i="1"/>
  <c r="O1984" i="1"/>
  <c r="N1984" i="1"/>
  <c r="S1983" i="1"/>
  <c r="T1983" i="1" s="1"/>
  <c r="O1983" i="1"/>
  <c r="N1983" i="1"/>
  <c r="O1982" i="1"/>
  <c r="N1982" i="1"/>
  <c r="S1981" i="1"/>
  <c r="T1981" i="1" s="1"/>
  <c r="O1981" i="1"/>
  <c r="N1981" i="1"/>
  <c r="S1980" i="1"/>
  <c r="T1980" i="1" s="1"/>
  <c r="O1980" i="1"/>
  <c r="N1980" i="1"/>
  <c r="O1979" i="1"/>
  <c r="N1979" i="1"/>
  <c r="O1978" i="1"/>
  <c r="N1978" i="1"/>
  <c r="O1977" i="1"/>
  <c r="N1977" i="1"/>
  <c r="O1976" i="1"/>
  <c r="N1976" i="1"/>
  <c r="S1975" i="1"/>
  <c r="T1975" i="1" s="1"/>
  <c r="R1975" i="1"/>
  <c r="O1975" i="1"/>
  <c r="N1975" i="1"/>
  <c r="R1974" i="1"/>
  <c r="S1974" i="1"/>
  <c r="T1974" i="1" s="1"/>
  <c r="O1974" i="1"/>
  <c r="N1974" i="1"/>
  <c r="S1973" i="1"/>
  <c r="T1973" i="1" s="1"/>
  <c r="R1973" i="1"/>
  <c r="O1973" i="1"/>
  <c r="N1973" i="1"/>
  <c r="S1972" i="1"/>
  <c r="T1972" i="1" s="1"/>
  <c r="R1972" i="1"/>
  <c r="O1972" i="1"/>
  <c r="N1972" i="1"/>
  <c r="S1971" i="1"/>
  <c r="T1971" i="1" s="1"/>
  <c r="O1971" i="1"/>
  <c r="N1971" i="1"/>
  <c r="O1970" i="1"/>
  <c r="N1970" i="1"/>
  <c r="S1969" i="1"/>
  <c r="T1969" i="1" s="1"/>
  <c r="O1969" i="1"/>
  <c r="N1969" i="1"/>
  <c r="R1968" i="1"/>
  <c r="S1968" i="1"/>
  <c r="T1968" i="1" s="1"/>
  <c r="O1968" i="1"/>
  <c r="N1968" i="1"/>
  <c r="S1967" i="1"/>
  <c r="T1967" i="1" s="1"/>
  <c r="O1967" i="1"/>
  <c r="N1967" i="1"/>
  <c r="O1966" i="1"/>
  <c r="N1966" i="1"/>
  <c r="O1965" i="1"/>
  <c r="N1965" i="1"/>
  <c r="S1964" i="1"/>
  <c r="T1964" i="1" s="1"/>
  <c r="R1964" i="1"/>
  <c r="O1964" i="1"/>
  <c r="N1964" i="1"/>
  <c r="S1963" i="1"/>
  <c r="T1963" i="1" s="1"/>
  <c r="R1963" i="1"/>
  <c r="O1963" i="1"/>
  <c r="N1963" i="1"/>
  <c r="R1962" i="1"/>
  <c r="S1962" i="1"/>
  <c r="T1962" i="1" s="1"/>
  <c r="O1962" i="1"/>
  <c r="N1962" i="1"/>
  <c r="S1961" i="1"/>
  <c r="T1961" i="1" s="1"/>
  <c r="R1961" i="1"/>
  <c r="O1961" i="1"/>
  <c r="N1961" i="1"/>
  <c r="R1960" i="1"/>
  <c r="S1960" i="1"/>
  <c r="T1960" i="1" s="1"/>
  <c r="O1960" i="1"/>
  <c r="N1960" i="1"/>
  <c r="S1959" i="1"/>
  <c r="T1959" i="1" s="1"/>
  <c r="O1959" i="1"/>
  <c r="N1959" i="1"/>
  <c r="O1958" i="1"/>
  <c r="N1958" i="1"/>
  <c r="S1957" i="1"/>
  <c r="T1957" i="1" s="1"/>
  <c r="R1957" i="1"/>
  <c r="O1957" i="1"/>
  <c r="N1957" i="1"/>
  <c r="S1956" i="1"/>
  <c r="T1956" i="1" s="1"/>
  <c r="O1956" i="1"/>
  <c r="N1956" i="1"/>
  <c r="O1955" i="1"/>
  <c r="N1955" i="1"/>
  <c r="O1954" i="1"/>
  <c r="N1954" i="1"/>
  <c r="O1953" i="1"/>
  <c r="N1953" i="1"/>
  <c r="S1952" i="1"/>
  <c r="T1952" i="1" s="1"/>
  <c r="R1952" i="1"/>
  <c r="O1952" i="1"/>
  <c r="N1952" i="1"/>
  <c r="O1951" i="1"/>
  <c r="N1951" i="1"/>
  <c r="R1950" i="1"/>
  <c r="S1950" i="1"/>
  <c r="T1950" i="1" s="1"/>
  <c r="O1950" i="1"/>
  <c r="N1950" i="1"/>
  <c r="R1949" i="1"/>
  <c r="S1949" i="1"/>
  <c r="T1949" i="1" s="1"/>
  <c r="O1949" i="1"/>
  <c r="N1949" i="1"/>
  <c r="S1948" i="1"/>
  <c r="T1948" i="1" s="1"/>
  <c r="R1948" i="1"/>
  <c r="O1948" i="1"/>
  <c r="N1948" i="1"/>
  <c r="S1947" i="1"/>
  <c r="T1947" i="1" s="1"/>
  <c r="O1947" i="1"/>
  <c r="N1947" i="1"/>
  <c r="S1946" i="1"/>
  <c r="T1946" i="1" s="1"/>
  <c r="O1946" i="1"/>
  <c r="N1946" i="1"/>
  <c r="O1945" i="1"/>
  <c r="N1945" i="1"/>
  <c r="S1944" i="1"/>
  <c r="T1944" i="1" s="1"/>
  <c r="O1944" i="1"/>
  <c r="N1944" i="1"/>
  <c r="R1943" i="1"/>
  <c r="S1943" i="1"/>
  <c r="T1943" i="1" s="1"/>
  <c r="O1943" i="1"/>
  <c r="N1943" i="1"/>
  <c r="O1942" i="1"/>
  <c r="N1942" i="1"/>
  <c r="R1941" i="1"/>
  <c r="S1941" i="1"/>
  <c r="T1941" i="1" s="1"/>
  <c r="O1941" i="1"/>
  <c r="N1941" i="1"/>
  <c r="S1940" i="1"/>
  <c r="T1940" i="1" s="1"/>
  <c r="R1940" i="1"/>
  <c r="O1940" i="1"/>
  <c r="N1940" i="1"/>
  <c r="S1939" i="1"/>
  <c r="T1939" i="1" s="1"/>
  <c r="R1939" i="1"/>
  <c r="O1939" i="1"/>
  <c r="N1939" i="1"/>
  <c r="R1938" i="1"/>
  <c r="S1938" i="1"/>
  <c r="T1938" i="1" s="1"/>
  <c r="O1938" i="1"/>
  <c r="N1938" i="1"/>
  <c r="S1937" i="1"/>
  <c r="T1937" i="1" s="1"/>
  <c r="R1937" i="1"/>
  <c r="O1937" i="1"/>
  <c r="N1937" i="1"/>
  <c r="S1936" i="1"/>
  <c r="T1936" i="1" s="1"/>
  <c r="R1936" i="1"/>
  <c r="O1936" i="1"/>
  <c r="N1936" i="1"/>
  <c r="S1935" i="1"/>
  <c r="T1935" i="1" s="1"/>
  <c r="O1935" i="1"/>
  <c r="N1935" i="1"/>
  <c r="O1934" i="1"/>
  <c r="N1934" i="1"/>
  <c r="S1933" i="1"/>
  <c r="T1933" i="1" s="1"/>
  <c r="O1933" i="1"/>
  <c r="N1933" i="1"/>
  <c r="R1932" i="1"/>
  <c r="S1932" i="1"/>
  <c r="T1932" i="1" s="1"/>
  <c r="O1932" i="1"/>
  <c r="N1932" i="1"/>
  <c r="O1931" i="1"/>
  <c r="N1931" i="1"/>
  <c r="O1930" i="1"/>
  <c r="N1930" i="1"/>
  <c r="O1929" i="1"/>
  <c r="N1929" i="1"/>
  <c r="S1928" i="1"/>
  <c r="T1928" i="1" s="1"/>
  <c r="R1928" i="1"/>
  <c r="O1928" i="1"/>
  <c r="N1928" i="1"/>
  <c r="S1927" i="1"/>
  <c r="T1927" i="1" s="1"/>
  <c r="R1927" i="1"/>
  <c r="O1927" i="1"/>
  <c r="N1927" i="1"/>
  <c r="R1926" i="1"/>
  <c r="S1926" i="1"/>
  <c r="T1926" i="1" s="1"/>
  <c r="O1926" i="1"/>
  <c r="N1926" i="1"/>
  <c r="S1925" i="1"/>
  <c r="T1925" i="1" s="1"/>
  <c r="R1925" i="1"/>
  <c r="O1925" i="1"/>
  <c r="N1925" i="1"/>
  <c r="R1924" i="1"/>
  <c r="S1924" i="1"/>
  <c r="T1924" i="1" s="1"/>
  <c r="O1924" i="1"/>
  <c r="N1924" i="1"/>
  <c r="O1923" i="1"/>
  <c r="N1923" i="1"/>
  <c r="O1922" i="1"/>
  <c r="N1922" i="1"/>
  <c r="S1921" i="1"/>
  <c r="T1921" i="1" s="1"/>
  <c r="R1921" i="1"/>
  <c r="O1921" i="1"/>
  <c r="N1921" i="1"/>
  <c r="S1920" i="1"/>
  <c r="T1920" i="1" s="1"/>
  <c r="O1920" i="1"/>
  <c r="N1920" i="1"/>
  <c r="S1919" i="1"/>
  <c r="T1919" i="1" s="1"/>
  <c r="O1919" i="1"/>
  <c r="N1919" i="1"/>
  <c r="O1918" i="1"/>
  <c r="N1918" i="1"/>
  <c r="S1917" i="1"/>
  <c r="T1917" i="1" s="1"/>
  <c r="O1917" i="1"/>
  <c r="N1917" i="1"/>
  <c r="S1916" i="1"/>
  <c r="T1916" i="1" s="1"/>
  <c r="O1916" i="1"/>
  <c r="N1916" i="1"/>
  <c r="R1915" i="1"/>
  <c r="S1915" i="1"/>
  <c r="T1915" i="1" s="1"/>
  <c r="O1915" i="1"/>
  <c r="N1915" i="1"/>
  <c r="S1914" i="1"/>
  <c r="T1914" i="1" s="1"/>
  <c r="O1914" i="1"/>
  <c r="N1914" i="1"/>
  <c r="S1913" i="1"/>
  <c r="T1913" i="1" s="1"/>
  <c r="O1913" i="1"/>
  <c r="N1913" i="1"/>
  <c r="R1912" i="1"/>
  <c r="S1912" i="1"/>
  <c r="T1912" i="1" s="1"/>
  <c r="O1912" i="1"/>
  <c r="N1912" i="1"/>
  <c r="S1911" i="1"/>
  <c r="T1911" i="1" s="1"/>
  <c r="O1911" i="1"/>
  <c r="N1911" i="1"/>
  <c r="O1910" i="1"/>
  <c r="N1910" i="1"/>
  <c r="R1909" i="1"/>
  <c r="S1909" i="1"/>
  <c r="T1909" i="1" s="1"/>
  <c r="O1909" i="1"/>
  <c r="N1909" i="1"/>
  <c r="S1908" i="1"/>
  <c r="T1908" i="1" s="1"/>
  <c r="O1908" i="1"/>
  <c r="N1908" i="1"/>
  <c r="S1907" i="1"/>
  <c r="T1907" i="1" s="1"/>
  <c r="O1907" i="1"/>
  <c r="N1907" i="1"/>
  <c r="S1906" i="1"/>
  <c r="T1906" i="1" s="1"/>
  <c r="O1906" i="1"/>
  <c r="N1906" i="1"/>
  <c r="O1905" i="1"/>
  <c r="N1905" i="1"/>
  <c r="S1904" i="1"/>
  <c r="T1904" i="1" s="1"/>
  <c r="O1904" i="1"/>
  <c r="N1904" i="1"/>
  <c r="R1903" i="1"/>
  <c r="S1903" i="1"/>
  <c r="T1903" i="1" s="1"/>
  <c r="O1903" i="1"/>
  <c r="N1903" i="1"/>
  <c r="S1902" i="1"/>
  <c r="T1902" i="1" s="1"/>
  <c r="O1902" i="1"/>
  <c r="N1902" i="1"/>
  <c r="S1901" i="1"/>
  <c r="T1901" i="1" s="1"/>
  <c r="O1901" i="1"/>
  <c r="N1901" i="1"/>
  <c r="R1900" i="1"/>
  <c r="S1900" i="1"/>
  <c r="T1900" i="1" s="1"/>
  <c r="O1900" i="1"/>
  <c r="N1900" i="1"/>
  <c r="O1899" i="1"/>
  <c r="N1899" i="1"/>
  <c r="O1898" i="1"/>
  <c r="N1898" i="1"/>
  <c r="R1897" i="1"/>
  <c r="S1897" i="1"/>
  <c r="T1897" i="1" s="1"/>
  <c r="O1897" i="1"/>
  <c r="N1897" i="1"/>
  <c r="O1896" i="1"/>
  <c r="N1896" i="1"/>
  <c r="O1895" i="1"/>
  <c r="N1895" i="1"/>
  <c r="S1894" i="1"/>
  <c r="T1894" i="1" s="1"/>
  <c r="O1894" i="1"/>
  <c r="N1894" i="1"/>
  <c r="O1893" i="1"/>
  <c r="N1893" i="1"/>
  <c r="O1892" i="1"/>
  <c r="N1892" i="1"/>
  <c r="S1891" i="1"/>
  <c r="T1891" i="1" s="1"/>
  <c r="O1891" i="1"/>
  <c r="N1891" i="1"/>
  <c r="O1890" i="1"/>
  <c r="N1890" i="1"/>
  <c r="O1889" i="1"/>
  <c r="N1889" i="1"/>
  <c r="S1888" i="1"/>
  <c r="T1888" i="1" s="1"/>
  <c r="O1888" i="1"/>
  <c r="N1888" i="1"/>
  <c r="O1887" i="1"/>
  <c r="N1887" i="1"/>
  <c r="O1886" i="1"/>
  <c r="N1886" i="1"/>
  <c r="S1885" i="1"/>
  <c r="T1885" i="1" s="1"/>
  <c r="O1885" i="1"/>
  <c r="N1885" i="1"/>
  <c r="O1884" i="1"/>
  <c r="N1884" i="1"/>
  <c r="O1883" i="1"/>
  <c r="N1883" i="1"/>
  <c r="O1882" i="1"/>
  <c r="N1882" i="1"/>
  <c r="O1881" i="1"/>
  <c r="N1881" i="1"/>
  <c r="O1880" i="1"/>
  <c r="N1880" i="1"/>
  <c r="S1879" i="1"/>
  <c r="T1879" i="1" s="1"/>
  <c r="O1879" i="1"/>
  <c r="N1879" i="1"/>
  <c r="O1878" i="1"/>
  <c r="N1878" i="1"/>
  <c r="O1877" i="1"/>
  <c r="N1877" i="1"/>
  <c r="S1876" i="1"/>
  <c r="T1876" i="1" s="1"/>
  <c r="O1876" i="1"/>
  <c r="N1876" i="1"/>
  <c r="O1875" i="1"/>
  <c r="N1875" i="1"/>
  <c r="O1874" i="1"/>
  <c r="N1874" i="1"/>
  <c r="S1873" i="1"/>
  <c r="T1873" i="1" s="1"/>
  <c r="O1873" i="1"/>
  <c r="N1873" i="1"/>
  <c r="O1872" i="1"/>
  <c r="N1872" i="1"/>
  <c r="O1871" i="1"/>
  <c r="N1871" i="1"/>
  <c r="O1870" i="1"/>
  <c r="N1870" i="1"/>
  <c r="O1869" i="1"/>
  <c r="N1869" i="1"/>
  <c r="O1868" i="1"/>
  <c r="N1868" i="1"/>
  <c r="S1867" i="1"/>
  <c r="T1867" i="1" s="1"/>
  <c r="O1867" i="1"/>
  <c r="N1867" i="1"/>
  <c r="O1866" i="1"/>
  <c r="N1866" i="1"/>
  <c r="O1865" i="1"/>
  <c r="N1865" i="1"/>
  <c r="S1864" i="1"/>
  <c r="T1864" i="1" s="1"/>
  <c r="O1864" i="1"/>
  <c r="N1864" i="1"/>
  <c r="O1863" i="1"/>
  <c r="N1863" i="1"/>
  <c r="O1862" i="1"/>
  <c r="N1862" i="1"/>
  <c r="S1861" i="1"/>
  <c r="T1861" i="1" s="1"/>
  <c r="O1861" i="1"/>
  <c r="N1861" i="1"/>
  <c r="O1860" i="1"/>
  <c r="N1860" i="1"/>
  <c r="O1859" i="1"/>
  <c r="N1859" i="1"/>
  <c r="O1858" i="1"/>
  <c r="N1858" i="1"/>
  <c r="O1857" i="1"/>
  <c r="N1857" i="1"/>
  <c r="O1856" i="1"/>
  <c r="N1856" i="1"/>
  <c r="S1855" i="1"/>
  <c r="T1855" i="1" s="1"/>
  <c r="O1855" i="1"/>
  <c r="N1855" i="1"/>
  <c r="O1854" i="1"/>
  <c r="N1854" i="1"/>
  <c r="O1853" i="1"/>
  <c r="N1853" i="1"/>
  <c r="S1852" i="1"/>
  <c r="T1852" i="1" s="1"/>
  <c r="O1852" i="1"/>
  <c r="N1852" i="1"/>
  <c r="O1851" i="1"/>
  <c r="N1851" i="1"/>
  <c r="O1850" i="1"/>
  <c r="N1850" i="1"/>
  <c r="S1849" i="1"/>
  <c r="T1849" i="1" s="1"/>
  <c r="O1849" i="1"/>
  <c r="N1849" i="1"/>
  <c r="O1848" i="1"/>
  <c r="N1848" i="1"/>
  <c r="O1847" i="1"/>
  <c r="N1847" i="1"/>
  <c r="O1846" i="1"/>
  <c r="N1846" i="1"/>
  <c r="O1845" i="1"/>
  <c r="N1845" i="1"/>
  <c r="O1844" i="1"/>
  <c r="N1844" i="1"/>
  <c r="S1843" i="1"/>
  <c r="T1843" i="1" s="1"/>
  <c r="O1843" i="1"/>
  <c r="N1843" i="1"/>
  <c r="S1842" i="1"/>
  <c r="T1842" i="1" s="1"/>
  <c r="O1842" i="1"/>
  <c r="N1842" i="1"/>
  <c r="O1841" i="1"/>
  <c r="N1841" i="1"/>
  <c r="O1840" i="1"/>
  <c r="N1840" i="1"/>
  <c r="S1839" i="1"/>
  <c r="T1839" i="1" s="1"/>
  <c r="O1839" i="1"/>
  <c r="N1839" i="1"/>
  <c r="O1838" i="1"/>
  <c r="N1838" i="1"/>
  <c r="S1837" i="1"/>
  <c r="T1837" i="1" s="1"/>
  <c r="O1837" i="1"/>
  <c r="N1837" i="1"/>
  <c r="O1836" i="1"/>
  <c r="N1836" i="1"/>
  <c r="O1835" i="1"/>
  <c r="N1835" i="1"/>
  <c r="O1834" i="1"/>
  <c r="N1834" i="1"/>
  <c r="O1833" i="1"/>
  <c r="N1833" i="1"/>
  <c r="O1832" i="1"/>
  <c r="N1832" i="1"/>
  <c r="S1831" i="1"/>
  <c r="T1831" i="1" s="1"/>
  <c r="O1831" i="1"/>
  <c r="N1831" i="1"/>
  <c r="O1830" i="1"/>
  <c r="N1830" i="1"/>
  <c r="O1829" i="1"/>
  <c r="N1829" i="1"/>
  <c r="S1828" i="1"/>
  <c r="T1828" i="1" s="1"/>
  <c r="O1828" i="1"/>
  <c r="N1828" i="1"/>
  <c r="S1827" i="1"/>
  <c r="T1827" i="1" s="1"/>
  <c r="O1827" i="1"/>
  <c r="N1827" i="1"/>
  <c r="O1826" i="1"/>
  <c r="N1826" i="1"/>
  <c r="S1825" i="1"/>
  <c r="T1825" i="1" s="1"/>
  <c r="O1825" i="1"/>
  <c r="N1825" i="1"/>
  <c r="S1824" i="1"/>
  <c r="T1824" i="1" s="1"/>
  <c r="O1824" i="1"/>
  <c r="N1824" i="1"/>
  <c r="O1823" i="1"/>
  <c r="N1823" i="1"/>
  <c r="O1822" i="1"/>
  <c r="N1822" i="1"/>
  <c r="O1821" i="1"/>
  <c r="N1821" i="1"/>
  <c r="S1820" i="1"/>
  <c r="T1820" i="1" s="1"/>
  <c r="O1820" i="1"/>
  <c r="N1820" i="1"/>
  <c r="S1819" i="1"/>
  <c r="T1819" i="1" s="1"/>
  <c r="O1819" i="1"/>
  <c r="N1819" i="1"/>
  <c r="S1818" i="1"/>
  <c r="T1818" i="1" s="1"/>
  <c r="O1818" i="1"/>
  <c r="N1818" i="1"/>
  <c r="S1817" i="1"/>
  <c r="T1817" i="1" s="1"/>
  <c r="O1817" i="1"/>
  <c r="N1817" i="1"/>
  <c r="S1816" i="1"/>
  <c r="T1816" i="1" s="1"/>
  <c r="O1816" i="1"/>
  <c r="N1816" i="1"/>
  <c r="S1815" i="1"/>
  <c r="T1815" i="1" s="1"/>
  <c r="O1815" i="1"/>
  <c r="N1815" i="1"/>
  <c r="O1814" i="1"/>
  <c r="N1814" i="1"/>
  <c r="O1813" i="1"/>
  <c r="N1813" i="1"/>
  <c r="S1812" i="1"/>
  <c r="T1812" i="1" s="1"/>
  <c r="O1812" i="1"/>
  <c r="N1812" i="1"/>
  <c r="S1811" i="1"/>
  <c r="T1811" i="1" s="1"/>
  <c r="O1811" i="1"/>
  <c r="N1811" i="1"/>
  <c r="O1810" i="1"/>
  <c r="N1810" i="1"/>
  <c r="O1809" i="1"/>
  <c r="N1809" i="1"/>
  <c r="S1808" i="1"/>
  <c r="T1808" i="1" s="1"/>
  <c r="O1808" i="1"/>
  <c r="N1808" i="1"/>
  <c r="S1807" i="1"/>
  <c r="T1807" i="1" s="1"/>
  <c r="O1807" i="1"/>
  <c r="N1807" i="1"/>
  <c r="S1806" i="1"/>
  <c r="T1806" i="1" s="1"/>
  <c r="O1806" i="1"/>
  <c r="N1806" i="1"/>
  <c r="S1805" i="1"/>
  <c r="T1805" i="1" s="1"/>
  <c r="O1805" i="1"/>
  <c r="N1805" i="1"/>
  <c r="S1804" i="1"/>
  <c r="T1804" i="1" s="1"/>
  <c r="O1804" i="1"/>
  <c r="N1804" i="1"/>
  <c r="S1803" i="1"/>
  <c r="T1803" i="1" s="1"/>
  <c r="O1803" i="1"/>
  <c r="N1803" i="1"/>
  <c r="O1802" i="1"/>
  <c r="N1802" i="1"/>
  <c r="S1801" i="1"/>
  <c r="T1801" i="1" s="1"/>
  <c r="O1801" i="1"/>
  <c r="N1801" i="1"/>
  <c r="S1800" i="1"/>
  <c r="T1800" i="1" s="1"/>
  <c r="O1800" i="1"/>
  <c r="N1800" i="1"/>
  <c r="O1799" i="1"/>
  <c r="N1799" i="1"/>
  <c r="O1798" i="1"/>
  <c r="N1798" i="1"/>
  <c r="S1797" i="1"/>
  <c r="T1797" i="1" s="1"/>
  <c r="O1797" i="1"/>
  <c r="N1797" i="1"/>
  <c r="S1796" i="1"/>
  <c r="T1796" i="1" s="1"/>
  <c r="O1796" i="1"/>
  <c r="N1796" i="1"/>
  <c r="S1795" i="1"/>
  <c r="T1795" i="1" s="1"/>
  <c r="O1795" i="1"/>
  <c r="N1795" i="1"/>
  <c r="S1794" i="1"/>
  <c r="T1794" i="1" s="1"/>
  <c r="O1794" i="1"/>
  <c r="N1794" i="1"/>
  <c r="S1793" i="1"/>
  <c r="T1793" i="1" s="1"/>
  <c r="O1793" i="1"/>
  <c r="N1793" i="1"/>
  <c r="S1792" i="1"/>
  <c r="T1792" i="1" s="1"/>
  <c r="O1792" i="1"/>
  <c r="N1792" i="1"/>
  <c r="S1791" i="1"/>
  <c r="T1791" i="1" s="1"/>
  <c r="O1791" i="1"/>
  <c r="N1791" i="1"/>
  <c r="O1790" i="1"/>
  <c r="N1790" i="1"/>
  <c r="S1789" i="1"/>
  <c r="T1789" i="1" s="1"/>
  <c r="O1789" i="1"/>
  <c r="N1789" i="1"/>
  <c r="O1788" i="1"/>
  <c r="N1788" i="1"/>
  <c r="S1787" i="1"/>
  <c r="T1787" i="1" s="1"/>
  <c r="O1787" i="1"/>
  <c r="N1787" i="1"/>
  <c r="O1786" i="1"/>
  <c r="N1786" i="1"/>
  <c r="O1785" i="1"/>
  <c r="N1785" i="1"/>
  <c r="S1784" i="1"/>
  <c r="T1784" i="1" s="1"/>
  <c r="O1784" i="1"/>
  <c r="N1784" i="1"/>
  <c r="S1783" i="1"/>
  <c r="T1783" i="1" s="1"/>
  <c r="O1783" i="1"/>
  <c r="N1783" i="1"/>
  <c r="O1782" i="1"/>
  <c r="N1782" i="1"/>
  <c r="S1781" i="1"/>
  <c r="T1781" i="1" s="1"/>
  <c r="O1781" i="1"/>
  <c r="N1781" i="1"/>
  <c r="S1780" i="1"/>
  <c r="T1780" i="1" s="1"/>
  <c r="O1780" i="1"/>
  <c r="N1780" i="1"/>
  <c r="O1779" i="1"/>
  <c r="N1779" i="1"/>
  <c r="O1778" i="1"/>
  <c r="N1778" i="1"/>
  <c r="S1777" i="1"/>
  <c r="T1777" i="1" s="1"/>
  <c r="O1777" i="1"/>
  <c r="N1777" i="1"/>
  <c r="O1776" i="1"/>
  <c r="N1776" i="1"/>
  <c r="S1775" i="1"/>
  <c r="T1775" i="1" s="1"/>
  <c r="O1775" i="1"/>
  <c r="N1775" i="1"/>
  <c r="O1774" i="1"/>
  <c r="N1774" i="1"/>
  <c r="O1773" i="1"/>
  <c r="N1773" i="1"/>
  <c r="S1772" i="1"/>
  <c r="T1772" i="1" s="1"/>
  <c r="O1772" i="1"/>
  <c r="N1772" i="1"/>
  <c r="S1771" i="1"/>
  <c r="T1771" i="1" s="1"/>
  <c r="O1771" i="1"/>
  <c r="N1771" i="1"/>
  <c r="O1770" i="1"/>
  <c r="N1770" i="1"/>
  <c r="S1769" i="1"/>
  <c r="T1769" i="1" s="1"/>
  <c r="O1769" i="1"/>
  <c r="N1769" i="1"/>
  <c r="S1768" i="1"/>
  <c r="T1768" i="1" s="1"/>
  <c r="O1768" i="1"/>
  <c r="N1768" i="1"/>
  <c r="O1767" i="1"/>
  <c r="N1767" i="1"/>
  <c r="O1766" i="1"/>
  <c r="N1766" i="1"/>
  <c r="S1765" i="1"/>
  <c r="T1765" i="1" s="1"/>
  <c r="O1765" i="1"/>
  <c r="N1765" i="1"/>
  <c r="O1764" i="1"/>
  <c r="N1764" i="1"/>
  <c r="S1763" i="1"/>
  <c r="T1763" i="1" s="1"/>
  <c r="O1763" i="1"/>
  <c r="N1763" i="1"/>
  <c r="O1762" i="1"/>
  <c r="N1762" i="1"/>
  <c r="O1761" i="1"/>
  <c r="N1761" i="1"/>
  <c r="S1760" i="1"/>
  <c r="T1760" i="1" s="1"/>
  <c r="O1760" i="1"/>
  <c r="N1760" i="1"/>
  <c r="S1759" i="1"/>
  <c r="T1759" i="1" s="1"/>
  <c r="O1759" i="1"/>
  <c r="N1759" i="1"/>
  <c r="O1758" i="1"/>
  <c r="N1758" i="1"/>
  <c r="S1757" i="1"/>
  <c r="T1757" i="1" s="1"/>
  <c r="O1757" i="1"/>
  <c r="N1757" i="1"/>
  <c r="S1756" i="1"/>
  <c r="T1756" i="1" s="1"/>
  <c r="O1756" i="1"/>
  <c r="N1756" i="1"/>
  <c r="O1755" i="1"/>
  <c r="N1755" i="1"/>
  <c r="O1754" i="1"/>
  <c r="N1754" i="1"/>
  <c r="S1753" i="1"/>
  <c r="T1753" i="1" s="1"/>
  <c r="O1753" i="1"/>
  <c r="N1753" i="1"/>
  <c r="O1752" i="1"/>
  <c r="N1752" i="1"/>
  <c r="S1751" i="1"/>
  <c r="T1751" i="1" s="1"/>
  <c r="O1751" i="1"/>
  <c r="N1751" i="1"/>
  <c r="O1750" i="1"/>
  <c r="N1750" i="1"/>
  <c r="O1749" i="1"/>
  <c r="N1749" i="1"/>
  <c r="S1748" i="1"/>
  <c r="T1748" i="1" s="1"/>
  <c r="O1748" i="1"/>
  <c r="N1748" i="1"/>
  <c r="S1747" i="1"/>
  <c r="T1747" i="1" s="1"/>
  <c r="O1747" i="1"/>
  <c r="N1747" i="1"/>
  <c r="O1746" i="1"/>
  <c r="N1746" i="1"/>
  <c r="S1745" i="1"/>
  <c r="T1745" i="1" s="1"/>
  <c r="O1745" i="1"/>
  <c r="N1745" i="1"/>
  <c r="O1744" i="1"/>
  <c r="N1744" i="1"/>
  <c r="O1743" i="1"/>
  <c r="N1743" i="1"/>
  <c r="O1742" i="1"/>
  <c r="N1742" i="1"/>
  <c r="O1741" i="1"/>
  <c r="N1741" i="1"/>
  <c r="O1740" i="1"/>
  <c r="N1740" i="1"/>
  <c r="S1739" i="1"/>
  <c r="T1739" i="1" s="1"/>
  <c r="O1739" i="1"/>
  <c r="N1739" i="1"/>
  <c r="O1738" i="1"/>
  <c r="N1738" i="1"/>
  <c r="O1737" i="1"/>
  <c r="N1737" i="1"/>
  <c r="S1736" i="1"/>
  <c r="T1736" i="1" s="1"/>
  <c r="O1736" i="1"/>
  <c r="N1736" i="1"/>
  <c r="O1735" i="1"/>
  <c r="N1735" i="1"/>
  <c r="O1734" i="1"/>
  <c r="N1734" i="1"/>
  <c r="S1733" i="1"/>
  <c r="T1733" i="1" s="1"/>
  <c r="O1733" i="1"/>
  <c r="N1733" i="1"/>
  <c r="O1732" i="1"/>
  <c r="N1732" i="1"/>
  <c r="O1731" i="1"/>
  <c r="N1731" i="1"/>
  <c r="O1730" i="1"/>
  <c r="N1730" i="1"/>
  <c r="O1729" i="1"/>
  <c r="N1729" i="1"/>
  <c r="O1728" i="1"/>
  <c r="N1728" i="1"/>
  <c r="S1727" i="1"/>
  <c r="T1727" i="1" s="1"/>
  <c r="O1727" i="1"/>
  <c r="N1727" i="1"/>
  <c r="O1726" i="1"/>
  <c r="N1726" i="1"/>
  <c r="O1725" i="1"/>
  <c r="N1725" i="1"/>
  <c r="S1724" i="1"/>
  <c r="T1724" i="1" s="1"/>
  <c r="O1724" i="1"/>
  <c r="N1724" i="1"/>
  <c r="O1723" i="1"/>
  <c r="N1723" i="1"/>
  <c r="O1722" i="1"/>
  <c r="N1722" i="1"/>
  <c r="S1721" i="1"/>
  <c r="T1721" i="1" s="1"/>
  <c r="O1721" i="1"/>
  <c r="N1721" i="1"/>
  <c r="O1720" i="1"/>
  <c r="N1720" i="1"/>
  <c r="O1719" i="1"/>
  <c r="N1719" i="1"/>
  <c r="O1718" i="1"/>
  <c r="N1718" i="1"/>
  <c r="O1717" i="1"/>
  <c r="N1717" i="1"/>
  <c r="O1716" i="1"/>
  <c r="N1716" i="1"/>
  <c r="S1715" i="1"/>
  <c r="T1715" i="1" s="1"/>
  <c r="O1715" i="1"/>
  <c r="N1715" i="1"/>
  <c r="O1714" i="1"/>
  <c r="N1714" i="1"/>
  <c r="O1713" i="1"/>
  <c r="N1713" i="1"/>
  <c r="S1712" i="1"/>
  <c r="T1712" i="1" s="1"/>
  <c r="O1712" i="1"/>
  <c r="N1712" i="1"/>
  <c r="O1711" i="1"/>
  <c r="N1711" i="1"/>
  <c r="O1710" i="1"/>
  <c r="N1710" i="1"/>
  <c r="S1709" i="1"/>
  <c r="T1709" i="1" s="1"/>
  <c r="O1709" i="1"/>
  <c r="N1709" i="1"/>
  <c r="O1708" i="1"/>
  <c r="N1708" i="1"/>
  <c r="O1707" i="1"/>
  <c r="N1707" i="1"/>
  <c r="O1706" i="1"/>
  <c r="N1706" i="1"/>
  <c r="O1705" i="1"/>
  <c r="N1705" i="1"/>
  <c r="O1704" i="1"/>
  <c r="N1704" i="1"/>
  <c r="S1703" i="1"/>
  <c r="T1703" i="1" s="1"/>
  <c r="O1703" i="1"/>
  <c r="N1703" i="1"/>
  <c r="O1702" i="1"/>
  <c r="N1702" i="1"/>
  <c r="O1701" i="1"/>
  <c r="N1701" i="1"/>
  <c r="S1700" i="1"/>
  <c r="T1700" i="1" s="1"/>
  <c r="O1700" i="1"/>
  <c r="N1700" i="1"/>
  <c r="O1699" i="1"/>
  <c r="N1699" i="1"/>
  <c r="O1698" i="1"/>
  <c r="N1698" i="1"/>
  <c r="S1697" i="1"/>
  <c r="T1697" i="1" s="1"/>
  <c r="O1697" i="1"/>
  <c r="N1697" i="1"/>
  <c r="O1696" i="1"/>
  <c r="N1696" i="1"/>
  <c r="O1695" i="1"/>
  <c r="N1695" i="1"/>
  <c r="O1694" i="1"/>
  <c r="N1694" i="1"/>
  <c r="O1693" i="1"/>
  <c r="N1693" i="1"/>
  <c r="O1692" i="1"/>
  <c r="N1692" i="1"/>
  <c r="S1691" i="1"/>
  <c r="T1691" i="1" s="1"/>
  <c r="O1691" i="1"/>
  <c r="N1691" i="1"/>
  <c r="O1690" i="1"/>
  <c r="N1690" i="1"/>
  <c r="O1689" i="1"/>
  <c r="N1689" i="1"/>
  <c r="S1688" i="1"/>
  <c r="T1688" i="1" s="1"/>
  <c r="O1688" i="1"/>
  <c r="N1688" i="1"/>
  <c r="O1687" i="1"/>
  <c r="N1687" i="1"/>
  <c r="O1686" i="1"/>
  <c r="N1686" i="1"/>
  <c r="S1685" i="1"/>
  <c r="T1685" i="1" s="1"/>
  <c r="O1685" i="1"/>
  <c r="N1685" i="1"/>
  <c r="O1684" i="1"/>
  <c r="N1684" i="1"/>
  <c r="O1683" i="1"/>
  <c r="N1683" i="1"/>
  <c r="O1682" i="1"/>
  <c r="N1682" i="1"/>
  <c r="O1681" i="1"/>
  <c r="N1681" i="1"/>
  <c r="O1680" i="1"/>
  <c r="N1680" i="1"/>
  <c r="S1679" i="1"/>
  <c r="T1679" i="1" s="1"/>
  <c r="O1679" i="1"/>
  <c r="N1679" i="1"/>
  <c r="O1678" i="1"/>
  <c r="N1678" i="1"/>
  <c r="O1677" i="1"/>
  <c r="N1677" i="1"/>
  <c r="S1676" i="1"/>
  <c r="T1676" i="1" s="1"/>
  <c r="O1676" i="1"/>
  <c r="N1676" i="1"/>
  <c r="O1675" i="1"/>
  <c r="N1675" i="1"/>
  <c r="O1674" i="1"/>
  <c r="N1674" i="1"/>
  <c r="O1673" i="1"/>
  <c r="N1673" i="1"/>
  <c r="O1672" i="1"/>
  <c r="N1672" i="1"/>
  <c r="O1671" i="1"/>
  <c r="N1671" i="1"/>
  <c r="O1670" i="1"/>
  <c r="N1670" i="1"/>
  <c r="O1669" i="1"/>
  <c r="N1669" i="1"/>
  <c r="O1668" i="1"/>
  <c r="N1668" i="1"/>
  <c r="O1667" i="1"/>
  <c r="N1667" i="1"/>
  <c r="O1666" i="1"/>
  <c r="N1666" i="1"/>
  <c r="O1665" i="1"/>
  <c r="N1665" i="1"/>
  <c r="O1664" i="1"/>
  <c r="N1664" i="1"/>
  <c r="O1663" i="1"/>
  <c r="N1663" i="1"/>
  <c r="O1662" i="1"/>
  <c r="N1662" i="1"/>
  <c r="O1661" i="1"/>
  <c r="N1661" i="1"/>
  <c r="O1660" i="1"/>
  <c r="N1660" i="1"/>
  <c r="O1659" i="1"/>
  <c r="N1659" i="1"/>
  <c r="O1658" i="1"/>
  <c r="N1658" i="1"/>
  <c r="O1657" i="1"/>
  <c r="N1657" i="1"/>
  <c r="O1656" i="1"/>
  <c r="N1656" i="1"/>
  <c r="O1655" i="1"/>
  <c r="N1655" i="1"/>
  <c r="O1654" i="1"/>
  <c r="N1654" i="1"/>
  <c r="O1653" i="1"/>
  <c r="N1653" i="1"/>
  <c r="S1652" i="1"/>
  <c r="T1652" i="1" s="1"/>
  <c r="O1652" i="1"/>
  <c r="N1652" i="1"/>
  <c r="O1651" i="1"/>
  <c r="N1651" i="1"/>
  <c r="O1650" i="1"/>
  <c r="N1650" i="1"/>
  <c r="O1649" i="1"/>
  <c r="N1649" i="1"/>
  <c r="O1648" i="1"/>
  <c r="N1648" i="1"/>
  <c r="O1647" i="1"/>
  <c r="N1647" i="1"/>
  <c r="O1646" i="1"/>
  <c r="N1646" i="1"/>
  <c r="O1645" i="1"/>
  <c r="N1645" i="1"/>
  <c r="O1644" i="1"/>
  <c r="N1644" i="1"/>
  <c r="S1643" i="1"/>
  <c r="T1643" i="1" s="1"/>
  <c r="O1643" i="1"/>
  <c r="N1643" i="1"/>
  <c r="O1642" i="1"/>
  <c r="N1642" i="1"/>
  <c r="O1641" i="1"/>
  <c r="N1641" i="1"/>
  <c r="S1640" i="1"/>
  <c r="T1640" i="1" s="1"/>
  <c r="O1640" i="1"/>
  <c r="N1640" i="1"/>
  <c r="O1639" i="1"/>
  <c r="N1639" i="1"/>
  <c r="O1638" i="1"/>
  <c r="N1638" i="1"/>
  <c r="O1637" i="1"/>
  <c r="N1637" i="1"/>
  <c r="O1636" i="1"/>
  <c r="N1636" i="1"/>
  <c r="O1635" i="1"/>
  <c r="N1635" i="1"/>
  <c r="O1634" i="1"/>
  <c r="N1634" i="1"/>
  <c r="O1633" i="1"/>
  <c r="N1633" i="1"/>
  <c r="O1632" i="1"/>
  <c r="N1632" i="1"/>
  <c r="S1631" i="1"/>
  <c r="T1631" i="1" s="1"/>
  <c r="O1631" i="1"/>
  <c r="N1631" i="1"/>
  <c r="O1630" i="1"/>
  <c r="N1630" i="1"/>
  <c r="O1629" i="1"/>
  <c r="N1629" i="1"/>
  <c r="S1628" i="1"/>
  <c r="T1628" i="1" s="1"/>
  <c r="O1628" i="1"/>
  <c r="N1628" i="1"/>
  <c r="S1627" i="1"/>
  <c r="T1627" i="1" s="1"/>
  <c r="O1627" i="1"/>
  <c r="N1627" i="1"/>
  <c r="O1626" i="1"/>
  <c r="N1626" i="1"/>
  <c r="S1625" i="1"/>
  <c r="T1625" i="1" s="1"/>
  <c r="O1625" i="1"/>
  <c r="N1625" i="1"/>
  <c r="S1624" i="1"/>
  <c r="T1624" i="1" s="1"/>
  <c r="O1624" i="1"/>
  <c r="N1624" i="1"/>
  <c r="O1623" i="1"/>
  <c r="N1623" i="1"/>
  <c r="S1622" i="1"/>
  <c r="T1622" i="1" s="1"/>
  <c r="O1622" i="1"/>
  <c r="N1622" i="1"/>
  <c r="S1621" i="1"/>
  <c r="T1621" i="1" s="1"/>
  <c r="O1621" i="1"/>
  <c r="N1621" i="1"/>
  <c r="O1620" i="1"/>
  <c r="N1620" i="1"/>
  <c r="S1619" i="1"/>
  <c r="T1619" i="1" s="1"/>
  <c r="O1619" i="1"/>
  <c r="N1619" i="1"/>
  <c r="O1618" i="1"/>
  <c r="N1618" i="1"/>
  <c r="O1617" i="1"/>
  <c r="N1617" i="1"/>
  <c r="S1616" i="1"/>
  <c r="T1616" i="1" s="1"/>
  <c r="O1616" i="1"/>
  <c r="N1616" i="1"/>
  <c r="S1615" i="1"/>
  <c r="T1615" i="1" s="1"/>
  <c r="O1615" i="1"/>
  <c r="N1615" i="1"/>
  <c r="O1614" i="1"/>
  <c r="N1614" i="1"/>
  <c r="S1613" i="1"/>
  <c r="T1613" i="1" s="1"/>
  <c r="O1613" i="1"/>
  <c r="N1613" i="1"/>
  <c r="S1612" i="1"/>
  <c r="T1612" i="1" s="1"/>
  <c r="O1612" i="1"/>
  <c r="N1612" i="1"/>
  <c r="O1611" i="1"/>
  <c r="N1611" i="1"/>
  <c r="O1610" i="1"/>
  <c r="N1610" i="1"/>
  <c r="S1609" i="1"/>
  <c r="T1609" i="1" s="1"/>
  <c r="O1609" i="1"/>
  <c r="N1609" i="1"/>
  <c r="O1608" i="1"/>
  <c r="N1608" i="1"/>
  <c r="S1607" i="1"/>
  <c r="T1607" i="1" s="1"/>
  <c r="O1607" i="1"/>
  <c r="N1607" i="1"/>
  <c r="O1606" i="1"/>
  <c r="N1606" i="1"/>
  <c r="O1605" i="1"/>
  <c r="N1605" i="1"/>
  <c r="O1604" i="1"/>
  <c r="N1604" i="1"/>
  <c r="O1603" i="1"/>
  <c r="N1603" i="1"/>
  <c r="O1602" i="1"/>
  <c r="N1602" i="1"/>
  <c r="O1601" i="1"/>
  <c r="N1601" i="1"/>
  <c r="S1600" i="1"/>
  <c r="T1600" i="1" s="1"/>
  <c r="O1600" i="1"/>
  <c r="N1600" i="1"/>
  <c r="S1599" i="1"/>
  <c r="T1599" i="1" s="1"/>
  <c r="O1599" i="1"/>
  <c r="N1599" i="1"/>
  <c r="O1598" i="1"/>
  <c r="N1598" i="1"/>
  <c r="S1597" i="1"/>
  <c r="T1597" i="1" s="1"/>
  <c r="O1597" i="1"/>
  <c r="N1597" i="1"/>
  <c r="O1596" i="1"/>
  <c r="N1596" i="1"/>
  <c r="S1595" i="1"/>
  <c r="T1595" i="1" s="1"/>
  <c r="O1595" i="1"/>
  <c r="N1595" i="1"/>
  <c r="O1594" i="1"/>
  <c r="N1594" i="1"/>
  <c r="O1593" i="1"/>
  <c r="N1593" i="1"/>
  <c r="S1592" i="1"/>
  <c r="T1592" i="1" s="1"/>
  <c r="O1592" i="1"/>
  <c r="N1592" i="1"/>
  <c r="S1591" i="1"/>
  <c r="T1591" i="1" s="1"/>
  <c r="O1591" i="1"/>
  <c r="N1591" i="1"/>
  <c r="S1590" i="1"/>
  <c r="T1590" i="1" s="1"/>
  <c r="O1590" i="1"/>
  <c r="N1590" i="1"/>
  <c r="S1589" i="1"/>
  <c r="T1589" i="1" s="1"/>
  <c r="O1589" i="1"/>
  <c r="N1589" i="1"/>
  <c r="S1588" i="1"/>
  <c r="T1588" i="1" s="1"/>
  <c r="O1588" i="1"/>
  <c r="N1588" i="1"/>
  <c r="S1587" i="1"/>
  <c r="T1587" i="1" s="1"/>
  <c r="O1587" i="1"/>
  <c r="N1587" i="1"/>
  <c r="O1586" i="1"/>
  <c r="N1586" i="1"/>
  <c r="S1585" i="1"/>
  <c r="T1585" i="1" s="1"/>
  <c r="O1585" i="1"/>
  <c r="N1585" i="1"/>
  <c r="S1584" i="1"/>
  <c r="T1584" i="1" s="1"/>
  <c r="O1584" i="1"/>
  <c r="N1584" i="1"/>
  <c r="S1583" i="1"/>
  <c r="T1583" i="1" s="1"/>
  <c r="O1583" i="1"/>
  <c r="N1583" i="1"/>
  <c r="O1582" i="1"/>
  <c r="N1582" i="1"/>
  <c r="O1581" i="1"/>
  <c r="N1581" i="1"/>
  <c r="S1580" i="1"/>
  <c r="T1580" i="1" s="1"/>
  <c r="O1580" i="1"/>
  <c r="N1580" i="1"/>
  <c r="S1579" i="1"/>
  <c r="T1579" i="1" s="1"/>
  <c r="O1579" i="1"/>
  <c r="N1579" i="1"/>
  <c r="O1578" i="1"/>
  <c r="N1578" i="1"/>
  <c r="S1577" i="1"/>
  <c r="T1577" i="1" s="1"/>
  <c r="O1577" i="1"/>
  <c r="N1577" i="1"/>
  <c r="S1576" i="1"/>
  <c r="T1576" i="1" s="1"/>
  <c r="O1576" i="1"/>
  <c r="N1576" i="1"/>
  <c r="S1575" i="1"/>
  <c r="T1575" i="1" s="1"/>
  <c r="O1575" i="1"/>
  <c r="N1575" i="1"/>
  <c r="O1574" i="1"/>
  <c r="N1574" i="1"/>
  <c r="S1573" i="1"/>
  <c r="T1573" i="1" s="1"/>
  <c r="O1573" i="1"/>
  <c r="N1573" i="1"/>
  <c r="S1572" i="1"/>
  <c r="T1572" i="1" s="1"/>
  <c r="O1572" i="1"/>
  <c r="N1572" i="1"/>
  <c r="S1571" i="1"/>
  <c r="T1571" i="1" s="1"/>
  <c r="O1571" i="1"/>
  <c r="N1571" i="1"/>
  <c r="O1570" i="1"/>
  <c r="N1570" i="1"/>
  <c r="O1569" i="1"/>
  <c r="N1569" i="1"/>
  <c r="S1568" i="1"/>
  <c r="T1568" i="1" s="1"/>
  <c r="O1568" i="1"/>
  <c r="N1568" i="1"/>
  <c r="S1567" i="1"/>
  <c r="T1567" i="1" s="1"/>
  <c r="O1567" i="1"/>
  <c r="N1567" i="1"/>
  <c r="S1566" i="1"/>
  <c r="T1566" i="1" s="1"/>
  <c r="O1566" i="1"/>
  <c r="N1566" i="1"/>
  <c r="S1565" i="1"/>
  <c r="T1565" i="1" s="1"/>
  <c r="O1565" i="1"/>
  <c r="N1565" i="1"/>
  <c r="O1564" i="1"/>
  <c r="N1564" i="1"/>
  <c r="S1563" i="1"/>
  <c r="T1563" i="1" s="1"/>
  <c r="O1563" i="1"/>
  <c r="N1563" i="1"/>
  <c r="O1562" i="1"/>
  <c r="N1562" i="1"/>
  <c r="O1561" i="1"/>
  <c r="N1561" i="1"/>
  <c r="S1560" i="1"/>
  <c r="T1560" i="1" s="1"/>
  <c r="O1560" i="1"/>
  <c r="N1560" i="1"/>
  <c r="S1559" i="1"/>
  <c r="T1559" i="1" s="1"/>
  <c r="O1559" i="1"/>
  <c r="N1559" i="1"/>
  <c r="O1558" i="1"/>
  <c r="N1558" i="1"/>
  <c r="S1557" i="1"/>
  <c r="T1557" i="1" s="1"/>
  <c r="O1557" i="1"/>
  <c r="N1557" i="1"/>
  <c r="S1556" i="1"/>
  <c r="T1556" i="1" s="1"/>
  <c r="O1556" i="1"/>
  <c r="N1556" i="1"/>
  <c r="O1555" i="1"/>
  <c r="N1555" i="1"/>
  <c r="S1554" i="1"/>
  <c r="T1554" i="1" s="1"/>
  <c r="O1554" i="1"/>
  <c r="N1554" i="1"/>
  <c r="S1553" i="1"/>
  <c r="T1553" i="1" s="1"/>
  <c r="O1553" i="1"/>
  <c r="N1553" i="1"/>
  <c r="O1552" i="1"/>
  <c r="N1552" i="1"/>
  <c r="S1551" i="1"/>
  <c r="T1551" i="1" s="1"/>
  <c r="O1551" i="1"/>
  <c r="N1551" i="1"/>
  <c r="O1550" i="1"/>
  <c r="N1550" i="1"/>
  <c r="O1549" i="1"/>
  <c r="N1549" i="1"/>
  <c r="S1548" i="1"/>
  <c r="T1548" i="1" s="1"/>
  <c r="O1548" i="1"/>
  <c r="N1548" i="1"/>
  <c r="S1547" i="1"/>
  <c r="T1547" i="1" s="1"/>
  <c r="O1547" i="1"/>
  <c r="N1547" i="1"/>
  <c r="O1546" i="1"/>
  <c r="N1546" i="1"/>
  <c r="S1545" i="1"/>
  <c r="T1545" i="1" s="1"/>
  <c r="O1545" i="1"/>
  <c r="N1545" i="1"/>
  <c r="S1544" i="1"/>
  <c r="T1544" i="1" s="1"/>
  <c r="O1544" i="1"/>
  <c r="N1544" i="1"/>
  <c r="O1543" i="1"/>
  <c r="N1543" i="1"/>
  <c r="S1542" i="1"/>
  <c r="T1542" i="1" s="1"/>
  <c r="O1542" i="1"/>
  <c r="N1542" i="1"/>
  <c r="S1541" i="1"/>
  <c r="T1541" i="1" s="1"/>
  <c r="O1541" i="1"/>
  <c r="N1541" i="1"/>
  <c r="O1540" i="1"/>
  <c r="N1540" i="1"/>
  <c r="S1539" i="1"/>
  <c r="T1539" i="1" s="1"/>
  <c r="O1539" i="1"/>
  <c r="N1539" i="1"/>
  <c r="O1538" i="1"/>
  <c r="N1538" i="1"/>
  <c r="O1537" i="1"/>
  <c r="N1537" i="1"/>
  <c r="S1536" i="1"/>
  <c r="T1536" i="1" s="1"/>
  <c r="O1536" i="1"/>
  <c r="N1536" i="1"/>
  <c r="S1535" i="1"/>
  <c r="T1535" i="1" s="1"/>
  <c r="O1535" i="1"/>
  <c r="N1535" i="1"/>
  <c r="O1534" i="1"/>
  <c r="N1534" i="1"/>
  <c r="S1533" i="1"/>
  <c r="T1533" i="1" s="1"/>
  <c r="O1533" i="1"/>
  <c r="N1533" i="1"/>
  <c r="S1532" i="1"/>
  <c r="T1532" i="1" s="1"/>
  <c r="O1532" i="1"/>
  <c r="N1532" i="1"/>
  <c r="O1531" i="1"/>
  <c r="N1531" i="1"/>
  <c r="S1530" i="1"/>
  <c r="T1530" i="1" s="1"/>
  <c r="O1530" i="1"/>
  <c r="N1530" i="1"/>
  <c r="S1529" i="1"/>
  <c r="T1529" i="1" s="1"/>
  <c r="O1529" i="1"/>
  <c r="N1529" i="1"/>
  <c r="O1528" i="1"/>
  <c r="N1528" i="1"/>
  <c r="S1527" i="1"/>
  <c r="T1527" i="1" s="1"/>
  <c r="O1527" i="1"/>
  <c r="N1527" i="1"/>
  <c r="O1526" i="1"/>
  <c r="N1526" i="1"/>
  <c r="O1525" i="1"/>
  <c r="N1525" i="1"/>
  <c r="S1524" i="1"/>
  <c r="T1524" i="1" s="1"/>
  <c r="O1524" i="1"/>
  <c r="N1524" i="1"/>
  <c r="S1523" i="1"/>
  <c r="T1523" i="1" s="1"/>
  <c r="O1523" i="1"/>
  <c r="N1523" i="1"/>
  <c r="O1522" i="1"/>
  <c r="N1522" i="1"/>
  <c r="O1521" i="1"/>
  <c r="N1521" i="1"/>
  <c r="S1520" i="1"/>
  <c r="T1520" i="1" s="1"/>
  <c r="O1520" i="1"/>
  <c r="N1520" i="1"/>
  <c r="O1519" i="1"/>
  <c r="N1519" i="1"/>
  <c r="S1518" i="1"/>
  <c r="T1518" i="1" s="1"/>
  <c r="O1518" i="1"/>
  <c r="N1518" i="1"/>
  <c r="S1517" i="1"/>
  <c r="T1517" i="1" s="1"/>
  <c r="O1517" i="1"/>
  <c r="N1517" i="1"/>
  <c r="O1516" i="1"/>
  <c r="N1516" i="1"/>
  <c r="S1515" i="1"/>
  <c r="T1515" i="1" s="1"/>
  <c r="O1515" i="1"/>
  <c r="N1515" i="1"/>
  <c r="O1514" i="1"/>
  <c r="N1514" i="1"/>
  <c r="O1513" i="1"/>
  <c r="N1513" i="1"/>
  <c r="S1512" i="1"/>
  <c r="T1512" i="1" s="1"/>
  <c r="O1512" i="1"/>
  <c r="N1512" i="1"/>
  <c r="O1511" i="1"/>
  <c r="N1511" i="1"/>
  <c r="O1510" i="1"/>
  <c r="N1510" i="1"/>
  <c r="O1509" i="1"/>
  <c r="N1509" i="1"/>
  <c r="O1508" i="1"/>
  <c r="N1508" i="1"/>
  <c r="O1507" i="1"/>
  <c r="N1507" i="1"/>
  <c r="S1506" i="1"/>
  <c r="T1506" i="1" s="1"/>
  <c r="O1506" i="1"/>
  <c r="N1506" i="1"/>
  <c r="O1505" i="1"/>
  <c r="N1505" i="1"/>
  <c r="O1504" i="1"/>
  <c r="N1504" i="1"/>
  <c r="S1503" i="1"/>
  <c r="T1503" i="1" s="1"/>
  <c r="O1503" i="1"/>
  <c r="N1503" i="1"/>
  <c r="O1502" i="1"/>
  <c r="N1502" i="1"/>
  <c r="O1501" i="1"/>
  <c r="N1501" i="1"/>
  <c r="S1500" i="1"/>
  <c r="T1500" i="1" s="1"/>
  <c r="O1500" i="1"/>
  <c r="N1500" i="1"/>
  <c r="O1499" i="1"/>
  <c r="N1499" i="1"/>
  <c r="O1498" i="1"/>
  <c r="N1498" i="1"/>
  <c r="S1497" i="1"/>
  <c r="T1497" i="1" s="1"/>
  <c r="O1497" i="1"/>
  <c r="N1497" i="1"/>
  <c r="O1496" i="1"/>
  <c r="N1496" i="1"/>
  <c r="O1495" i="1"/>
  <c r="N1495" i="1"/>
  <c r="S1494" i="1"/>
  <c r="T1494" i="1" s="1"/>
  <c r="O1494" i="1"/>
  <c r="N1494" i="1"/>
  <c r="O1493" i="1"/>
  <c r="N1493" i="1"/>
  <c r="O1492" i="1"/>
  <c r="N1492" i="1"/>
  <c r="S1491" i="1"/>
  <c r="T1491" i="1" s="1"/>
  <c r="O1491" i="1"/>
  <c r="N1491" i="1"/>
  <c r="O1490" i="1"/>
  <c r="N1490" i="1"/>
  <c r="O1489" i="1"/>
  <c r="N1489" i="1"/>
  <c r="S1488" i="1"/>
  <c r="T1488" i="1" s="1"/>
  <c r="O1488" i="1"/>
  <c r="N1488" i="1"/>
  <c r="O1487" i="1"/>
  <c r="N1487" i="1"/>
  <c r="O1486" i="1"/>
  <c r="N1486" i="1"/>
  <c r="O1485" i="1"/>
  <c r="N1485" i="1"/>
  <c r="O1484" i="1"/>
  <c r="N1484" i="1"/>
  <c r="O1483" i="1"/>
  <c r="N1483" i="1"/>
  <c r="S1482" i="1"/>
  <c r="T1482" i="1" s="1"/>
  <c r="O1482" i="1"/>
  <c r="N1482" i="1"/>
  <c r="O1481" i="1"/>
  <c r="N1481" i="1"/>
  <c r="O1480" i="1"/>
  <c r="N1480" i="1"/>
  <c r="S1479" i="1"/>
  <c r="T1479" i="1" s="1"/>
  <c r="O1479" i="1"/>
  <c r="N1479" i="1"/>
  <c r="O1478" i="1"/>
  <c r="N1478" i="1"/>
  <c r="O1477" i="1"/>
  <c r="N1477" i="1"/>
  <c r="S1476" i="1"/>
  <c r="T1476" i="1" s="1"/>
  <c r="O1476" i="1"/>
  <c r="N1476" i="1"/>
  <c r="S1475" i="1"/>
  <c r="T1475" i="1" s="1"/>
  <c r="O1475" i="1"/>
  <c r="N1475" i="1"/>
  <c r="O1474" i="1"/>
  <c r="N1474" i="1"/>
  <c r="O1473" i="1"/>
  <c r="N1473" i="1"/>
  <c r="S1472" i="1"/>
  <c r="T1472" i="1" s="1"/>
  <c r="O1472" i="1"/>
  <c r="N1472" i="1"/>
  <c r="O1471" i="1"/>
  <c r="N1471" i="1"/>
  <c r="S1470" i="1"/>
  <c r="T1470" i="1" s="1"/>
  <c r="O1470" i="1"/>
  <c r="N1470" i="1"/>
  <c r="S1469" i="1"/>
  <c r="T1469" i="1" s="1"/>
  <c r="O1469" i="1"/>
  <c r="N1469" i="1"/>
  <c r="O1468" i="1"/>
  <c r="N1468" i="1"/>
  <c r="S1467" i="1"/>
  <c r="T1467" i="1" s="1"/>
  <c r="O1467" i="1"/>
  <c r="N1467" i="1"/>
  <c r="O1466" i="1"/>
  <c r="N1466" i="1"/>
  <c r="O1465" i="1"/>
  <c r="N1465" i="1"/>
  <c r="S1464" i="1"/>
  <c r="T1464" i="1" s="1"/>
  <c r="O1464" i="1"/>
  <c r="N1464" i="1"/>
  <c r="S1463" i="1"/>
  <c r="T1463" i="1" s="1"/>
  <c r="O1463" i="1"/>
  <c r="N1463" i="1"/>
  <c r="O1462" i="1"/>
  <c r="N1462" i="1"/>
  <c r="O1461" i="1"/>
  <c r="N1461" i="1"/>
  <c r="S1460" i="1"/>
  <c r="T1460" i="1" s="1"/>
  <c r="O1460" i="1"/>
  <c r="N1460" i="1"/>
  <c r="O1459" i="1"/>
  <c r="N1459" i="1"/>
  <c r="S1458" i="1"/>
  <c r="T1458" i="1" s="1"/>
  <c r="O1458" i="1"/>
  <c r="N1458" i="1"/>
  <c r="S1457" i="1"/>
  <c r="T1457" i="1" s="1"/>
  <c r="O1457" i="1"/>
  <c r="N1457" i="1"/>
  <c r="O1456" i="1"/>
  <c r="N1456" i="1"/>
  <c r="S1455" i="1"/>
  <c r="T1455" i="1" s="1"/>
  <c r="O1455" i="1"/>
  <c r="N1455" i="1"/>
  <c r="O1454" i="1"/>
  <c r="N1454" i="1"/>
  <c r="O1453" i="1"/>
  <c r="N1453" i="1"/>
  <c r="S1452" i="1"/>
  <c r="T1452" i="1" s="1"/>
  <c r="O1452" i="1"/>
  <c r="N1452" i="1"/>
  <c r="S1451" i="1"/>
  <c r="T1451" i="1" s="1"/>
  <c r="O1451" i="1"/>
  <c r="N1451" i="1"/>
  <c r="O1450" i="1"/>
  <c r="N1450" i="1"/>
  <c r="S1449" i="1"/>
  <c r="T1449" i="1" s="1"/>
  <c r="O1449" i="1"/>
  <c r="N1449" i="1"/>
  <c r="S1448" i="1"/>
  <c r="T1448" i="1" s="1"/>
  <c r="O1448" i="1"/>
  <c r="N1448" i="1"/>
  <c r="O1447" i="1"/>
  <c r="N1447" i="1"/>
  <c r="S1446" i="1"/>
  <c r="T1446" i="1" s="1"/>
  <c r="O1446" i="1"/>
  <c r="N1446" i="1"/>
  <c r="S1445" i="1"/>
  <c r="T1445" i="1" s="1"/>
  <c r="O1445" i="1"/>
  <c r="N1445" i="1"/>
  <c r="O1444" i="1"/>
  <c r="N1444" i="1"/>
  <c r="S1443" i="1"/>
  <c r="T1443" i="1" s="1"/>
  <c r="O1443" i="1"/>
  <c r="N1443" i="1"/>
  <c r="O1442" i="1"/>
  <c r="N1442" i="1"/>
  <c r="O1441" i="1"/>
  <c r="N1441" i="1"/>
  <c r="S1440" i="1"/>
  <c r="T1440" i="1" s="1"/>
  <c r="O1440" i="1"/>
  <c r="N1440" i="1"/>
  <c r="S1439" i="1"/>
  <c r="T1439" i="1" s="1"/>
  <c r="O1439" i="1"/>
  <c r="N1439" i="1"/>
  <c r="O1438" i="1"/>
  <c r="N1438" i="1"/>
  <c r="O1437" i="1"/>
  <c r="N1437" i="1"/>
  <c r="S1436" i="1"/>
  <c r="T1436" i="1" s="1"/>
  <c r="O1436" i="1"/>
  <c r="N1436" i="1"/>
  <c r="O1435" i="1"/>
  <c r="N1435" i="1"/>
  <c r="S1434" i="1"/>
  <c r="T1434" i="1" s="1"/>
  <c r="O1434" i="1"/>
  <c r="N1434" i="1"/>
  <c r="S1433" i="1"/>
  <c r="T1433" i="1" s="1"/>
  <c r="O1433" i="1"/>
  <c r="N1433" i="1"/>
  <c r="S1432" i="1"/>
  <c r="T1432" i="1" s="1"/>
  <c r="O1432" i="1"/>
  <c r="N1432" i="1"/>
  <c r="S1431" i="1"/>
  <c r="T1431" i="1" s="1"/>
  <c r="O1431" i="1"/>
  <c r="N1431" i="1"/>
  <c r="O1430" i="1"/>
  <c r="N1430" i="1"/>
  <c r="S1429" i="1"/>
  <c r="T1429" i="1" s="1"/>
  <c r="O1429" i="1"/>
  <c r="N1429" i="1"/>
  <c r="S1428" i="1"/>
  <c r="T1428" i="1" s="1"/>
  <c r="O1428" i="1"/>
  <c r="N1428" i="1"/>
  <c r="S1427" i="1"/>
  <c r="T1427" i="1" s="1"/>
  <c r="O1427" i="1"/>
  <c r="N1427" i="1"/>
  <c r="O1426" i="1"/>
  <c r="N1426" i="1"/>
  <c r="O1425" i="1"/>
  <c r="N1425" i="1"/>
  <c r="S1424" i="1"/>
  <c r="T1424" i="1" s="1"/>
  <c r="O1424" i="1"/>
  <c r="N1424" i="1"/>
  <c r="S1423" i="1"/>
  <c r="T1423" i="1" s="1"/>
  <c r="O1423" i="1"/>
  <c r="N1423" i="1"/>
  <c r="S1422" i="1"/>
  <c r="T1422" i="1" s="1"/>
  <c r="O1422" i="1"/>
  <c r="N1422" i="1"/>
  <c r="S1421" i="1"/>
  <c r="T1421" i="1" s="1"/>
  <c r="O1421" i="1"/>
  <c r="N1421" i="1"/>
  <c r="S1420" i="1"/>
  <c r="T1420" i="1" s="1"/>
  <c r="O1420" i="1"/>
  <c r="N1420" i="1"/>
  <c r="S1419" i="1"/>
  <c r="T1419" i="1" s="1"/>
  <c r="O1419" i="1"/>
  <c r="N1419" i="1"/>
  <c r="O1418" i="1"/>
  <c r="N1418" i="1"/>
  <c r="S1417" i="1"/>
  <c r="T1417" i="1" s="1"/>
  <c r="O1417" i="1"/>
  <c r="N1417" i="1"/>
  <c r="S1416" i="1"/>
  <c r="T1416" i="1" s="1"/>
  <c r="O1416" i="1"/>
  <c r="N1416" i="1"/>
  <c r="S1415" i="1"/>
  <c r="T1415" i="1" s="1"/>
  <c r="O1415" i="1"/>
  <c r="N1415" i="1"/>
  <c r="O1414" i="1"/>
  <c r="N1414" i="1"/>
  <c r="O1413" i="1"/>
  <c r="N1413" i="1"/>
  <c r="S1412" i="1"/>
  <c r="T1412" i="1" s="1"/>
  <c r="O1412" i="1"/>
  <c r="N1412" i="1"/>
  <c r="S1411" i="1"/>
  <c r="T1411" i="1" s="1"/>
  <c r="O1411" i="1"/>
  <c r="N1411" i="1"/>
  <c r="S1410" i="1"/>
  <c r="T1410" i="1" s="1"/>
  <c r="O1410" i="1"/>
  <c r="N1410" i="1"/>
  <c r="S1409" i="1"/>
  <c r="T1409" i="1" s="1"/>
  <c r="O1409" i="1"/>
  <c r="N1409" i="1"/>
  <c r="S1408" i="1"/>
  <c r="T1408" i="1" s="1"/>
  <c r="O1408" i="1"/>
  <c r="N1408" i="1"/>
  <c r="S1407" i="1"/>
  <c r="T1407" i="1" s="1"/>
  <c r="O1407" i="1"/>
  <c r="N1407" i="1"/>
  <c r="S1406" i="1"/>
  <c r="T1406" i="1" s="1"/>
  <c r="O1406" i="1"/>
  <c r="N1406" i="1"/>
  <c r="S1405" i="1"/>
  <c r="T1405" i="1" s="1"/>
  <c r="O1405" i="1"/>
  <c r="N1405" i="1"/>
  <c r="S1404" i="1"/>
  <c r="T1404" i="1" s="1"/>
  <c r="O1404" i="1"/>
  <c r="N1404" i="1"/>
  <c r="S1403" i="1"/>
  <c r="T1403" i="1" s="1"/>
  <c r="O1403" i="1"/>
  <c r="N1403" i="1"/>
  <c r="O1402" i="1"/>
  <c r="N1402" i="1"/>
  <c r="S1401" i="1"/>
  <c r="T1401" i="1" s="1"/>
  <c r="O1401" i="1"/>
  <c r="N1401" i="1"/>
  <c r="S1400" i="1"/>
  <c r="T1400" i="1" s="1"/>
  <c r="O1400" i="1"/>
  <c r="N1400" i="1"/>
  <c r="S1399" i="1"/>
  <c r="T1399" i="1" s="1"/>
  <c r="O1399" i="1"/>
  <c r="N1399" i="1"/>
  <c r="S1398" i="1"/>
  <c r="T1398" i="1" s="1"/>
  <c r="O1398" i="1"/>
  <c r="N1398" i="1"/>
  <c r="S1397" i="1"/>
  <c r="T1397" i="1" s="1"/>
  <c r="O1397" i="1"/>
  <c r="N1397" i="1"/>
  <c r="S1396" i="1"/>
  <c r="T1396" i="1" s="1"/>
  <c r="O1396" i="1"/>
  <c r="N1396" i="1"/>
  <c r="S1395" i="1"/>
  <c r="T1395" i="1" s="1"/>
  <c r="O1395" i="1"/>
  <c r="N1395" i="1"/>
  <c r="O1394" i="1"/>
  <c r="N1394" i="1"/>
  <c r="S1393" i="1"/>
  <c r="T1393" i="1" s="1"/>
  <c r="O1393" i="1"/>
  <c r="N1393" i="1"/>
  <c r="S1392" i="1"/>
  <c r="T1392" i="1" s="1"/>
  <c r="O1392" i="1"/>
  <c r="N1392" i="1"/>
  <c r="S1391" i="1"/>
  <c r="T1391" i="1" s="1"/>
  <c r="O1391" i="1"/>
  <c r="N1391" i="1"/>
  <c r="O1390" i="1"/>
  <c r="N1390" i="1"/>
  <c r="O1389" i="1"/>
  <c r="N1389" i="1"/>
  <c r="S1388" i="1"/>
  <c r="T1388" i="1" s="1"/>
  <c r="O1388" i="1"/>
  <c r="N1388" i="1"/>
  <c r="S1387" i="1"/>
  <c r="T1387" i="1" s="1"/>
  <c r="O1387" i="1"/>
  <c r="N1387" i="1"/>
  <c r="S1386" i="1"/>
  <c r="T1386" i="1" s="1"/>
  <c r="O1386" i="1"/>
  <c r="N1386" i="1"/>
  <c r="S1385" i="1"/>
  <c r="T1385" i="1" s="1"/>
  <c r="O1385" i="1"/>
  <c r="N1385" i="1"/>
  <c r="S1384" i="1"/>
  <c r="T1384" i="1" s="1"/>
  <c r="O1384" i="1"/>
  <c r="N1384" i="1"/>
  <c r="S1383" i="1"/>
  <c r="T1383" i="1" s="1"/>
  <c r="O1383" i="1"/>
  <c r="N1383" i="1"/>
  <c r="O1382" i="1"/>
  <c r="N1382" i="1"/>
  <c r="S1381" i="1"/>
  <c r="T1381" i="1" s="1"/>
  <c r="O1381" i="1"/>
  <c r="N1381" i="1"/>
  <c r="S1380" i="1"/>
  <c r="T1380" i="1" s="1"/>
  <c r="O1380" i="1"/>
  <c r="N1380" i="1"/>
  <c r="S1379" i="1"/>
  <c r="T1379" i="1" s="1"/>
  <c r="O1379" i="1"/>
  <c r="N1379" i="1"/>
  <c r="O1378" i="1"/>
  <c r="N1378" i="1"/>
  <c r="O1377" i="1"/>
  <c r="N1377" i="1"/>
  <c r="S1376" i="1"/>
  <c r="T1376" i="1" s="1"/>
  <c r="O1376" i="1"/>
  <c r="N1376" i="1"/>
  <c r="S1375" i="1"/>
  <c r="T1375" i="1" s="1"/>
  <c r="O1375" i="1"/>
  <c r="N1375" i="1"/>
  <c r="S1374" i="1"/>
  <c r="T1374" i="1" s="1"/>
  <c r="O1374" i="1"/>
  <c r="N1374" i="1"/>
  <c r="S1373" i="1"/>
  <c r="T1373" i="1" s="1"/>
  <c r="O1373" i="1"/>
  <c r="N1373" i="1"/>
  <c r="S1372" i="1"/>
  <c r="T1372" i="1" s="1"/>
  <c r="O1372" i="1"/>
  <c r="N1372" i="1"/>
  <c r="S1371" i="1"/>
  <c r="T1371" i="1" s="1"/>
  <c r="O1371" i="1"/>
  <c r="N1371" i="1"/>
  <c r="O1370" i="1"/>
  <c r="N1370" i="1"/>
  <c r="S1369" i="1"/>
  <c r="T1369" i="1" s="1"/>
  <c r="O1369" i="1"/>
  <c r="N1369" i="1"/>
  <c r="S1368" i="1"/>
  <c r="T1368" i="1" s="1"/>
  <c r="O1368" i="1"/>
  <c r="N1368" i="1"/>
  <c r="S1367" i="1"/>
  <c r="T1367" i="1" s="1"/>
  <c r="O1367" i="1"/>
  <c r="N1367" i="1"/>
  <c r="O1366" i="1"/>
  <c r="N1366" i="1"/>
  <c r="S1365" i="1"/>
  <c r="T1365" i="1" s="1"/>
  <c r="O1365" i="1"/>
  <c r="N1365" i="1"/>
  <c r="S1364" i="1"/>
  <c r="T1364" i="1" s="1"/>
  <c r="O1364" i="1"/>
  <c r="N1364" i="1"/>
  <c r="S1363" i="1"/>
  <c r="T1363" i="1" s="1"/>
  <c r="O1363" i="1"/>
  <c r="N1363" i="1"/>
  <c r="S1362" i="1"/>
  <c r="T1362" i="1" s="1"/>
  <c r="O1362" i="1"/>
  <c r="N1362" i="1"/>
  <c r="S1361" i="1"/>
  <c r="T1361" i="1" s="1"/>
  <c r="O1361" i="1"/>
  <c r="N1361" i="1"/>
  <c r="S1360" i="1"/>
  <c r="T1360" i="1" s="1"/>
  <c r="O1360" i="1"/>
  <c r="N1360" i="1"/>
  <c r="S1359" i="1"/>
  <c r="T1359" i="1" s="1"/>
  <c r="O1359" i="1"/>
  <c r="N1359" i="1"/>
  <c r="O1358" i="1"/>
  <c r="N1358" i="1"/>
  <c r="S1357" i="1"/>
  <c r="T1357" i="1" s="1"/>
  <c r="O1357" i="1"/>
  <c r="N1357" i="1"/>
  <c r="S1356" i="1"/>
  <c r="T1356" i="1" s="1"/>
  <c r="O1356" i="1"/>
  <c r="N1356" i="1"/>
  <c r="S1355" i="1"/>
  <c r="T1355" i="1" s="1"/>
  <c r="O1355" i="1"/>
  <c r="N1355" i="1"/>
  <c r="O1354" i="1"/>
  <c r="N1354" i="1"/>
  <c r="O1353" i="1"/>
  <c r="N1353" i="1"/>
  <c r="S1352" i="1"/>
  <c r="T1352" i="1" s="1"/>
  <c r="O1352" i="1"/>
  <c r="N1352" i="1"/>
  <c r="S1351" i="1"/>
  <c r="T1351" i="1" s="1"/>
  <c r="O1351" i="1"/>
  <c r="N1351" i="1"/>
  <c r="S1350" i="1"/>
  <c r="T1350" i="1" s="1"/>
  <c r="O1350" i="1"/>
  <c r="N1350" i="1"/>
  <c r="S1349" i="1"/>
  <c r="T1349" i="1" s="1"/>
  <c r="O1349" i="1"/>
  <c r="N1349" i="1"/>
  <c r="S1348" i="1"/>
  <c r="T1348" i="1" s="1"/>
  <c r="O1348" i="1"/>
  <c r="N1348" i="1"/>
  <c r="S1347" i="1"/>
  <c r="T1347" i="1" s="1"/>
  <c r="O1347" i="1"/>
  <c r="N1347" i="1"/>
  <c r="O1346" i="1"/>
  <c r="N1346" i="1"/>
  <c r="S1345" i="1"/>
  <c r="T1345" i="1" s="1"/>
  <c r="O1345" i="1"/>
  <c r="N1345" i="1"/>
  <c r="S1344" i="1"/>
  <c r="T1344" i="1" s="1"/>
  <c r="O1344" i="1"/>
  <c r="N1344" i="1"/>
  <c r="S1343" i="1"/>
  <c r="T1343" i="1" s="1"/>
  <c r="O1343" i="1"/>
  <c r="N1343" i="1"/>
  <c r="O1342" i="1"/>
  <c r="N1342" i="1"/>
  <c r="O1341" i="1"/>
  <c r="N1341" i="1"/>
  <c r="S1340" i="1"/>
  <c r="T1340" i="1" s="1"/>
  <c r="O1340" i="1"/>
  <c r="N1340" i="1"/>
  <c r="S1339" i="1"/>
  <c r="T1339" i="1" s="1"/>
  <c r="O1339" i="1"/>
  <c r="N1339" i="1"/>
  <c r="S1338" i="1"/>
  <c r="T1338" i="1" s="1"/>
  <c r="O1338" i="1"/>
  <c r="N1338" i="1"/>
  <c r="S1337" i="1"/>
  <c r="T1337" i="1" s="1"/>
  <c r="O1337" i="1"/>
  <c r="N1337" i="1"/>
  <c r="S1336" i="1"/>
  <c r="T1336" i="1" s="1"/>
  <c r="O1336" i="1"/>
  <c r="N1336" i="1"/>
  <c r="S1335" i="1"/>
  <c r="T1335" i="1" s="1"/>
  <c r="O1335" i="1"/>
  <c r="N1335" i="1"/>
  <c r="O1334" i="1"/>
  <c r="N1334" i="1"/>
  <c r="S1333" i="1"/>
  <c r="T1333" i="1" s="1"/>
  <c r="O1333" i="1"/>
  <c r="N1333" i="1"/>
  <c r="S1332" i="1"/>
  <c r="T1332" i="1" s="1"/>
  <c r="O1332" i="1"/>
  <c r="N1332" i="1"/>
  <c r="S1331" i="1"/>
  <c r="T1331" i="1" s="1"/>
  <c r="O1331" i="1"/>
  <c r="N1331" i="1"/>
  <c r="O1330" i="1"/>
  <c r="N1330" i="1"/>
  <c r="O1329" i="1"/>
  <c r="N1329" i="1"/>
  <c r="S1328" i="1"/>
  <c r="T1328" i="1" s="1"/>
  <c r="O1328" i="1"/>
  <c r="N1328" i="1"/>
  <c r="S1327" i="1"/>
  <c r="T1327" i="1" s="1"/>
  <c r="O1327" i="1"/>
  <c r="N1327" i="1"/>
  <c r="S1326" i="1"/>
  <c r="T1326" i="1" s="1"/>
  <c r="O1326" i="1"/>
  <c r="N1326" i="1"/>
  <c r="S1325" i="1"/>
  <c r="T1325" i="1" s="1"/>
  <c r="O1325" i="1"/>
  <c r="N1325" i="1"/>
  <c r="S1324" i="1"/>
  <c r="T1324" i="1" s="1"/>
  <c r="O1324" i="1"/>
  <c r="N1324" i="1"/>
  <c r="S1323" i="1"/>
  <c r="T1323" i="1" s="1"/>
  <c r="O1323" i="1"/>
  <c r="N1323" i="1"/>
  <c r="O1322" i="1"/>
  <c r="N1322" i="1"/>
  <c r="S1321" i="1"/>
  <c r="T1321" i="1" s="1"/>
  <c r="O1321" i="1"/>
  <c r="N1321" i="1"/>
  <c r="S1320" i="1"/>
  <c r="T1320" i="1" s="1"/>
  <c r="O1320" i="1"/>
  <c r="N1320" i="1"/>
  <c r="S1319" i="1"/>
  <c r="T1319" i="1" s="1"/>
  <c r="O1319" i="1"/>
  <c r="N1319" i="1"/>
  <c r="O1318" i="1"/>
  <c r="N1318" i="1"/>
  <c r="O1317" i="1"/>
  <c r="N1317" i="1"/>
  <c r="S1316" i="1"/>
  <c r="T1316" i="1" s="1"/>
  <c r="O1316" i="1"/>
  <c r="N1316" i="1"/>
  <c r="S1315" i="1"/>
  <c r="T1315" i="1" s="1"/>
  <c r="O1315" i="1"/>
  <c r="N1315" i="1"/>
  <c r="S1314" i="1"/>
  <c r="T1314" i="1" s="1"/>
  <c r="O1314" i="1"/>
  <c r="N1314" i="1"/>
  <c r="S1313" i="1"/>
  <c r="T1313" i="1" s="1"/>
  <c r="O1313" i="1"/>
  <c r="N1313" i="1"/>
  <c r="S1312" i="1"/>
  <c r="T1312" i="1" s="1"/>
  <c r="O1312" i="1"/>
  <c r="N1312" i="1"/>
  <c r="S1311" i="1"/>
  <c r="T1311" i="1" s="1"/>
  <c r="O1311" i="1"/>
  <c r="N1311" i="1"/>
  <c r="O1310" i="1"/>
  <c r="N1310" i="1"/>
  <c r="S1309" i="1"/>
  <c r="T1309" i="1" s="1"/>
  <c r="O1309" i="1"/>
  <c r="N1309" i="1"/>
  <c r="S1308" i="1"/>
  <c r="T1308" i="1" s="1"/>
  <c r="O1308" i="1"/>
  <c r="N1308" i="1"/>
  <c r="S1307" i="1"/>
  <c r="T1307" i="1" s="1"/>
  <c r="O1307" i="1"/>
  <c r="N1307" i="1"/>
  <c r="O1306" i="1"/>
  <c r="N1306" i="1"/>
  <c r="S1305" i="1"/>
  <c r="T1305" i="1" s="1"/>
  <c r="O1305" i="1"/>
  <c r="N1305" i="1"/>
  <c r="S1304" i="1"/>
  <c r="T1304" i="1" s="1"/>
  <c r="O1304" i="1"/>
  <c r="N1304" i="1"/>
  <c r="S1303" i="1"/>
  <c r="T1303" i="1" s="1"/>
  <c r="O1303" i="1"/>
  <c r="N1303" i="1"/>
  <c r="S1302" i="1"/>
  <c r="T1302" i="1" s="1"/>
  <c r="O1302" i="1"/>
  <c r="N1302" i="1"/>
  <c r="S1301" i="1"/>
  <c r="T1301" i="1" s="1"/>
  <c r="O1301" i="1"/>
  <c r="N1301" i="1"/>
  <c r="S1300" i="1"/>
  <c r="T1300" i="1" s="1"/>
  <c r="O1300" i="1"/>
  <c r="N1300" i="1"/>
  <c r="S1299" i="1"/>
  <c r="T1299" i="1" s="1"/>
  <c r="O1299" i="1"/>
  <c r="N1299" i="1"/>
  <c r="O1298" i="1"/>
  <c r="N1298" i="1"/>
  <c r="S1297" i="1"/>
  <c r="T1297" i="1" s="1"/>
  <c r="O1297" i="1"/>
  <c r="N1297" i="1"/>
  <c r="S1296" i="1"/>
  <c r="T1296" i="1" s="1"/>
  <c r="O1296" i="1"/>
  <c r="N1296" i="1"/>
  <c r="S1295" i="1"/>
  <c r="T1295" i="1" s="1"/>
  <c r="O1295" i="1"/>
  <c r="N1295" i="1"/>
  <c r="O1294" i="1"/>
  <c r="N1294" i="1"/>
  <c r="O1293" i="1"/>
  <c r="N1293" i="1"/>
  <c r="S1292" i="1"/>
  <c r="T1292" i="1" s="1"/>
  <c r="O1292" i="1"/>
  <c r="N1292" i="1"/>
  <c r="S1291" i="1"/>
  <c r="T1291" i="1" s="1"/>
  <c r="O1291" i="1"/>
  <c r="N1291" i="1"/>
  <c r="S1290" i="1"/>
  <c r="T1290" i="1" s="1"/>
  <c r="O1290" i="1"/>
  <c r="N1290" i="1"/>
  <c r="S1289" i="1"/>
  <c r="T1289" i="1" s="1"/>
  <c r="O1289" i="1"/>
  <c r="N1289" i="1"/>
  <c r="S1288" i="1"/>
  <c r="T1288" i="1" s="1"/>
  <c r="O1288" i="1"/>
  <c r="N1288" i="1"/>
  <c r="S1287" i="1"/>
  <c r="T1287" i="1" s="1"/>
  <c r="O1287" i="1"/>
  <c r="N1287" i="1"/>
  <c r="O1286" i="1"/>
  <c r="N1286" i="1"/>
  <c r="S1285" i="1"/>
  <c r="T1285" i="1" s="1"/>
  <c r="O1285" i="1"/>
  <c r="N1285" i="1"/>
  <c r="S1284" i="1"/>
  <c r="T1284" i="1" s="1"/>
  <c r="O1284" i="1"/>
  <c r="N1284" i="1"/>
  <c r="S1283" i="1"/>
  <c r="T1283" i="1" s="1"/>
  <c r="O1283" i="1"/>
  <c r="N1283" i="1"/>
  <c r="O1282" i="1"/>
  <c r="N1282" i="1"/>
  <c r="O1281" i="1"/>
  <c r="N1281" i="1"/>
  <c r="S1280" i="1"/>
  <c r="T1280" i="1" s="1"/>
  <c r="O1280" i="1"/>
  <c r="N1280" i="1"/>
  <c r="S1279" i="1"/>
  <c r="T1279" i="1" s="1"/>
  <c r="O1279" i="1"/>
  <c r="N1279" i="1"/>
  <c r="S1278" i="1"/>
  <c r="T1278" i="1" s="1"/>
  <c r="O1278" i="1"/>
  <c r="N1278" i="1"/>
  <c r="S1277" i="1"/>
  <c r="T1277" i="1" s="1"/>
  <c r="O1277" i="1"/>
  <c r="N1277" i="1"/>
  <c r="S1276" i="1"/>
  <c r="T1276" i="1" s="1"/>
  <c r="O1276" i="1"/>
  <c r="N1276" i="1"/>
  <c r="S1275" i="1"/>
  <c r="T1275" i="1" s="1"/>
  <c r="O1275" i="1"/>
  <c r="N1275" i="1"/>
  <c r="O1274" i="1"/>
  <c r="N1274" i="1"/>
  <c r="S1273" i="1"/>
  <c r="T1273" i="1" s="1"/>
  <c r="O1273" i="1"/>
  <c r="N1273" i="1"/>
  <c r="S1272" i="1"/>
  <c r="T1272" i="1" s="1"/>
  <c r="O1272" i="1"/>
  <c r="N1272" i="1"/>
  <c r="S1271" i="1"/>
  <c r="T1271" i="1" s="1"/>
  <c r="O1271" i="1"/>
  <c r="N1271" i="1"/>
  <c r="O1270" i="1"/>
  <c r="N1270" i="1"/>
  <c r="O1269" i="1"/>
  <c r="N1269" i="1"/>
  <c r="S1268" i="1"/>
  <c r="T1268" i="1" s="1"/>
  <c r="O1268" i="1"/>
  <c r="N1268" i="1"/>
  <c r="S1267" i="1"/>
  <c r="T1267" i="1" s="1"/>
  <c r="O1267" i="1"/>
  <c r="N1267" i="1"/>
  <c r="S1266" i="1"/>
  <c r="T1266" i="1" s="1"/>
  <c r="O1266" i="1"/>
  <c r="N1266" i="1"/>
  <c r="S1265" i="1"/>
  <c r="T1265" i="1" s="1"/>
  <c r="O1265" i="1"/>
  <c r="N1265" i="1"/>
  <c r="O1264" i="1"/>
  <c r="N1264" i="1"/>
  <c r="S1263" i="1"/>
  <c r="T1263" i="1" s="1"/>
  <c r="O1263" i="1"/>
  <c r="N1263" i="1"/>
  <c r="O1262" i="1"/>
  <c r="N1262" i="1"/>
  <c r="O1261" i="1"/>
  <c r="N1261" i="1"/>
  <c r="S1260" i="1"/>
  <c r="T1260" i="1" s="1"/>
  <c r="O1260" i="1"/>
  <c r="N1260" i="1"/>
  <c r="S1259" i="1"/>
  <c r="T1259" i="1" s="1"/>
  <c r="O1259" i="1"/>
  <c r="N1259" i="1"/>
  <c r="S1298" i="1" l="1"/>
  <c r="T1298" i="1" s="1"/>
  <c r="S1310" i="1"/>
  <c r="T1310" i="1" s="1"/>
  <c r="S1454" i="1"/>
  <c r="T1454" i="1" s="1"/>
  <c r="S1730" i="1"/>
  <c r="T1730" i="1" s="1"/>
  <c r="S2102" i="1"/>
  <c r="T2102" i="1" s="1"/>
  <c r="S2234" i="1"/>
  <c r="T2234" i="1" s="1"/>
  <c r="R2438" i="1"/>
  <c r="S2498" i="1"/>
  <c r="T2498" i="1" s="1"/>
  <c r="S1682" i="1"/>
  <c r="T1682" i="1" s="1"/>
  <c r="S1790" i="1"/>
  <c r="T1790" i="1" s="1"/>
  <c r="R1946" i="1"/>
  <c r="R2102" i="1"/>
  <c r="R2174" i="1"/>
  <c r="R2210" i="1"/>
  <c r="S2402" i="1"/>
  <c r="T2402" i="1" s="1"/>
  <c r="R2498" i="1"/>
  <c r="S1346" i="1"/>
  <c r="T1346" i="1" s="1"/>
  <c r="R2246" i="1"/>
  <c r="S2294" i="1"/>
  <c r="T2294" i="1" s="1"/>
  <c r="S2330" i="1"/>
  <c r="T2330" i="1" s="1"/>
  <c r="S2366" i="1"/>
  <c r="T2366" i="1" s="1"/>
  <c r="S2426" i="1"/>
  <c r="T2426" i="1" s="1"/>
  <c r="S2462" i="1"/>
  <c r="T2462" i="1" s="1"/>
  <c r="S1598" i="1"/>
  <c r="T1598" i="1" s="1"/>
  <c r="S1718" i="1"/>
  <c r="T1718" i="1" s="1"/>
  <c r="S1778" i="1"/>
  <c r="T1778" i="1" s="1"/>
  <c r="S1958" i="1"/>
  <c r="T1958" i="1" s="1"/>
  <c r="R2186" i="1"/>
  <c r="S2246" i="1"/>
  <c r="T2246" i="1" s="1"/>
  <c r="R2258" i="1"/>
  <c r="R2426" i="1"/>
  <c r="R2462" i="1"/>
  <c r="S1286" i="1"/>
  <c r="T1286" i="1" s="1"/>
  <c r="S1382" i="1"/>
  <c r="T1382" i="1" s="1"/>
  <c r="S1562" i="1"/>
  <c r="T1562" i="1" s="1"/>
  <c r="S1694" i="1"/>
  <c r="T1694" i="1" s="1"/>
  <c r="S1766" i="1"/>
  <c r="T1766" i="1" s="1"/>
  <c r="R2018" i="1"/>
  <c r="S2090" i="1"/>
  <c r="T2090" i="1" s="1"/>
  <c r="S2186" i="1"/>
  <c r="T2186" i="1" s="1"/>
  <c r="S2258" i="1"/>
  <c r="T2258" i="1" s="1"/>
  <c r="S2486" i="1"/>
  <c r="T2486" i="1" s="1"/>
  <c r="S1334" i="1"/>
  <c r="T1334" i="1" s="1"/>
  <c r="S1418" i="1"/>
  <c r="T1418" i="1" s="1"/>
  <c r="S1550" i="1"/>
  <c r="T1550" i="1" s="1"/>
  <c r="S1754" i="1"/>
  <c r="T1754" i="1" s="1"/>
  <c r="S1910" i="1"/>
  <c r="T1910" i="1" s="1"/>
  <c r="S2018" i="1"/>
  <c r="T2018" i="1" s="1"/>
  <c r="R2090" i="1"/>
  <c r="R2486" i="1"/>
  <c r="S1538" i="1"/>
  <c r="T1538" i="1" s="1"/>
  <c r="S1646" i="1"/>
  <c r="T1646" i="1" s="1"/>
  <c r="S1814" i="1"/>
  <c r="T1814" i="1" s="1"/>
  <c r="R2054" i="1"/>
  <c r="S2078" i="1"/>
  <c r="T2078" i="1" s="1"/>
  <c r="S2114" i="1"/>
  <c r="T2114" i="1" s="1"/>
  <c r="R2126" i="1"/>
  <c r="R2138" i="1"/>
  <c r="R2150" i="1"/>
  <c r="R2198" i="1"/>
  <c r="R2222" i="1"/>
  <c r="S2318" i="1"/>
  <c r="T2318" i="1" s="1"/>
  <c r="S2354" i="1"/>
  <c r="T2354" i="1" s="1"/>
  <c r="S2414" i="1"/>
  <c r="T2414" i="1" s="1"/>
  <c r="S2450" i="1"/>
  <c r="T2450" i="1" s="1"/>
  <c r="S2510" i="1"/>
  <c r="T2510" i="1" s="1"/>
  <c r="S1274" i="1"/>
  <c r="T1274" i="1" s="1"/>
  <c r="S1526" i="1"/>
  <c r="T1526" i="1" s="1"/>
  <c r="S1742" i="1"/>
  <c r="T1742" i="1" s="1"/>
  <c r="S1970" i="1"/>
  <c r="T1970" i="1" s="1"/>
  <c r="R2042" i="1"/>
  <c r="S2054" i="1"/>
  <c r="T2054" i="1" s="1"/>
  <c r="R2114" i="1"/>
  <c r="S2126" i="1"/>
  <c r="T2126" i="1" s="1"/>
  <c r="S2138" i="1"/>
  <c r="T2138" i="1" s="1"/>
  <c r="S2150" i="1"/>
  <c r="T2150" i="1" s="1"/>
  <c r="S2198" i="1"/>
  <c r="T2198" i="1" s="1"/>
  <c r="S2222" i="1"/>
  <c r="T2222" i="1" s="1"/>
  <c r="R2414" i="1"/>
  <c r="R2450" i="1"/>
  <c r="R2510" i="1"/>
  <c r="S1322" i="1"/>
  <c r="T1322" i="1" s="1"/>
  <c r="S1394" i="1"/>
  <c r="T1394" i="1" s="1"/>
  <c r="S1430" i="1"/>
  <c r="T1430" i="1" s="1"/>
  <c r="S1574" i="1"/>
  <c r="T1574" i="1" s="1"/>
  <c r="S1706" i="1"/>
  <c r="T1706" i="1" s="1"/>
  <c r="R1982" i="1"/>
  <c r="S2042" i="1"/>
  <c r="T2042" i="1" s="1"/>
  <c r="R2162" i="1"/>
  <c r="S1370" i="1"/>
  <c r="T1370" i="1" s="1"/>
  <c r="S1982" i="1"/>
  <c r="T1982" i="1" s="1"/>
  <c r="S2162" i="1"/>
  <c r="T2162" i="1" s="1"/>
  <c r="S2474" i="1"/>
  <c r="T2474" i="1" s="1"/>
  <c r="S1262" i="1"/>
  <c r="T1262" i="1" s="1"/>
  <c r="S1358" i="1"/>
  <c r="T1358" i="1" s="1"/>
  <c r="S1442" i="1"/>
  <c r="T1442" i="1" s="1"/>
  <c r="S1466" i="1"/>
  <c r="T1466" i="1" s="1"/>
  <c r="S1586" i="1"/>
  <c r="T1586" i="1" s="1"/>
  <c r="S1994" i="1"/>
  <c r="T1994" i="1" s="1"/>
  <c r="S1414" i="1"/>
  <c r="T1414" i="1" s="1"/>
  <c r="S2399" i="1"/>
  <c r="T2399" i="1" s="1"/>
  <c r="S1882" i="1"/>
  <c r="T1882" i="1" s="1"/>
  <c r="S1294" i="1"/>
  <c r="T1294" i="1" s="1"/>
  <c r="S1354" i="1"/>
  <c r="T1354" i="1" s="1"/>
  <c r="S1461" i="1"/>
  <c r="T1461" i="1" s="1"/>
  <c r="S1569" i="1"/>
  <c r="T1569" i="1" s="1"/>
  <c r="S1594" i="1"/>
  <c r="T1594" i="1" s="1"/>
  <c r="S1954" i="1"/>
  <c r="T1954" i="1" s="1"/>
  <c r="S1989" i="1"/>
  <c r="T1989" i="1" s="1"/>
  <c r="S2013" i="1"/>
  <c r="T2013" i="1" s="1"/>
  <c r="S2092" i="1"/>
  <c r="T2092" i="1" s="1"/>
  <c r="S2099" i="1"/>
  <c r="T2099" i="1" s="1"/>
  <c r="R2182" i="1"/>
  <c r="R2188" i="1"/>
  <c r="S1329" i="1"/>
  <c r="T1329" i="1" s="1"/>
  <c r="S1870" i="1"/>
  <c r="T1870" i="1" s="1"/>
  <c r="S2037" i="1"/>
  <c r="T2037" i="1" s="1"/>
  <c r="S2111" i="1"/>
  <c r="T2111" i="1" s="1"/>
  <c r="S2134" i="1"/>
  <c r="T2134" i="1" s="1"/>
  <c r="R2147" i="1"/>
  <c r="R2158" i="1"/>
  <c r="R2194" i="1"/>
  <c r="R2242" i="1"/>
  <c r="S2279" i="1"/>
  <c r="T2279" i="1" s="1"/>
  <c r="S1366" i="1"/>
  <c r="T1366" i="1" s="1"/>
  <c r="S1402" i="1"/>
  <c r="T1402" i="1" s="1"/>
  <c r="S1509" i="1"/>
  <c r="T1509" i="1" s="1"/>
  <c r="S1798" i="1"/>
  <c r="T1798" i="1" s="1"/>
  <c r="S1918" i="1"/>
  <c r="T1918" i="1" s="1"/>
  <c r="S2266" i="1"/>
  <c r="T2266" i="1" s="1"/>
  <c r="S1270" i="1"/>
  <c r="T1270" i="1" s="1"/>
  <c r="R2206" i="1"/>
  <c r="R2218" i="1"/>
  <c r="R2230" i="1"/>
  <c r="S2291" i="1"/>
  <c r="T2291" i="1" s="1"/>
  <c r="S1269" i="1"/>
  <c r="T1269" i="1" s="1"/>
  <c r="S1281" i="1"/>
  <c r="T1281" i="1" s="1"/>
  <c r="S1341" i="1"/>
  <c r="T1341" i="1" s="1"/>
  <c r="S1809" i="1"/>
  <c r="T1809" i="1" s="1"/>
  <c r="R2051" i="1"/>
  <c r="S2086" i="1"/>
  <c r="T2086" i="1" s="1"/>
  <c r="R2171" i="1"/>
  <c r="R2252" i="1"/>
  <c r="R2254" i="1"/>
  <c r="R2260" i="1"/>
  <c r="S2420" i="1"/>
  <c r="T2420" i="1" s="1"/>
  <c r="S2432" i="1"/>
  <c r="T2432" i="1" s="1"/>
  <c r="S2444" i="1"/>
  <c r="T2444" i="1" s="1"/>
  <c r="S2456" i="1"/>
  <c r="T2456" i="1" s="1"/>
  <c r="S2468" i="1"/>
  <c r="T2468" i="1" s="1"/>
  <c r="S2480" i="1"/>
  <c r="T2480" i="1" s="1"/>
  <c r="S2492" i="1"/>
  <c r="T2492" i="1" s="1"/>
  <c r="S2504" i="1"/>
  <c r="T2504" i="1" s="1"/>
  <c r="S1318" i="1"/>
  <c r="T1318" i="1" s="1"/>
  <c r="S1378" i="1"/>
  <c r="T1378" i="1" s="1"/>
  <c r="S1390" i="1"/>
  <c r="T1390" i="1" s="1"/>
  <c r="S1593" i="1"/>
  <c r="T1593" i="1" s="1"/>
  <c r="S1953" i="1"/>
  <c r="T1953" i="1" s="1"/>
  <c r="S1979" i="1"/>
  <c r="T1979" i="1" s="1"/>
  <c r="S2408" i="1"/>
  <c r="T2408" i="1" s="1"/>
  <c r="S1293" i="1"/>
  <c r="T1293" i="1" s="1"/>
  <c r="S1353" i="1"/>
  <c r="T1353" i="1" s="1"/>
  <c r="S1426" i="1"/>
  <c r="T1426" i="1" s="1"/>
  <c r="S1977" i="1"/>
  <c r="T1977" i="1" s="1"/>
  <c r="S1990" i="1"/>
  <c r="T1990" i="1" s="1"/>
  <c r="S2098" i="1"/>
  <c r="T2098" i="1" s="1"/>
  <c r="R2146" i="1"/>
  <c r="R2183" i="1"/>
  <c r="S1330" i="1"/>
  <c r="T1330" i="1" s="1"/>
  <c r="S2038" i="1"/>
  <c r="T2038" i="1" s="1"/>
  <c r="S2110" i="1"/>
  <c r="T2110" i="1" s="1"/>
  <c r="S2278" i="1"/>
  <c r="T2278" i="1" s="1"/>
  <c r="S1468" i="1"/>
  <c r="T1468" i="1" s="1"/>
  <c r="S1519" i="1"/>
  <c r="T1519" i="1" s="1"/>
  <c r="S1537" i="1"/>
  <c r="T1537" i="1" s="1"/>
  <c r="S1555" i="1"/>
  <c r="T1555" i="1" s="1"/>
  <c r="S1641" i="1"/>
  <c r="T1641" i="1" s="1"/>
  <c r="S1674" i="1"/>
  <c r="T1674" i="1" s="1"/>
  <c r="S1441" i="1"/>
  <c r="T1441" i="1" s="1"/>
  <c r="S1578" i="1"/>
  <c r="T1578" i="1" s="1"/>
  <c r="S1639" i="1"/>
  <c r="T1639" i="1" s="1"/>
  <c r="S1746" i="1"/>
  <c r="T1746" i="1" s="1"/>
  <c r="S1802" i="1"/>
  <c r="T1802" i="1" s="1"/>
  <c r="S1504" i="1"/>
  <c r="T1504" i="1" s="1"/>
  <c r="S1528" i="1"/>
  <c r="T1528" i="1" s="1"/>
  <c r="S1546" i="1"/>
  <c r="T1546" i="1" s="1"/>
  <c r="S1564" i="1"/>
  <c r="T1564" i="1" s="1"/>
  <c r="S1710" i="1"/>
  <c r="T1710" i="1" s="1"/>
  <c r="S1450" i="1"/>
  <c r="T1450" i="1" s="1"/>
  <c r="S1459" i="1"/>
  <c r="T1459" i="1" s="1"/>
  <c r="S1474" i="1"/>
  <c r="T1474" i="1" s="1"/>
  <c r="S1478" i="1"/>
  <c r="T1478" i="1" s="1"/>
  <c r="S1484" i="1"/>
  <c r="T1484" i="1" s="1"/>
  <c r="S1490" i="1"/>
  <c r="T1490" i="1" s="1"/>
  <c r="S1496" i="1"/>
  <c r="T1496" i="1" s="1"/>
  <c r="S1498" i="1"/>
  <c r="T1498" i="1" s="1"/>
  <c r="S1744" i="1"/>
  <c r="T1744" i="1" s="1"/>
  <c r="S1502" i="1"/>
  <c r="T1502" i="1" s="1"/>
  <c r="S1480" i="1"/>
  <c r="T1480" i="1" s="1"/>
  <c r="S1486" i="1"/>
  <c r="T1486" i="1" s="1"/>
  <c r="S1492" i="1"/>
  <c r="T1492" i="1" s="1"/>
  <c r="S1511" i="1"/>
  <c r="T1511" i="1" s="1"/>
  <c r="S1513" i="1"/>
  <c r="T1513" i="1" s="1"/>
  <c r="S1665" i="1"/>
  <c r="T1665" i="1" s="1"/>
  <c r="S1701" i="1"/>
  <c r="T1701" i="1" s="1"/>
  <c r="S1438" i="1"/>
  <c r="T1438" i="1" s="1"/>
  <c r="S1522" i="1"/>
  <c r="T1522" i="1" s="1"/>
  <c r="S1531" i="1"/>
  <c r="T1531" i="1" s="1"/>
  <c r="S1540" i="1"/>
  <c r="T1540" i="1" s="1"/>
  <c r="S1549" i="1"/>
  <c r="T1549" i="1" s="1"/>
  <c r="S1558" i="1"/>
  <c r="T1558" i="1" s="1"/>
  <c r="S1596" i="1"/>
  <c r="T1596" i="1" s="1"/>
  <c r="S1465" i="1"/>
  <c r="T1465" i="1" s="1"/>
  <c r="S1505" i="1"/>
  <c r="T1505" i="1" s="1"/>
  <c r="S1507" i="1"/>
  <c r="T1507" i="1" s="1"/>
  <c r="S1782" i="1"/>
  <c r="T1782" i="1" s="1"/>
  <c r="S1447" i="1"/>
  <c r="T1447" i="1" s="1"/>
  <c r="S1456" i="1"/>
  <c r="T1456" i="1" s="1"/>
  <c r="S1603" i="1"/>
  <c r="T1603" i="1" s="1"/>
  <c r="S1656" i="1"/>
  <c r="T1656" i="1" s="1"/>
  <c r="S1692" i="1"/>
  <c r="T1692" i="1" s="1"/>
  <c r="S1435" i="1"/>
  <c r="T1435" i="1" s="1"/>
  <c r="S1471" i="1"/>
  <c r="T1471" i="1" s="1"/>
  <c r="S1499" i="1"/>
  <c r="T1499" i="1" s="1"/>
  <c r="S1501" i="1"/>
  <c r="T1501" i="1" s="1"/>
  <c r="S1481" i="1"/>
  <c r="T1481" i="1" s="1"/>
  <c r="S1487" i="1"/>
  <c r="T1487" i="1" s="1"/>
  <c r="S1493" i="1"/>
  <c r="T1493" i="1" s="1"/>
  <c r="S1514" i="1"/>
  <c r="T1514" i="1" s="1"/>
  <c r="S1516" i="1"/>
  <c r="T1516" i="1" s="1"/>
  <c r="S1525" i="1"/>
  <c r="T1525" i="1" s="1"/>
  <c r="S1534" i="1"/>
  <c r="T1534" i="1" s="1"/>
  <c r="S1543" i="1"/>
  <c r="T1543" i="1" s="1"/>
  <c r="S1552" i="1"/>
  <c r="T1552" i="1" s="1"/>
  <c r="S1561" i="1"/>
  <c r="T1561" i="1" s="1"/>
  <c r="S1601" i="1"/>
  <c r="T1601" i="1" s="1"/>
  <c r="S1261" i="1"/>
  <c r="T1261" i="1" s="1"/>
  <c r="S1264" i="1"/>
  <c r="T1264" i="1" s="1"/>
  <c r="S1477" i="1"/>
  <c r="T1477" i="1" s="1"/>
  <c r="S1483" i="1"/>
  <c r="T1483" i="1" s="1"/>
  <c r="S1489" i="1"/>
  <c r="T1489" i="1" s="1"/>
  <c r="S1495" i="1"/>
  <c r="T1495" i="1" s="1"/>
  <c r="S1683" i="1"/>
  <c r="T1683" i="1" s="1"/>
  <c r="S1444" i="1"/>
  <c r="T1444" i="1" s="1"/>
  <c r="S1453" i="1"/>
  <c r="T1453" i="1" s="1"/>
  <c r="S1462" i="1"/>
  <c r="T1462" i="1" s="1"/>
  <c r="S1508" i="1"/>
  <c r="T1508" i="1" s="1"/>
  <c r="S1510" i="1"/>
  <c r="T1510" i="1" s="1"/>
  <c r="S1605" i="1"/>
  <c r="T1605" i="1" s="1"/>
  <c r="S1654" i="1"/>
  <c r="T1654" i="1" s="1"/>
  <c r="S1663" i="1"/>
  <c r="T1663" i="1" s="1"/>
  <c r="S1672" i="1"/>
  <c r="T1672" i="1" s="1"/>
  <c r="S1681" i="1"/>
  <c r="T1681" i="1" s="1"/>
  <c r="S1690" i="1"/>
  <c r="T1690" i="1" s="1"/>
  <c r="S1699" i="1"/>
  <c r="T1699" i="1" s="1"/>
  <c r="S1708" i="1"/>
  <c r="T1708" i="1" s="1"/>
  <c r="S1723" i="1"/>
  <c r="T1723" i="1" s="1"/>
  <c r="S1725" i="1"/>
  <c r="T1725" i="1" s="1"/>
  <c r="S1761" i="1"/>
  <c r="T1761" i="1" s="1"/>
  <c r="S1633" i="1"/>
  <c r="T1633" i="1" s="1"/>
  <c r="S1635" i="1"/>
  <c r="T1635" i="1" s="1"/>
  <c r="S1637" i="1"/>
  <c r="T1637" i="1" s="1"/>
  <c r="S1738" i="1"/>
  <c r="T1738" i="1" s="1"/>
  <c r="S1740" i="1"/>
  <c r="T1740" i="1" s="1"/>
  <c r="S1776" i="1"/>
  <c r="T1776" i="1" s="1"/>
  <c r="S1611" i="1"/>
  <c r="T1611" i="1" s="1"/>
  <c r="S1648" i="1"/>
  <c r="T1648" i="1" s="1"/>
  <c r="S1650" i="1"/>
  <c r="T1650" i="1" s="1"/>
  <c r="S1661" i="1"/>
  <c r="T1661" i="1" s="1"/>
  <c r="S1670" i="1"/>
  <c r="T1670" i="1" s="1"/>
  <c r="S1717" i="1"/>
  <c r="T1717" i="1" s="1"/>
  <c r="S1719" i="1"/>
  <c r="T1719" i="1" s="1"/>
  <c r="S1755" i="1"/>
  <c r="T1755" i="1" s="1"/>
  <c r="S1617" i="1"/>
  <c r="T1617" i="1" s="1"/>
  <c r="S1623" i="1"/>
  <c r="T1623" i="1" s="1"/>
  <c r="S1629" i="1"/>
  <c r="T1629" i="1" s="1"/>
  <c r="S1659" i="1"/>
  <c r="T1659" i="1" s="1"/>
  <c r="S1668" i="1"/>
  <c r="T1668" i="1" s="1"/>
  <c r="S1677" i="1"/>
  <c r="T1677" i="1" s="1"/>
  <c r="S1686" i="1"/>
  <c r="T1686" i="1" s="1"/>
  <c r="S1695" i="1"/>
  <c r="T1695" i="1" s="1"/>
  <c r="S1704" i="1"/>
  <c r="T1704" i="1" s="1"/>
  <c r="S1732" i="1"/>
  <c r="T1732" i="1" s="1"/>
  <c r="S1734" i="1"/>
  <c r="T1734" i="1" s="1"/>
  <c r="S1770" i="1"/>
  <c r="T1770" i="1" s="1"/>
  <c r="S1866" i="1"/>
  <c r="T1866" i="1" s="1"/>
  <c r="S1987" i="1"/>
  <c r="T1987" i="1" s="1"/>
  <c r="R1987" i="1"/>
  <c r="S2025" i="1"/>
  <c r="T2025" i="1" s="1"/>
  <c r="R2025" i="1"/>
  <c r="S1642" i="1"/>
  <c r="T1642" i="1" s="1"/>
  <c r="S1644" i="1"/>
  <c r="T1644" i="1" s="1"/>
  <c r="S1657" i="1"/>
  <c r="T1657" i="1" s="1"/>
  <c r="S1666" i="1"/>
  <c r="T1666" i="1" s="1"/>
  <c r="S1675" i="1"/>
  <c r="T1675" i="1" s="1"/>
  <c r="S1684" i="1"/>
  <c r="T1684" i="1" s="1"/>
  <c r="S1693" i="1"/>
  <c r="T1693" i="1" s="1"/>
  <c r="S1702" i="1"/>
  <c r="T1702" i="1" s="1"/>
  <c r="S1711" i="1"/>
  <c r="T1711" i="1" s="1"/>
  <c r="S1713" i="1"/>
  <c r="T1713" i="1" s="1"/>
  <c r="S1749" i="1"/>
  <c r="T1749" i="1" s="1"/>
  <c r="S1785" i="1"/>
  <c r="T1785" i="1" s="1"/>
  <c r="S1868" i="1"/>
  <c r="T1868" i="1" s="1"/>
  <c r="S1883" i="1"/>
  <c r="T1883" i="1" s="1"/>
  <c r="S1945" i="1"/>
  <c r="T1945" i="1" s="1"/>
  <c r="R1945" i="1"/>
  <c r="S1602" i="1"/>
  <c r="T1602" i="1" s="1"/>
  <c r="S1726" i="1"/>
  <c r="T1726" i="1" s="1"/>
  <c r="S1728" i="1"/>
  <c r="T1728" i="1" s="1"/>
  <c r="S1764" i="1"/>
  <c r="T1764" i="1" s="1"/>
  <c r="S1838" i="1"/>
  <c r="T1838" i="1" s="1"/>
  <c r="S1840" i="1"/>
  <c r="T1840" i="1" s="1"/>
  <c r="S1636" i="1"/>
  <c r="T1636" i="1" s="1"/>
  <c r="S1638" i="1"/>
  <c r="T1638" i="1" s="1"/>
  <c r="S1655" i="1"/>
  <c r="T1655" i="1" s="1"/>
  <c r="S1664" i="1"/>
  <c r="T1664" i="1" s="1"/>
  <c r="S1673" i="1"/>
  <c r="T1673" i="1" s="1"/>
  <c r="S1741" i="1"/>
  <c r="T1741" i="1" s="1"/>
  <c r="S1743" i="1"/>
  <c r="T1743" i="1" s="1"/>
  <c r="S1779" i="1"/>
  <c r="T1779" i="1" s="1"/>
  <c r="S1799" i="1"/>
  <c r="T1799" i="1" s="1"/>
  <c r="S1851" i="1"/>
  <c r="T1851" i="1" s="1"/>
  <c r="S1604" i="1"/>
  <c r="T1604" i="1" s="1"/>
  <c r="S1608" i="1"/>
  <c r="T1608" i="1" s="1"/>
  <c r="S1651" i="1"/>
  <c r="T1651" i="1" s="1"/>
  <c r="S1653" i="1"/>
  <c r="T1653" i="1" s="1"/>
  <c r="S1662" i="1"/>
  <c r="T1662" i="1" s="1"/>
  <c r="S1671" i="1"/>
  <c r="T1671" i="1" s="1"/>
  <c r="S1680" i="1"/>
  <c r="T1680" i="1" s="1"/>
  <c r="S1689" i="1"/>
  <c r="T1689" i="1" s="1"/>
  <c r="S1698" i="1"/>
  <c r="T1698" i="1" s="1"/>
  <c r="S1707" i="1"/>
  <c r="T1707" i="1" s="1"/>
  <c r="S1720" i="1"/>
  <c r="T1720" i="1" s="1"/>
  <c r="S1722" i="1"/>
  <c r="T1722" i="1" s="1"/>
  <c r="S1758" i="1"/>
  <c r="T1758" i="1" s="1"/>
  <c r="S1630" i="1"/>
  <c r="T1630" i="1" s="1"/>
  <c r="S1632" i="1"/>
  <c r="T1632" i="1" s="1"/>
  <c r="S1634" i="1"/>
  <c r="T1634" i="1" s="1"/>
  <c r="S1660" i="1"/>
  <c r="T1660" i="1" s="1"/>
  <c r="S1669" i="1"/>
  <c r="T1669" i="1" s="1"/>
  <c r="S1678" i="1"/>
  <c r="T1678" i="1" s="1"/>
  <c r="S1687" i="1"/>
  <c r="T1687" i="1" s="1"/>
  <c r="S1696" i="1"/>
  <c r="T1696" i="1" s="1"/>
  <c r="S1705" i="1"/>
  <c r="T1705" i="1" s="1"/>
  <c r="S1735" i="1"/>
  <c r="T1735" i="1" s="1"/>
  <c r="S1737" i="1"/>
  <c r="T1737" i="1" s="1"/>
  <c r="S1773" i="1"/>
  <c r="T1773" i="1" s="1"/>
  <c r="S1826" i="1"/>
  <c r="T1826" i="1" s="1"/>
  <c r="S1847" i="1"/>
  <c r="T1847" i="1" s="1"/>
  <c r="S1610" i="1"/>
  <c r="T1610" i="1" s="1"/>
  <c r="S1614" i="1"/>
  <c r="T1614" i="1" s="1"/>
  <c r="S1620" i="1"/>
  <c r="T1620" i="1" s="1"/>
  <c r="S1626" i="1"/>
  <c r="T1626" i="1" s="1"/>
  <c r="S1645" i="1"/>
  <c r="T1645" i="1" s="1"/>
  <c r="S1647" i="1"/>
  <c r="T1647" i="1" s="1"/>
  <c r="S1649" i="1"/>
  <c r="T1649" i="1" s="1"/>
  <c r="S1714" i="1"/>
  <c r="T1714" i="1" s="1"/>
  <c r="S1716" i="1"/>
  <c r="T1716" i="1" s="1"/>
  <c r="S1752" i="1"/>
  <c r="T1752" i="1" s="1"/>
  <c r="S1788" i="1"/>
  <c r="T1788" i="1" s="1"/>
  <c r="S1658" i="1"/>
  <c r="T1658" i="1" s="1"/>
  <c r="S1667" i="1"/>
  <c r="T1667" i="1" s="1"/>
  <c r="S1729" i="1"/>
  <c r="T1729" i="1" s="1"/>
  <c r="S1731" i="1"/>
  <c r="T1731" i="1" s="1"/>
  <c r="S1767" i="1"/>
  <c r="T1767" i="1" s="1"/>
  <c r="S1813" i="1"/>
  <c r="T1813" i="1" s="1"/>
  <c r="S1887" i="1"/>
  <c r="T1887" i="1" s="1"/>
  <c r="S1929" i="1"/>
  <c r="T1929" i="1" s="1"/>
  <c r="R1929" i="1"/>
  <c r="S1951" i="1"/>
  <c r="T1951" i="1" s="1"/>
  <c r="R1951" i="1"/>
  <c r="S2075" i="1"/>
  <c r="T2075" i="1" s="1"/>
  <c r="R2075" i="1"/>
  <c r="S1853" i="1"/>
  <c r="T1853" i="1" s="1"/>
  <c r="S1872" i="1"/>
  <c r="T1872" i="1" s="1"/>
  <c r="S1889" i="1"/>
  <c r="T1889" i="1" s="1"/>
  <c r="S2001" i="1"/>
  <c r="T2001" i="1" s="1"/>
  <c r="R2001" i="1"/>
  <c r="S2048" i="1"/>
  <c r="T2048" i="1" s="1"/>
  <c r="R2048" i="1"/>
  <c r="S1857" i="1"/>
  <c r="T1857" i="1" s="1"/>
  <c r="S1874" i="1"/>
  <c r="T1874" i="1" s="1"/>
  <c r="S1893" i="1"/>
  <c r="T1893" i="1" s="1"/>
  <c r="S1965" i="1"/>
  <c r="T1965" i="1" s="1"/>
  <c r="R1965" i="1"/>
  <c r="S2142" i="1"/>
  <c r="T2142" i="1" s="1"/>
  <c r="R2142" i="1"/>
  <c r="S1835" i="1"/>
  <c r="T1835" i="1" s="1"/>
  <c r="S1844" i="1"/>
  <c r="T1844" i="1" s="1"/>
  <c r="S1859" i="1"/>
  <c r="T1859" i="1" s="1"/>
  <c r="S1878" i="1"/>
  <c r="T1878" i="1" s="1"/>
  <c r="S1895" i="1"/>
  <c r="T1895" i="1" s="1"/>
  <c r="R1895" i="1"/>
  <c r="S1922" i="1"/>
  <c r="T1922" i="1" s="1"/>
  <c r="R1922" i="1"/>
  <c r="S1934" i="1"/>
  <c r="T1934" i="1" s="1"/>
  <c r="R1934" i="1"/>
  <c r="S2030" i="1"/>
  <c r="T2030" i="1" s="1"/>
  <c r="R2030" i="1"/>
  <c r="S1823" i="1"/>
  <c r="T1823" i="1" s="1"/>
  <c r="S1863" i="1"/>
  <c r="T1863" i="1" s="1"/>
  <c r="S1880" i="1"/>
  <c r="T1880" i="1" s="1"/>
  <c r="S1899" i="1"/>
  <c r="T1899" i="1" s="1"/>
  <c r="R1899" i="1"/>
  <c r="S1830" i="1"/>
  <c r="T1830" i="1" s="1"/>
  <c r="S1848" i="1"/>
  <c r="T1848" i="1" s="1"/>
  <c r="S1865" i="1"/>
  <c r="T1865" i="1" s="1"/>
  <c r="S1884" i="1"/>
  <c r="T1884" i="1" s="1"/>
  <c r="S2012" i="1"/>
  <c r="T2012" i="1" s="1"/>
  <c r="R2012" i="1"/>
  <c r="S2061" i="1"/>
  <c r="T2061" i="1" s="1"/>
  <c r="R2061" i="1"/>
  <c r="S2113" i="1"/>
  <c r="T2113" i="1" s="1"/>
  <c r="R2113" i="1"/>
  <c r="S1850" i="1"/>
  <c r="T1850" i="1" s="1"/>
  <c r="S1869" i="1"/>
  <c r="T1869" i="1" s="1"/>
  <c r="S1886" i="1"/>
  <c r="T1886" i="1" s="1"/>
  <c r="S1976" i="1"/>
  <c r="T1976" i="1" s="1"/>
  <c r="R1976" i="1"/>
  <c r="S2094" i="1"/>
  <c r="T2094" i="1" s="1"/>
  <c r="R2094" i="1"/>
  <c r="S1832" i="1"/>
  <c r="T1832" i="1" s="1"/>
  <c r="S1841" i="1"/>
  <c r="T1841" i="1" s="1"/>
  <c r="S1854" i="1"/>
  <c r="T1854" i="1" s="1"/>
  <c r="S1871" i="1"/>
  <c r="T1871" i="1" s="1"/>
  <c r="S1890" i="1"/>
  <c r="T1890" i="1" s="1"/>
  <c r="S1856" i="1"/>
  <c r="T1856" i="1" s="1"/>
  <c r="S1875" i="1"/>
  <c r="T1875" i="1" s="1"/>
  <c r="S1892" i="1"/>
  <c r="T1892" i="1" s="1"/>
  <c r="S1923" i="1"/>
  <c r="T1923" i="1" s="1"/>
  <c r="R1923" i="1"/>
  <c r="S1860" i="1"/>
  <c r="T1860" i="1" s="1"/>
  <c r="S1877" i="1"/>
  <c r="T1877" i="1" s="1"/>
  <c r="S1896" i="1"/>
  <c r="T1896" i="1" s="1"/>
  <c r="R1896" i="1"/>
  <c r="S2043" i="1"/>
  <c r="T2043" i="1" s="1"/>
  <c r="R2043" i="1"/>
  <c r="S2066" i="1"/>
  <c r="T2066" i="1" s="1"/>
  <c r="R2066" i="1"/>
  <c r="S1829" i="1"/>
  <c r="T1829" i="1" s="1"/>
  <c r="S1836" i="1"/>
  <c r="T1836" i="1" s="1"/>
  <c r="S1845" i="1"/>
  <c r="T1845" i="1" s="1"/>
  <c r="S1862" i="1"/>
  <c r="T1862" i="1" s="1"/>
  <c r="S1881" i="1"/>
  <c r="T1881" i="1" s="1"/>
  <c r="S1898" i="1"/>
  <c r="T1898" i="1" s="1"/>
  <c r="R1898" i="1"/>
  <c r="S2077" i="1"/>
  <c r="T2077" i="1" s="1"/>
  <c r="R2077" i="1"/>
  <c r="S2079" i="1"/>
  <c r="T2079" i="1" s="1"/>
  <c r="R2079" i="1"/>
  <c r="S2115" i="1"/>
  <c r="T2115" i="1" s="1"/>
  <c r="R2115" i="1"/>
  <c r="S2396" i="1"/>
  <c r="T2396" i="1" s="1"/>
  <c r="R2396" i="1"/>
  <c r="S2100" i="1"/>
  <c r="T2100" i="1" s="1"/>
  <c r="R2100" i="1"/>
  <c r="R1959" i="1"/>
  <c r="R1970" i="1"/>
  <c r="R1981" i="1"/>
  <c r="R1995" i="1"/>
  <c r="R2006" i="1"/>
  <c r="R2022" i="1"/>
  <c r="R2027" i="1"/>
  <c r="R2040" i="1"/>
  <c r="R2045" i="1"/>
  <c r="R2058" i="1"/>
  <c r="R2063" i="1"/>
  <c r="R2068" i="1"/>
  <c r="R2081" i="1"/>
  <c r="R2083" i="1"/>
  <c r="S2085" i="1"/>
  <c r="T2085" i="1" s="1"/>
  <c r="R2085" i="1"/>
  <c r="R2119" i="1"/>
  <c r="S2121" i="1"/>
  <c r="T2121" i="1" s="1"/>
  <c r="R2121" i="1"/>
  <c r="S2130" i="1"/>
  <c r="T2130" i="1" s="1"/>
  <c r="R2130" i="1"/>
  <c r="S2139" i="1"/>
  <c r="T2139" i="1" s="1"/>
  <c r="R2139" i="1"/>
  <c r="S2151" i="1"/>
  <c r="T2151" i="1" s="1"/>
  <c r="R2151" i="1"/>
  <c r="S2270" i="1"/>
  <c r="T2270" i="1" s="1"/>
  <c r="R2270" i="1"/>
  <c r="R1902" i="1"/>
  <c r="R1905" i="1"/>
  <c r="R1908" i="1"/>
  <c r="R1911" i="1"/>
  <c r="R1914" i="1"/>
  <c r="R1917" i="1"/>
  <c r="R1920" i="1"/>
  <c r="R1931" i="1"/>
  <c r="R1942" i="1"/>
  <c r="R1956" i="1"/>
  <c r="R1967" i="1"/>
  <c r="R1978" i="1"/>
  <c r="R1992" i="1"/>
  <c r="R2003" i="1"/>
  <c r="R2014" i="1"/>
  <c r="R2032" i="1"/>
  <c r="R2050" i="1"/>
  <c r="R2070" i="1"/>
  <c r="R2104" i="1"/>
  <c r="S2106" i="1"/>
  <c r="T2106" i="1" s="1"/>
  <c r="R2106" i="1"/>
  <c r="S2387" i="1"/>
  <c r="T2387" i="1" s="1"/>
  <c r="R2387" i="1"/>
  <c r="S2091" i="1"/>
  <c r="T2091" i="1" s="1"/>
  <c r="R2091" i="1"/>
  <c r="S2076" i="1"/>
  <c r="T2076" i="1" s="1"/>
  <c r="R2076" i="1"/>
  <c r="S2112" i="1"/>
  <c r="T2112" i="1" s="1"/>
  <c r="R2112" i="1"/>
  <c r="S2148" i="1"/>
  <c r="T2148" i="1" s="1"/>
  <c r="R2148" i="1"/>
  <c r="R1933" i="1"/>
  <c r="R1947" i="1"/>
  <c r="R1958" i="1"/>
  <c r="R1969" i="1"/>
  <c r="R1983" i="1"/>
  <c r="R1994" i="1"/>
  <c r="R2005" i="1"/>
  <c r="R2016" i="1"/>
  <c r="R2021" i="1"/>
  <c r="R2034" i="1"/>
  <c r="R2039" i="1"/>
  <c r="R2052" i="1"/>
  <c r="R2057" i="1"/>
  <c r="R2093" i="1"/>
  <c r="R2095" i="1"/>
  <c r="S2097" i="1"/>
  <c r="T2097" i="1" s="1"/>
  <c r="R2097" i="1"/>
  <c r="S2127" i="1"/>
  <c r="T2127" i="1" s="1"/>
  <c r="R2127" i="1"/>
  <c r="S2136" i="1"/>
  <c r="T2136" i="1" s="1"/>
  <c r="R2136" i="1"/>
  <c r="S2378" i="1"/>
  <c r="T2378" i="1" s="1"/>
  <c r="R2378" i="1"/>
  <c r="R1901" i="1"/>
  <c r="R1904" i="1"/>
  <c r="R1907" i="1"/>
  <c r="R1910" i="1"/>
  <c r="R1913" i="1"/>
  <c r="R1916" i="1"/>
  <c r="R1919" i="1"/>
  <c r="R1930" i="1"/>
  <c r="R1944" i="1"/>
  <c r="R1955" i="1"/>
  <c r="R1966" i="1"/>
  <c r="R1980" i="1"/>
  <c r="R1991" i="1"/>
  <c r="R2002" i="1"/>
  <c r="R2026" i="1"/>
  <c r="R2044" i="1"/>
  <c r="R2062" i="1"/>
  <c r="R2067" i="1"/>
  <c r="R2078" i="1"/>
  <c r="R2080" i="1"/>
  <c r="S2082" i="1"/>
  <c r="T2082" i="1" s="1"/>
  <c r="R2082" i="1"/>
  <c r="S2118" i="1"/>
  <c r="T2118" i="1" s="1"/>
  <c r="R2118" i="1"/>
  <c r="S2284" i="1"/>
  <c r="T2284" i="1" s="1"/>
  <c r="R2284" i="1"/>
  <c r="R2049" i="1"/>
  <c r="R2101" i="1"/>
  <c r="S2103" i="1"/>
  <c r="T2103" i="1" s="1"/>
  <c r="R2103" i="1"/>
  <c r="S2145" i="1"/>
  <c r="T2145" i="1" s="1"/>
  <c r="R2145" i="1"/>
  <c r="S2088" i="1"/>
  <c r="T2088" i="1" s="1"/>
  <c r="R2088" i="1"/>
  <c r="S2282" i="1"/>
  <c r="T2282" i="1" s="1"/>
  <c r="R2282" i="1"/>
  <c r="R1935" i="1"/>
  <c r="R1971" i="1"/>
  <c r="R2007" i="1"/>
  <c r="R2028" i="1"/>
  <c r="R2046" i="1"/>
  <c r="R2064" i="1"/>
  <c r="R2071" i="1"/>
  <c r="S2073" i="1"/>
  <c r="T2073" i="1" s="1"/>
  <c r="R2073" i="1"/>
  <c r="R2107" i="1"/>
  <c r="S2109" i="1"/>
  <c r="T2109" i="1" s="1"/>
  <c r="R2109" i="1"/>
  <c r="S2124" i="1"/>
  <c r="T2124" i="1" s="1"/>
  <c r="R2124" i="1"/>
  <c r="S2133" i="1"/>
  <c r="T2133" i="1" s="1"/>
  <c r="R2133" i="1"/>
  <c r="S2265" i="1"/>
  <c r="T2265" i="1" s="1"/>
  <c r="R2265" i="1"/>
  <c r="R2154" i="1"/>
  <c r="R2157" i="1"/>
  <c r="R2160" i="1"/>
  <c r="R2163" i="1"/>
  <c r="R2166" i="1"/>
  <c r="R2169" i="1"/>
  <c r="R2172" i="1"/>
  <c r="R2175" i="1"/>
  <c r="R2178" i="1"/>
  <c r="R2181" i="1"/>
  <c r="R2184" i="1"/>
  <c r="R2187" i="1"/>
  <c r="R2190" i="1"/>
  <c r="R2193" i="1"/>
  <c r="R2196" i="1"/>
  <c r="R2199" i="1"/>
  <c r="R2202" i="1"/>
  <c r="R2205" i="1"/>
  <c r="R2208" i="1"/>
  <c r="R2211" i="1"/>
  <c r="R2214" i="1"/>
  <c r="R2217" i="1"/>
  <c r="R2220" i="1"/>
  <c r="R2223" i="1"/>
  <c r="R2226" i="1"/>
  <c r="R2229" i="1"/>
  <c r="R2232" i="1"/>
  <c r="R2235" i="1"/>
  <c r="R2238" i="1"/>
  <c r="R2241" i="1"/>
  <c r="R2244" i="1"/>
  <c r="R2247" i="1"/>
  <c r="R2250" i="1"/>
  <c r="R2253" i="1"/>
  <c r="R2256" i="1"/>
  <c r="R2259" i="1"/>
  <c r="R2262" i="1"/>
  <c r="R2272" i="1"/>
  <c r="R2277" i="1"/>
  <c r="R2286" i="1"/>
  <c r="S2376" i="1"/>
  <c r="T2376" i="1" s="1"/>
  <c r="R2376" i="1"/>
  <c r="S2385" i="1"/>
  <c r="T2385" i="1" s="1"/>
  <c r="R2385" i="1"/>
  <c r="S2394" i="1"/>
  <c r="T2394" i="1" s="1"/>
  <c r="R2394" i="1"/>
  <c r="S2403" i="1"/>
  <c r="T2403" i="1" s="1"/>
  <c r="R2403" i="1"/>
  <c r="S2412" i="1"/>
  <c r="T2412" i="1" s="1"/>
  <c r="R2412" i="1"/>
  <c r="S2421" i="1"/>
  <c r="T2421" i="1" s="1"/>
  <c r="R2421" i="1"/>
  <c r="S2430" i="1"/>
  <c r="T2430" i="1" s="1"/>
  <c r="R2430" i="1"/>
  <c r="S2439" i="1"/>
  <c r="T2439" i="1" s="1"/>
  <c r="R2439" i="1"/>
  <c r="S2448" i="1"/>
  <c r="T2448" i="1" s="1"/>
  <c r="R2448" i="1"/>
  <c r="S2457" i="1"/>
  <c r="T2457" i="1" s="1"/>
  <c r="R2457" i="1"/>
  <c r="S2466" i="1"/>
  <c r="T2466" i="1" s="1"/>
  <c r="R2466" i="1"/>
  <c r="S2475" i="1"/>
  <c r="T2475" i="1" s="1"/>
  <c r="R2475" i="1"/>
  <c r="S2484" i="1"/>
  <c r="T2484" i="1" s="1"/>
  <c r="R2484" i="1"/>
  <c r="S2493" i="1"/>
  <c r="T2493" i="1" s="1"/>
  <c r="R2493" i="1"/>
  <c r="S2502" i="1"/>
  <c r="T2502" i="1" s="1"/>
  <c r="R2502" i="1"/>
  <c r="S2511" i="1"/>
  <c r="T2511" i="1" s="1"/>
  <c r="R2511" i="1"/>
  <c r="R2288" i="1"/>
  <c r="R2374" i="1"/>
  <c r="S2383" i="1"/>
  <c r="T2383" i="1" s="1"/>
  <c r="R2383" i="1"/>
  <c r="S2392" i="1"/>
  <c r="T2392" i="1" s="1"/>
  <c r="R2392" i="1"/>
  <c r="S2401" i="1"/>
  <c r="T2401" i="1" s="1"/>
  <c r="R2401" i="1"/>
  <c r="S2410" i="1"/>
  <c r="T2410" i="1" s="1"/>
  <c r="R2410" i="1"/>
  <c r="S2370" i="1"/>
  <c r="T2370" i="1" s="1"/>
  <c r="R2370" i="1"/>
  <c r="R2264" i="1"/>
  <c r="R2269" i="1"/>
  <c r="R2274" i="1"/>
  <c r="R2281" i="1"/>
  <c r="R2294" i="1"/>
  <c r="R2296" i="1"/>
  <c r="R2298" i="1"/>
  <c r="R2300" i="1"/>
  <c r="R2302" i="1"/>
  <c r="R2304" i="1"/>
  <c r="R2306" i="1"/>
  <c r="R2308" i="1"/>
  <c r="R2310" i="1"/>
  <c r="R2312" i="1"/>
  <c r="R2314" i="1"/>
  <c r="R2316" i="1"/>
  <c r="R2318" i="1"/>
  <c r="R2320" i="1"/>
  <c r="R2322" i="1"/>
  <c r="R2324" i="1"/>
  <c r="R2326" i="1"/>
  <c r="R2328" i="1"/>
  <c r="R2330" i="1"/>
  <c r="R2332" i="1"/>
  <c r="R2334" i="1"/>
  <c r="R2336" i="1"/>
  <c r="R2338" i="1"/>
  <c r="R2340" i="1"/>
  <c r="R2342" i="1"/>
  <c r="R2344" i="1"/>
  <c r="R2346" i="1"/>
  <c r="R2348" i="1"/>
  <c r="R2350" i="1"/>
  <c r="R2352" i="1"/>
  <c r="R2354" i="1"/>
  <c r="R2356" i="1"/>
  <c r="R2358" i="1"/>
  <c r="R2360" i="1"/>
  <c r="R2362" i="1"/>
  <c r="R2364" i="1"/>
  <c r="R2366" i="1"/>
  <c r="R2368" i="1"/>
  <c r="R2381" i="1"/>
  <c r="R2390" i="1"/>
  <c r="S2379" i="1"/>
  <c r="T2379" i="1" s="1"/>
  <c r="R2379" i="1"/>
  <c r="S2388" i="1"/>
  <c r="T2388" i="1" s="1"/>
  <c r="R2388" i="1"/>
  <c r="S2397" i="1"/>
  <c r="T2397" i="1" s="1"/>
  <c r="R2397" i="1"/>
  <c r="S2406" i="1"/>
  <c r="T2406" i="1" s="1"/>
  <c r="R2406" i="1"/>
  <c r="S2415" i="1"/>
  <c r="T2415" i="1" s="1"/>
  <c r="R2415" i="1"/>
  <c r="S2424" i="1"/>
  <c r="T2424" i="1" s="1"/>
  <c r="R2424" i="1"/>
  <c r="S2433" i="1"/>
  <c r="T2433" i="1" s="1"/>
  <c r="R2433" i="1"/>
  <c r="S2442" i="1"/>
  <c r="T2442" i="1" s="1"/>
  <c r="R2442" i="1"/>
  <c r="S2451" i="1"/>
  <c r="T2451" i="1" s="1"/>
  <c r="R2451" i="1"/>
  <c r="S2460" i="1"/>
  <c r="T2460" i="1" s="1"/>
  <c r="R2460" i="1"/>
  <c r="S2469" i="1"/>
  <c r="T2469" i="1" s="1"/>
  <c r="R2469" i="1"/>
  <c r="S2478" i="1"/>
  <c r="T2478" i="1" s="1"/>
  <c r="R2478" i="1"/>
  <c r="S2487" i="1"/>
  <c r="T2487" i="1" s="1"/>
  <c r="R2487" i="1"/>
  <c r="S2496" i="1"/>
  <c r="T2496" i="1" s="1"/>
  <c r="R2496" i="1"/>
  <c r="S2505" i="1"/>
  <c r="T2505" i="1" s="1"/>
  <c r="R2505" i="1"/>
  <c r="S2514" i="1"/>
  <c r="T2514" i="1" s="1"/>
  <c r="R2514" i="1"/>
  <c r="R2276" i="1"/>
  <c r="R2283" i="1"/>
  <c r="S2377" i="1"/>
  <c r="T2377" i="1" s="1"/>
  <c r="R2377" i="1"/>
  <c r="S2386" i="1"/>
  <c r="T2386" i="1" s="1"/>
  <c r="R2386" i="1"/>
  <c r="S2395" i="1"/>
  <c r="T2395" i="1" s="1"/>
  <c r="R2395" i="1"/>
  <c r="S2404" i="1"/>
  <c r="T2404" i="1" s="1"/>
  <c r="R2404" i="1"/>
  <c r="R2289" i="1"/>
  <c r="S2373" i="1"/>
  <c r="T2373" i="1" s="1"/>
  <c r="R2373" i="1"/>
  <c r="R2375" i="1"/>
  <c r="R2384" i="1"/>
  <c r="R2393" i="1"/>
  <c r="S2382" i="1"/>
  <c r="T2382" i="1" s="1"/>
  <c r="R2382" i="1"/>
  <c r="S2391" i="1"/>
  <c r="T2391" i="1" s="1"/>
  <c r="R2391" i="1"/>
  <c r="S2400" i="1"/>
  <c r="T2400" i="1" s="1"/>
  <c r="R2400" i="1"/>
  <c r="S2409" i="1"/>
  <c r="T2409" i="1" s="1"/>
  <c r="R2409" i="1"/>
  <c r="S2418" i="1"/>
  <c r="T2418" i="1" s="1"/>
  <c r="R2418" i="1"/>
  <c r="S2427" i="1"/>
  <c r="T2427" i="1" s="1"/>
  <c r="R2427" i="1"/>
  <c r="S2436" i="1"/>
  <c r="T2436" i="1" s="1"/>
  <c r="R2436" i="1"/>
  <c r="S2445" i="1"/>
  <c r="T2445" i="1" s="1"/>
  <c r="R2445" i="1"/>
  <c r="S2454" i="1"/>
  <c r="T2454" i="1" s="1"/>
  <c r="R2454" i="1"/>
  <c r="S2463" i="1"/>
  <c r="T2463" i="1" s="1"/>
  <c r="R2463" i="1"/>
  <c r="S2472" i="1"/>
  <c r="T2472" i="1" s="1"/>
  <c r="R2472" i="1"/>
  <c r="S2481" i="1"/>
  <c r="T2481" i="1" s="1"/>
  <c r="R2481" i="1"/>
  <c r="S2490" i="1"/>
  <c r="T2490" i="1" s="1"/>
  <c r="R2490" i="1"/>
  <c r="S2499" i="1"/>
  <c r="T2499" i="1" s="1"/>
  <c r="R2499" i="1"/>
  <c r="S2508" i="1"/>
  <c r="T2508" i="1" s="1"/>
  <c r="R2508" i="1"/>
  <c r="R2268" i="1"/>
  <c r="R2280" i="1"/>
  <c r="R2295" i="1"/>
  <c r="R2297" i="1"/>
  <c r="R2299" i="1"/>
  <c r="R2301" i="1"/>
  <c r="R2303" i="1"/>
  <c r="R2305" i="1"/>
  <c r="R2307" i="1"/>
  <c r="R2309" i="1"/>
  <c r="R2311" i="1"/>
  <c r="R2313" i="1"/>
  <c r="R2315" i="1"/>
  <c r="R2317" i="1"/>
  <c r="R2319" i="1"/>
  <c r="R2321" i="1"/>
  <c r="R2323" i="1"/>
  <c r="R2325" i="1"/>
  <c r="R2327" i="1"/>
  <c r="R2329" i="1"/>
  <c r="R2331" i="1"/>
  <c r="R2333" i="1"/>
  <c r="R2335" i="1"/>
  <c r="R2337" i="1"/>
  <c r="R2339" i="1"/>
  <c r="R2341" i="1"/>
  <c r="R2343" i="1"/>
  <c r="R2345" i="1"/>
  <c r="R2347" i="1"/>
  <c r="R2349" i="1"/>
  <c r="R2351" i="1"/>
  <c r="R2353" i="1"/>
  <c r="R2355" i="1"/>
  <c r="R2357" i="1"/>
  <c r="R2359" i="1"/>
  <c r="R2361" i="1"/>
  <c r="R2363" i="1"/>
  <c r="R2365" i="1"/>
  <c r="R2367" i="1"/>
  <c r="R2369" i="1"/>
  <c r="S2380" i="1"/>
  <c r="T2380" i="1" s="1"/>
  <c r="R2380" i="1"/>
  <c r="S2389" i="1"/>
  <c r="T2389" i="1" s="1"/>
  <c r="R2389" i="1"/>
  <c r="S2398" i="1"/>
  <c r="T2398" i="1" s="1"/>
  <c r="R2398" i="1"/>
  <c r="S2407" i="1"/>
  <c r="T2407" i="1" s="1"/>
  <c r="R2407" i="1"/>
  <c r="R2413" i="1"/>
  <c r="R2416" i="1"/>
  <c r="R2419" i="1"/>
  <c r="R2422" i="1"/>
  <c r="R2425" i="1"/>
  <c r="R2428" i="1"/>
  <c r="R2431" i="1"/>
  <c r="R2434" i="1"/>
  <c r="R2437" i="1"/>
  <c r="R2440" i="1"/>
  <c r="R2443" i="1"/>
  <c r="R2446" i="1"/>
  <c r="R2449" i="1"/>
  <c r="R2452" i="1"/>
  <c r="R2455" i="1"/>
  <c r="R2458" i="1"/>
  <c r="R2461" i="1"/>
  <c r="R2464" i="1"/>
  <c r="R2467" i="1"/>
  <c r="R2470" i="1"/>
  <c r="R2473" i="1"/>
  <c r="R2476" i="1"/>
  <c r="R2479" i="1"/>
  <c r="R2482" i="1"/>
  <c r="R2485" i="1"/>
  <c r="R2488" i="1"/>
  <c r="R2491" i="1"/>
  <c r="R2494" i="1"/>
  <c r="R2497" i="1"/>
  <c r="R2500" i="1"/>
  <c r="R2503" i="1"/>
  <c r="R2506" i="1"/>
  <c r="R2509" i="1"/>
  <c r="R2512" i="1"/>
  <c r="R2515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2" i="1"/>
  <c r="R638" i="1"/>
  <c r="S639" i="1"/>
  <c r="T639" i="1" s="1"/>
  <c r="R640" i="1"/>
  <c r="S650" i="1"/>
  <c r="T650" i="1" s="1"/>
  <c r="S651" i="1"/>
  <c r="T651" i="1" s="1"/>
  <c r="R652" i="1"/>
  <c r="S662" i="1"/>
  <c r="T662" i="1" s="1"/>
  <c r="S663" i="1"/>
  <c r="T663" i="1" s="1"/>
  <c r="R664" i="1"/>
  <c r="R674" i="1"/>
  <c r="R675" i="1"/>
  <c r="S676" i="1"/>
  <c r="T676" i="1" s="1"/>
  <c r="R687" i="1"/>
  <c r="S688" i="1"/>
  <c r="T688" i="1" s="1"/>
  <c r="R698" i="1"/>
  <c r="S699" i="1"/>
  <c r="T699" i="1" s="1"/>
  <c r="S700" i="1"/>
  <c r="T700" i="1" s="1"/>
  <c r="R710" i="1"/>
  <c r="S711" i="1"/>
  <c r="T711" i="1" s="1"/>
  <c r="R712" i="1"/>
  <c r="R722" i="1"/>
  <c r="S723" i="1"/>
  <c r="T723" i="1" s="1"/>
  <c r="R724" i="1"/>
  <c r="S734" i="1"/>
  <c r="T734" i="1" s="1"/>
  <c r="S735" i="1"/>
  <c r="T735" i="1" s="1"/>
  <c r="S736" i="1"/>
  <c r="T736" i="1" s="1"/>
  <c r="R746" i="1"/>
  <c r="R747" i="1"/>
  <c r="S748" i="1"/>
  <c r="T748" i="1" s="1"/>
  <c r="R758" i="1"/>
  <c r="S759" i="1"/>
  <c r="T759" i="1" s="1"/>
  <c r="R760" i="1"/>
  <c r="R770" i="1"/>
  <c r="S771" i="1"/>
  <c r="T771" i="1" s="1"/>
  <c r="R772" i="1"/>
  <c r="R782" i="1"/>
  <c r="S783" i="1"/>
  <c r="T783" i="1" s="1"/>
  <c r="S784" i="1"/>
  <c r="T784" i="1" s="1"/>
  <c r="R794" i="1"/>
  <c r="S795" i="1"/>
  <c r="T795" i="1" s="1"/>
  <c r="S796" i="1"/>
  <c r="T796" i="1" s="1"/>
  <c r="R806" i="1"/>
  <c r="S807" i="1"/>
  <c r="T807" i="1" s="1"/>
  <c r="R808" i="1"/>
  <c r="S818" i="1"/>
  <c r="T818" i="1" s="1"/>
  <c r="S819" i="1"/>
  <c r="T819" i="1" s="1"/>
  <c r="S820" i="1"/>
  <c r="T820" i="1" s="1"/>
  <c r="R830" i="1"/>
  <c r="S831" i="1"/>
  <c r="T831" i="1" s="1"/>
  <c r="R832" i="1"/>
  <c r="R842" i="1"/>
  <c r="R843" i="1"/>
  <c r="S844" i="1"/>
  <c r="T844" i="1" s="1"/>
  <c r="R854" i="1"/>
  <c r="S855" i="1"/>
  <c r="T855" i="1" s="1"/>
  <c r="S856" i="1"/>
  <c r="T856" i="1" s="1"/>
  <c r="R866" i="1"/>
  <c r="S867" i="1"/>
  <c r="T867" i="1" s="1"/>
  <c r="R868" i="1"/>
  <c r="R878" i="1"/>
  <c r="S879" i="1"/>
  <c r="T879" i="1" s="1"/>
  <c r="S880" i="1"/>
  <c r="T880" i="1" s="1"/>
  <c r="S890" i="1"/>
  <c r="T890" i="1" s="1"/>
  <c r="S891" i="1"/>
  <c r="T891" i="1" s="1"/>
  <c r="R892" i="1"/>
  <c r="R902" i="1"/>
  <c r="S903" i="1"/>
  <c r="T903" i="1" s="1"/>
  <c r="S904" i="1"/>
  <c r="T904" i="1" s="1"/>
  <c r="R914" i="1"/>
  <c r="S915" i="1"/>
  <c r="T915" i="1" s="1"/>
  <c r="S916" i="1"/>
  <c r="T916" i="1" s="1"/>
  <c r="S926" i="1"/>
  <c r="T926" i="1" s="1"/>
  <c r="S927" i="1"/>
  <c r="T927" i="1" s="1"/>
  <c r="R928" i="1"/>
  <c r="S938" i="1"/>
  <c r="T938" i="1" s="1"/>
  <c r="S939" i="1"/>
  <c r="T939" i="1" s="1"/>
  <c r="S940" i="1"/>
  <c r="T940" i="1" s="1"/>
  <c r="S950" i="1"/>
  <c r="T950" i="1" s="1"/>
  <c r="S951" i="1"/>
  <c r="T951" i="1" s="1"/>
  <c r="S952" i="1"/>
  <c r="T952" i="1" s="1"/>
  <c r="R963" i="1"/>
  <c r="S964" i="1"/>
  <c r="T964" i="1" s="1"/>
  <c r="R974" i="1"/>
  <c r="S975" i="1"/>
  <c r="T975" i="1" s="1"/>
  <c r="S976" i="1"/>
  <c r="T976" i="1" s="1"/>
  <c r="S986" i="1"/>
  <c r="T986" i="1" s="1"/>
  <c r="S987" i="1"/>
  <c r="T987" i="1" s="1"/>
  <c r="S988" i="1"/>
  <c r="T988" i="1" s="1"/>
  <c r="S998" i="1"/>
  <c r="T998" i="1" s="1"/>
  <c r="R999" i="1"/>
  <c r="R1000" i="1"/>
  <c r="S1010" i="1"/>
  <c r="T1010" i="1" s="1"/>
  <c r="R1012" i="1"/>
  <c r="S1022" i="1"/>
  <c r="T1022" i="1" s="1"/>
  <c r="R1023" i="1"/>
  <c r="R1024" i="1"/>
  <c r="S1034" i="1"/>
  <c r="T1034" i="1" s="1"/>
  <c r="S1035" i="1"/>
  <c r="T1035" i="1" s="1"/>
  <c r="S1036" i="1"/>
  <c r="T1036" i="1" s="1"/>
  <c r="S1046" i="1"/>
  <c r="T1046" i="1" s="1"/>
  <c r="S1047" i="1"/>
  <c r="T1047" i="1" s="1"/>
  <c r="R1048" i="1"/>
  <c r="S1058" i="1"/>
  <c r="T1058" i="1" s="1"/>
  <c r="S1059" i="1"/>
  <c r="T1059" i="1" s="1"/>
  <c r="S1070" i="1"/>
  <c r="T1070" i="1" s="1"/>
  <c r="S1071" i="1"/>
  <c r="T1071" i="1" s="1"/>
  <c r="S1072" i="1"/>
  <c r="T1072" i="1" s="1"/>
  <c r="S1082" i="1"/>
  <c r="T1082" i="1" s="1"/>
  <c r="S1083" i="1"/>
  <c r="T1083" i="1" s="1"/>
  <c r="R1084" i="1"/>
  <c r="S1094" i="1"/>
  <c r="T1094" i="1" s="1"/>
  <c r="S1095" i="1"/>
  <c r="T1095" i="1" s="1"/>
  <c r="R1096" i="1"/>
  <c r="S1106" i="1"/>
  <c r="T1106" i="1" s="1"/>
  <c r="S1107" i="1"/>
  <c r="T1107" i="1" s="1"/>
  <c r="S1108" i="1"/>
  <c r="T1108" i="1" s="1"/>
  <c r="S1118" i="1"/>
  <c r="T1118" i="1" s="1"/>
  <c r="S1119" i="1"/>
  <c r="T1119" i="1" s="1"/>
  <c r="R1120" i="1"/>
  <c r="S1130" i="1"/>
  <c r="T1130" i="1" s="1"/>
  <c r="S1131" i="1"/>
  <c r="T1131" i="1" s="1"/>
  <c r="S1142" i="1"/>
  <c r="T1142" i="1" s="1"/>
  <c r="R1143" i="1"/>
  <c r="R1144" i="1"/>
  <c r="S1154" i="1"/>
  <c r="T1154" i="1" s="1"/>
  <c r="S1166" i="1"/>
  <c r="T1166" i="1" s="1"/>
  <c r="S1167" i="1"/>
  <c r="T1167" i="1" s="1"/>
  <c r="R1168" i="1"/>
  <c r="S1178" i="1"/>
  <c r="T1178" i="1" s="1"/>
  <c r="S1179" i="1"/>
  <c r="T1179" i="1" s="1"/>
  <c r="S1180" i="1"/>
  <c r="T1180" i="1" s="1"/>
  <c r="S1190" i="1"/>
  <c r="T1190" i="1" s="1"/>
  <c r="S1191" i="1"/>
  <c r="T1191" i="1" s="1"/>
  <c r="S1192" i="1"/>
  <c r="T1192" i="1" s="1"/>
  <c r="S1202" i="1"/>
  <c r="T1202" i="1" s="1"/>
  <c r="S1203" i="1"/>
  <c r="T1203" i="1" s="1"/>
  <c r="R1204" i="1"/>
  <c r="S1209" i="1"/>
  <c r="T1209" i="1" s="1"/>
  <c r="S1214" i="1"/>
  <c r="T1214" i="1" s="1"/>
  <c r="S1215" i="1"/>
  <c r="T1215" i="1" s="1"/>
  <c r="S1226" i="1"/>
  <c r="T1226" i="1" s="1"/>
  <c r="S1227" i="1"/>
  <c r="T1227" i="1" s="1"/>
  <c r="S1228" i="1"/>
  <c r="T1228" i="1" s="1"/>
  <c r="S1238" i="1"/>
  <c r="T1238" i="1" s="1"/>
  <c r="R1239" i="1"/>
  <c r="R1240" i="1"/>
  <c r="S1242" i="1"/>
  <c r="T1242" i="1" s="1"/>
  <c r="R1250" i="1"/>
  <c r="R1251" i="1"/>
  <c r="S1252" i="1"/>
  <c r="T1252" i="1" s="1"/>
  <c r="R686" i="1"/>
  <c r="R961" i="1"/>
  <c r="S962" i="1"/>
  <c r="T962" i="1" s="1"/>
  <c r="R1009" i="1"/>
  <c r="R1033" i="1"/>
  <c r="R1057" i="1"/>
  <c r="S1069" i="1"/>
  <c r="T1069" i="1" s="1"/>
  <c r="R1081" i="1"/>
  <c r="S1093" i="1"/>
  <c r="T1093" i="1" s="1"/>
  <c r="R1102" i="1"/>
  <c r="R1105" i="1"/>
  <c r="S1117" i="1"/>
  <c r="T1117" i="1" s="1"/>
  <c r="R1124" i="1"/>
  <c r="S1129" i="1"/>
  <c r="T1129" i="1" s="1"/>
  <c r="R1136" i="1"/>
  <c r="R1148" i="1"/>
  <c r="R1150" i="1"/>
  <c r="R1153" i="1"/>
  <c r="R1159" i="1"/>
  <c r="R1160" i="1"/>
  <c r="S1162" i="1"/>
  <c r="T1162" i="1" s="1"/>
  <c r="S1165" i="1"/>
  <c r="T1165" i="1" s="1"/>
  <c r="R1171" i="1"/>
  <c r="R1172" i="1"/>
  <c r="S1174" i="1"/>
  <c r="T1174" i="1" s="1"/>
  <c r="R1177" i="1"/>
  <c r="R1184" i="1"/>
  <c r="S1186" i="1"/>
  <c r="T1186" i="1" s="1"/>
  <c r="R1187" i="1"/>
  <c r="S1189" i="1"/>
  <c r="T1189" i="1" s="1"/>
  <c r="S1194" i="1"/>
  <c r="T1194" i="1" s="1"/>
  <c r="S1198" i="1"/>
  <c r="T1198" i="1" s="1"/>
  <c r="S1208" i="1"/>
  <c r="T1208" i="1" s="1"/>
  <c r="S1210" i="1"/>
  <c r="T1210" i="1" s="1"/>
  <c r="S1212" i="1"/>
  <c r="T1212" i="1" s="1"/>
  <c r="R1220" i="1"/>
  <c r="S1222" i="1"/>
  <c r="T1222" i="1" s="1"/>
  <c r="R1230" i="1"/>
  <c r="R1231" i="1"/>
  <c r="S1232" i="1"/>
  <c r="T1232" i="1" s="1"/>
  <c r="S1234" i="1"/>
  <c r="T1234" i="1" s="1"/>
  <c r="S1243" i="1"/>
  <c r="T1243" i="1" s="1"/>
  <c r="S1244" i="1"/>
  <c r="T1244" i="1" s="1"/>
  <c r="R1246" i="1"/>
  <c r="R1247" i="1"/>
  <c r="S1248" i="1"/>
  <c r="T1248" i="1" s="1"/>
  <c r="R1254" i="1"/>
  <c r="S1255" i="1"/>
  <c r="T1255" i="1" s="1"/>
  <c r="S1257" i="1"/>
  <c r="T1257" i="1" s="1"/>
  <c r="S1258" i="1"/>
  <c r="T1258" i="1" s="1"/>
  <c r="N1258" i="1"/>
  <c r="N1257" i="1"/>
  <c r="S1256" i="1"/>
  <c r="T1256" i="1" s="1"/>
  <c r="N1256" i="1"/>
  <c r="N1255" i="1"/>
  <c r="N1254" i="1"/>
  <c r="S1253" i="1"/>
  <c r="T1253" i="1" s="1"/>
  <c r="R1253" i="1"/>
  <c r="N1253" i="1"/>
  <c r="R1252" i="1"/>
  <c r="N1252" i="1"/>
  <c r="N1251" i="1"/>
  <c r="N1250" i="1"/>
  <c r="N1249" i="1"/>
  <c r="R1248" i="1"/>
  <c r="N1248" i="1"/>
  <c r="N1247" i="1"/>
  <c r="S1246" i="1"/>
  <c r="T1246" i="1" s="1"/>
  <c r="N1246" i="1"/>
  <c r="S1245" i="1"/>
  <c r="T1245" i="1" s="1"/>
  <c r="R1245" i="1"/>
  <c r="N1245" i="1"/>
  <c r="N1244" i="1"/>
  <c r="N1243" i="1"/>
  <c r="N1242" i="1"/>
  <c r="S1241" i="1"/>
  <c r="T1241" i="1" s="1"/>
  <c r="N1241" i="1"/>
  <c r="N1240" i="1"/>
  <c r="N1239" i="1"/>
  <c r="N1238" i="1"/>
  <c r="N1237" i="1"/>
  <c r="S1236" i="1"/>
  <c r="T1236" i="1" s="1"/>
  <c r="N1236" i="1"/>
  <c r="S1235" i="1"/>
  <c r="T1235" i="1" s="1"/>
  <c r="R1235" i="1"/>
  <c r="N1235" i="1"/>
  <c r="N1234" i="1"/>
  <c r="S1233" i="1"/>
  <c r="T1233" i="1" s="1"/>
  <c r="R1233" i="1"/>
  <c r="N1233" i="1"/>
  <c r="N1232" i="1"/>
  <c r="S1231" i="1"/>
  <c r="T1231" i="1" s="1"/>
  <c r="N1231" i="1"/>
  <c r="N1230" i="1"/>
  <c r="S1229" i="1"/>
  <c r="T1229" i="1" s="1"/>
  <c r="R1229" i="1"/>
  <c r="N1229" i="1"/>
  <c r="N1228" i="1"/>
  <c r="N1227" i="1"/>
  <c r="N1226" i="1"/>
  <c r="N1225" i="1"/>
  <c r="R1224" i="1"/>
  <c r="S1224" i="1"/>
  <c r="T1224" i="1" s="1"/>
  <c r="N1224" i="1"/>
  <c r="S1223" i="1"/>
  <c r="T1223" i="1" s="1"/>
  <c r="R1223" i="1"/>
  <c r="N1223" i="1"/>
  <c r="N1222" i="1"/>
  <c r="R1221" i="1"/>
  <c r="S1221" i="1"/>
  <c r="T1221" i="1" s="1"/>
  <c r="N1221" i="1"/>
  <c r="S1220" i="1"/>
  <c r="T1220" i="1" s="1"/>
  <c r="N1220" i="1"/>
  <c r="S1219" i="1"/>
  <c r="T1219" i="1" s="1"/>
  <c r="R1219" i="1"/>
  <c r="N1219" i="1"/>
  <c r="S1218" i="1"/>
  <c r="T1218" i="1" s="1"/>
  <c r="N1218" i="1"/>
  <c r="S1217" i="1"/>
  <c r="T1217" i="1" s="1"/>
  <c r="N1217" i="1"/>
  <c r="S1216" i="1"/>
  <c r="T1216" i="1" s="1"/>
  <c r="N1216" i="1"/>
  <c r="N1215" i="1"/>
  <c r="N1214" i="1"/>
  <c r="N1213" i="1"/>
  <c r="R1212" i="1"/>
  <c r="N1212" i="1"/>
  <c r="S1211" i="1"/>
  <c r="T1211" i="1" s="1"/>
  <c r="N1211" i="1"/>
  <c r="N1210" i="1"/>
  <c r="N1209" i="1"/>
  <c r="R1208" i="1"/>
  <c r="N1208" i="1"/>
  <c r="R1207" i="1"/>
  <c r="N1207" i="1"/>
  <c r="S1206" i="1"/>
  <c r="T1206" i="1" s="1"/>
  <c r="N1206" i="1"/>
  <c r="S1205" i="1"/>
  <c r="T1205" i="1" s="1"/>
  <c r="R1205" i="1"/>
  <c r="N1205" i="1"/>
  <c r="N1204" i="1"/>
  <c r="N1203" i="1"/>
  <c r="N1202" i="1"/>
  <c r="N1201" i="1"/>
  <c r="R1200" i="1"/>
  <c r="S1200" i="1"/>
  <c r="T1200" i="1" s="1"/>
  <c r="N1200" i="1"/>
  <c r="R1199" i="1"/>
  <c r="S1199" i="1"/>
  <c r="T1199" i="1" s="1"/>
  <c r="N1199" i="1"/>
  <c r="N1198" i="1"/>
  <c r="S1197" i="1"/>
  <c r="T1197" i="1" s="1"/>
  <c r="N1197" i="1"/>
  <c r="S1196" i="1"/>
  <c r="T1196" i="1" s="1"/>
  <c r="R1196" i="1"/>
  <c r="N1196" i="1"/>
  <c r="R1195" i="1"/>
  <c r="N1195" i="1"/>
  <c r="N1194" i="1"/>
  <c r="S1193" i="1"/>
  <c r="T1193" i="1" s="1"/>
  <c r="N1193" i="1"/>
  <c r="N1192" i="1"/>
  <c r="N1191" i="1"/>
  <c r="N1190" i="1"/>
  <c r="N1189" i="1"/>
  <c r="R1188" i="1"/>
  <c r="S1188" i="1"/>
  <c r="T1188" i="1" s="1"/>
  <c r="N1188" i="1"/>
  <c r="S1187" i="1"/>
  <c r="T1187" i="1" s="1"/>
  <c r="N1187" i="1"/>
  <c r="R1186" i="1"/>
  <c r="N1186" i="1"/>
  <c r="S1185" i="1"/>
  <c r="T1185" i="1" s="1"/>
  <c r="N1185" i="1"/>
  <c r="N1184" i="1"/>
  <c r="R1183" i="1"/>
  <c r="N1183" i="1"/>
  <c r="S1182" i="1"/>
  <c r="T1182" i="1" s="1"/>
  <c r="N1182" i="1"/>
  <c r="S1181" i="1"/>
  <c r="T1181" i="1" s="1"/>
  <c r="N1181" i="1"/>
  <c r="N1180" i="1"/>
  <c r="N1179" i="1"/>
  <c r="N1178" i="1"/>
  <c r="S1177" i="1"/>
  <c r="T1177" i="1" s="1"/>
  <c r="N1177" i="1"/>
  <c r="S1176" i="1"/>
  <c r="T1176" i="1" s="1"/>
  <c r="N1176" i="1"/>
  <c r="S1175" i="1"/>
  <c r="T1175" i="1" s="1"/>
  <c r="R1175" i="1"/>
  <c r="N1175" i="1"/>
  <c r="N1174" i="1"/>
  <c r="S1173" i="1"/>
  <c r="T1173" i="1" s="1"/>
  <c r="N1173" i="1"/>
  <c r="N1172" i="1"/>
  <c r="N1171" i="1"/>
  <c r="S1170" i="1"/>
  <c r="T1170" i="1" s="1"/>
  <c r="N1170" i="1"/>
  <c r="S1169" i="1"/>
  <c r="T1169" i="1" s="1"/>
  <c r="N1169" i="1"/>
  <c r="N1168" i="1"/>
  <c r="N1167" i="1"/>
  <c r="N1166" i="1"/>
  <c r="N1165" i="1"/>
  <c r="R1164" i="1"/>
  <c r="S1164" i="1"/>
  <c r="T1164" i="1" s="1"/>
  <c r="N1164" i="1"/>
  <c r="S1163" i="1"/>
  <c r="T1163" i="1" s="1"/>
  <c r="R1163" i="1"/>
  <c r="N1163" i="1"/>
  <c r="R1162" i="1"/>
  <c r="N1162" i="1"/>
  <c r="S1161" i="1"/>
  <c r="T1161" i="1" s="1"/>
  <c r="N1161" i="1"/>
  <c r="N1160" i="1"/>
  <c r="N1159" i="1"/>
  <c r="S1158" i="1"/>
  <c r="T1158" i="1" s="1"/>
  <c r="N1158" i="1"/>
  <c r="S1157" i="1"/>
  <c r="T1157" i="1" s="1"/>
  <c r="N1157" i="1"/>
  <c r="N1156" i="1"/>
  <c r="S1155" i="1"/>
  <c r="T1155" i="1" s="1"/>
  <c r="R1155" i="1"/>
  <c r="N1155" i="1"/>
  <c r="N1154" i="1"/>
  <c r="N1153" i="1"/>
  <c r="S1152" i="1"/>
  <c r="T1152" i="1" s="1"/>
  <c r="N1152" i="1"/>
  <c r="S1151" i="1"/>
  <c r="T1151" i="1" s="1"/>
  <c r="R1151" i="1"/>
  <c r="N1151" i="1"/>
  <c r="S1150" i="1"/>
  <c r="T1150" i="1" s="1"/>
  <c r="N1150" i="1"/>
  <c r="S1149" i="1"/>
  <c r="T1149" i="1" s="1"/>
  <c r="N1149" i="1"/>
  <c r="N1148" i="1"/>
  <c r="R1147" i="1"/>
  <c r="N1147" i="1"/>
  <c r="S1146" i="1"/>
  <c r="T1146" i="1" s="1"/>
  <c r="N1146" i="1"/>
  <c r="S1145" i="1"/>
  <c r="T1145" i="1" s="1"/>
  <c r="N1145" i="1"/>
  <c r="N1144" i="1"/>
  <c r="S1143" i="1"/>
  <c r="T1143" i="1" s="1"/>
  <c r="N1143" i="1"/>
  <c r="N1142" i="1"/>
  <c r="S1141" i="1"/>
  <c r="T1141" i="1" s="1"/>
  <c r="N1141" i="1"/>
  <c r="R1140" i="1"/>
  <c r="S1140" i="1"/>
  <c r="T1140" i="1" s="1"/>
  <c r="N1140" i="1"/>
  <c r="S1139" i="1"/>
  <c r="T1139" i="1" s="1"/>
  <c r="R1139" i="1"/>
  <c r="N1139" i="1"/>
  <c r="R1138" i="1"/>
  <c r="S1138" i="1"/>
  <c r="T1138" i="1" s="1"/>
  <c r="N1138" i="1"/>
  <c r="S1137" i="1"/>
  <c r="T1137" i="1" s="1"/>
  <c r="N1137" i="1"/>
  <c r="N1136" i="1"/>
  <c r="R1135" i="1"/>
  <c r="N1135" i="1"/>
  <c r="S1134" i="1"/>
  <c r="T1134" i="1" s="1"/>
  <c r="N1134" i="1"/>
  <c r="S1133" i="1"/>
  <c r="T1133" i="1" s="1"/>
  <c r="N1133" i="1"/>
  <c r="N1132" i="1"/>
  <c r="N1131" i="1"/>
  <c r="N1130" i="1"/>
  <c r="R1129" i="1"/>
  <c r="N1129" i="1"/>
  <c r="S1128" i="1"/>
  <c r="T1128" i="1" s="1"/>
  <c r="N1128" i="1"/>
  <c r="S1127" i="1"/>
  <c r="T1127" i="1" s="1"/>
  <c r="R1127" i="1"/>
  <c r="N1127" i="1"/>
  <c r="S1126" i="1"/>
  <c r="T1126" i="1" s="1"/>
  <c r="R1126" i="1"/>
  <c r="N1126" i="1"/>
  <c r="N1125" i="1"/>
  <c r="N1124" i="1"/>
  <c r="N1123" i="1"/>
  <c r="S1122" i="1"/>
  <c r="T1122" i="1" s="1"/>
  <c r="N1122" i="1"/>
  <c r="N1121" i="1"/>
  <c r="N1120" i="1"/>
  <c r="N1119" i="1"/>
  <c r="N1118" i="1"/>
  <c r="N1117" i="1"/>
  <c r="R1116" i="1"/>
  <c r="S1116" i="1"/>
  <c r="T1116" i="1" s="1"/>
  <c r="N1116" i="1"/>
  <c r="S1115" i="1"/>
  <c r="T1115" i="1" s="1"/>
  <c r="R1115" i="1"/>
  <c r="N1115" i="1"/>
  <c r="R1114" i="1"/>
  <c r="S1114" i="1"/>
  <c r="T1114" i="1" s="1"/>
  <c r="N1114" i="1"/>
  <c r="S1113" i="1"/>
  <c r="T1113" i="1" s="1"/>
  <c r="N1113" i="1"/>
  <c r="N1112" i="1"/>
  <c r="R1111" i="1"/>
  <c r="N1111" i="1"/>
  <c r="N1110" i="1"/>
  <c r="S1109" i="1"/>
  <c r="T1109" i="1" s="1"/>
  <c r="N1109" i="1"/>
  <c r="N1108" i="1"/>
  <c r="N1107" i="1"/>
  <c r="N1106" i="1"/>
  <c r="S1105" i="1"/>
  <c r="T1105" i="1" s="1"/>
  <c r="N1105" i="1"/>
  <c r="S1104" i="1"/>
  <c r="T1104" i="1" s="1"/>
  <c r="N1104" i="1"/>
  <c r="R1103" i="1"/>
  <c r="N1103" i="1"/>
  <c r="S1102" i="1"/>
  <c r="T1102" i="1" s="1"/>
  <c r="N1102" i="1"/>
  <c r="S1101" i="1"/>
  <c r="T1101" i="1" s="1"/>
  <c r="R1101" i="1"/>
  <c r="N1101" i="1"/>
  <c r="R1100" i="1"/>
  <c r="N1100" i="1"/>
  <c r="N1099" i="1"/>
  <c r="S1098" i="1"/>
  <c r="T1098" i="1" s="1"/>
  <c r="N1098" i="1"/>
  <c r="S1097" i="1"/>
  <c r="T1097" i="1" s="1"/>
  <c r="R1097" i="1"/>
  <c r="N1097" i="1"/>
  <c r="S1096" i="1"/>
  <c r="T1096" i="1" s="1"/>
  <c r="N1096" i="1"/>
  <c r="N1095" i="1"/>
  <c r="N1094" i="1"/>
  <c r="N1093" i="1"/>
  <c r="R1092" i="1"/>
  <c r="S1092" i="1"/>
  <c r="T1092" i="1" s="1"/>
  <c r="N1092" i="1"/>
  <c r="S1091" i="1"/>
  <c r="T1091" i="1" s="1"/>
  <c r="R1091" i="1"/>
  <c r="N1091" i="1"/>
  <c r="R1090" i="1"/>
  <c r="S1090" i="1"/>
  <c r="T1090" i="1" s="1"/>
  <c r="N1090" i="1"/>
  <c r="S1089" i="1"/>
  <c r="T1089" i="1" s="1"/>
  <c r="N1089" i="1"/>
  <c r="N1088" i="1"/>
  <c r="R1087" i="1"/>
  <c r="N1087" i="1"/>
  <c r="S1086" i="1"/>
  <c r="T1086" i="1" s="1"/>
  <c r="R1086" i="1"/>
  <c r="N1086" i="1"/>
  <c r="N1085" i="1"/>
  <c r="N1084" i="1"/>
  <c r="N1083" i="1"/>
  <c r="N1082" i="1"/>
  <c r="N1081" i="1"/>
  <c r="S1080" i="1"/>
  <c r="T1080" i="1" s="1"/>
  <c r="N1080" i="1"/>
  <c r="S1079" i="1"/>
  <c r="T1079" i="1" s="1"/>
  <c r="R1079" i="1"/>
  <c r="N1079" i="1"/>
  <c r="S1078" i="1"/>
  <c r="T1078" i="1" s="1"/>
  <c r="R1078" i="1"/>
  <c r="N1078" i="1"/>
  <c r="R1077" i="1"/>
  <c r="N1077" i="1"/>
  <c r="N1076" i="1"/>
  <c r="N1075" i="1"/>
  <c r="N1074" i="1"/>
  <c r="R1073" i="1"/>
  <c r="N1073" i="1"/>
  <c r="R1072" i="1"/>
  <c r="N1072" i="1"/>
  <c r="N1071" i="1"/>
  <c r="N1070" i="1"/>
  <c r="N1069" i="1"/>
  <c r="R1068" i="1"/>
  <c r="S1068" i="1"/>
  <c r="T1068" i="1" s="1"/>
  <c r="N1068" i="1"/>
  <c r="S1067" i="1"/>
  <c r="T1067" i="1" s="1"/>
  <c r="R1067" i="1"/>
  <c r="N1067" i="1"/>
  <c r="R1066" i="1"/>
  <c r="S1066" i="1"/>
  <c r="T1066" i="1" s="1"/>
  <c r="N1066" i="1"/>
  <c r="N1065" i="1"/>
  <c r="N1064" i="1"/>
  <c r="N1063" i="1"/>
  <c r="R1062" i="1"/>
  <c r="N1062" i="1"/>
  <c r="N1061" i="1"/>
  <c r="S1060" i="1"/>
  <c r="T1060" i="1" s="1"/>
  <c r="N1060" i="1"/>
  <c r="N1059" i="1"/>
  <c r="N1058" i="1"/>
  <c r="N1057" i="1"/>
  <c r="N1056" i="1"/>
  <c r="S1055" i="1"/>
  <c r="T1055" i="1" s="1"/>
  <c r="R1055" i="1"/>
  <c r="N1055" i="1"/>
  <c r="S1054" i="1"/>
  <c r="T1054" i="1" s="1"/>
  <c r="R1054" i="1"/>
  <c r="N1054" i="1"/>
  <c r="R1053" i="1"/>
  <c r="N1053" i="1"/>
  <c r="N1052" i="1"/>
  <c r="N1051" i="1"/>
  <c r="N1050" i="1"/>
  <c r="R1049" i="1"/>
  <c r="N1049" i="1"/>
  <c r="N1048" i="1"/>
  <c r="N1047" i="1"/>
  <c r="N1046" i="1"/>
  <c r="N1045" i="1"/>
  <c r="R1044" i="1"/>
  <c r="S1044" i="1"/>
  <c r="T1044" i="1" s="1"/>
  <c r="N1044" i="1"/>
  <c r="S1043" i="1"/>
  <c r="T1043" i="1" s="1"/>
  <c r="R1043" i="1"/>
  <c r="N1043" i="1"/>
  <c r="R1042" i="1"/>
  <c r="S1042" i="1"/>
  <c r="T1042" i="1" s="1"/>
  <c r="N1042" i="1"/>
  <c r="N1041" i="1"/>
  <c r="N1040" i="1"/>
  <c r="N1039" i="1"/>
  <c r="S1038" i="1"/>
  <c r="T1038" i="1" s="1"/>
  <c r="R1038" i="1"/>
  <c r="N1038" i="1"/>
  <c r="N1037" i="1"/>
  <c r="N1036" i="1"/>
  <c r="N1035" i="1"/>
  <c r="N1034" i="1"/>
  <c r="N1033" i="1"/>
  <c r="N1032" i="1"/>
  <c r="R1031" i="1"/>
  <c r="N1031" i="1"/>
  <c r="S1030" i="1"/>
  <c r="T1030" i="1" s="1"/>
  <c r="R1030" i="1"/>
  <c r="N1030" i="1"/>
  <c r="R1029" i="1"/>
  <c r="N1029" i="1"/>
  <c r="N1028" i="1"/>
  <c r="N1027" i="1"/>
  <c r="N1026" i="1"/>
  <c r="R1025" i="1"/>
  <c r="N1025" i="1"/>
  <c r="N1024" i="1"/>
  <c r="S1023" i="1"/>
  <c r="T1023" i="1" s="1"/>
  <c r="N1023" i="1"/>
  <c r="N1022" i="1"/>
  <c r="N1021" i="1"/>
  <c r="R1020" i="1"/>
  <c r="S1020" i="1"/>
  <c r="T1020" i="1" s="1"/>
  <c r="N1020" i="1"/>
  <c r="S1019" i="1"/>
  <c r="T1019" i="1" s="1"/>
  <c r="R1019" i="1"/>
  <c r="N1019" i="1"/>
  <c r="R1018" i="1"/>
  <c r="S1018" i="1"/>
  <c r="T1018" i="1" s="1"/>
  <c r="N1018" i="1"/>
  <c r="N1017" i="1"/>
  <c r="N1016" i="1"/>
  <c r="N1015" i="1"/>
  <c r="N1014" i="1"/>
  <c r="N1013" i="1"/>
  <c r="N1012" i="1"/>
  <c r="S1011" i="1"/>
  <c r="T1011" i="1" s="1"/>
  <c r="R1011" i="1"/>
  <c r="N1011" i="1"/>
  <c r="N1010" i="1"/>
  <c r="S1009" i="1"/>
  <c r="T1009" i="1" s="1"/>
  <c r="N1009" i="1"/>
  <c r="S1008" i="1"/>
  <c r="T1008" i="1" s="1"/>
  <c r="N1008" i="1"/>
  <c r="R1007" i="1"/>
  <c r="N1007" i="1"/>
  <c r="R1006" i="1"/>
  <c r="N1006" i="1"/>
  <c r="S1005" i="1"/>
  <c r="T1005" i="1" s="1"/>
  <c r="R1005" i="1"/>
  <c r="N1005" i="1"/>
  <c r="R1004" i="1"/>
  <c r="N1004" i="1"/>
  <c r="N1003" i="1"/>
  <c r="S1002" i="1"/>
  <c r="T1002" i="1" s="1"/>
  <c r="N1002" i="1"/>
  <c r="N1001" i="1"/>
  <c r="N1000" i="1"/>
  <c r="S999" i="1"/>
  <c r="T999" i="1" s="1"/>
  <c r="N999" i="1"/>
  <c r="N998" i="1"/>
  <c r="R997" i="1"/>
  <c r="S997" i="1"/>
  <c r="T997" i="1" s="1"/>
  <c r="N997" i="1"/>
  <c r="R996" i="1"/>
  <c r="S996" i="1"/>
  <c r="T996" i="1" s="1"/>
  <c r="N996" i="1"/>
  <c r="S995" i="1"/>
  <c r="T995" i="1" s="1"/>
  <c r="R995" i="1"/>
  <c r="N995" i="1"/>
  <c r="R994" i="1"/>
  <c r="S994" i="1"/>
  <c r="T994" i="1" s="1"/>
  <c r="N994" i="1"/>
  <c r="R993" i="1"/>
  <c r="S993" i="1"/>
  <c r="T993" i="1" s="1"/>
  <c r="N993" i="1"/>
  <c r="N992" i="1"/>
  <c r="N991" i="1"/>
  <c r="R990" i="1"/>
  <c r="N990" i="1"/>
  <c r="R989" i="1"/>
  <c r="S989" i="1"/>
  <c r="T989" i="1" s="1"/>
  <c r="N989" i="1"/>
  <c r="R988" i="1"/>
  <c r="N988" i="1"/>
  <c r="N987" i="1"/>
  <c r="N986" i="1"/>
  <c r="R985" i="1"/>
  <c r="S985" i="1"/>
  <c r="T985" i="1" s="1"/>
  <c r="N985" i="1"/>
  <c r="R984" i="1"/>
  <c r="S984" i="1"/>
  <c r="T984" i="1" s="1"/>
  <c r="N984" i="1"/>
  <c r="N983" i="1"/>
  <c r="S982" i="1"/>
  <c r="T982" i="1" s="1"/>
  <c r="R982" i="1"/>
  <c r="N982" i="1"/>
  <c r="R981" i="1"/>
  <c r="N981" i="1"/>
  <c r="S980" i="1"/>
  <c r="T980" i="1" s="1"/>
  <c r="R980" i="1"/>
  <c r="N980" i="1"/>
  <c r="N979" i="1"/>
  <c r="R978" i="1"/>
  <c r="S978" i="1"/>
  <c r="T978" i="1" s="1"/>
  <c r="N978" i="1"/>
  <c r="R977" i="1"/>
  <c r="N977" i="1"/>
  <c r="N976" i="1"/>
  <c r="N975" i="1"/>
  <c r="N974" i="1"/>
  <c r="R973" i="1"/>
  <c r="S973" i="1"/>
  <c r="T973" i="1" s="1"/>
  <c r="N973" i="1"/>
  <c r="R972" i="1"/>
  <c r="S972" i="1"/>
  <c r="T972" i="1" s="1"/>
  <c r="N972" i="1"/>
  <c r="S971" i="1"/>
  <c r="T971" i="1" s="1"/>
  <c r="R971" i="1"/>
  <c r="N971" i="1"/>
  <c r="R970" i="1"/>
  <c r="S970" i="1"/>
  <c r="T970" i="1" s="1"/>
  <c r="N970" i="1"/>
  <c r="S969" i="1"/>
  <c r="T969" i="1" s="1"/>
  <c r="N969" i="1"/>
  <c r="N968" i="1"/>
  <c r="R967" i="1"/>
  <c r="N967" i="1"/>
  <c r="N966" i="1"/>
  <c r="S965" i="1"/>
  <c r="T965" i="1" s="1"/>
  <c r="N965" i="1"/>
  <c r="N964" i="1"/>
  <c r="S963" i="1"/>
  <c r="T963" i="1" s="1"/>
  <c r="N963" i="1"/>
  <c r="N962" i="1"/>
  <c r="N961" i="1"/>
  <c r="R960" i="1"/>
  <c r="S960" i="1"/>
  <c r="T960" i="1" s="1"/>
  <c r="N960" i="1"/>
  <c r="R959" i="1"/>
  <c r="N959" i="1"/>
  <c r="S958" i="1"/>
  <c r="T958" i="1" s="1"/>
  <c r="R958" i="1"/>
  <c r="N958" i="1"/>
  <c r="S957" i="1"/>
  <c r="T957" i="1" s="1"/>
  <c r="R957" i="1"/>
  <c r="N957" i="1"/>
  <c r="R956" i="1"/>
  <c r="N956" i="1"/>
  <c r="N955" i="1"/>
  <c r="S954" i="1"/>
  <c r="T954" i="1" s="1"/>
  <c r="N954" i="1"/>
  <c r="S953" i="1"/>
  <c r="T953" i="1" s="1"/>
  <c r="R953" i="1"/>
  <c r="N953" i="1"/>
  <c r="R952" i="1"/>
  <c r="N952" i="1"/>
  <c r="N951" i="1"/>
  <c r="N950" i="1"/>
  <c r="S949" i="1"/>
  <c r="T949" i="1" s="1"/>
  <c r="N949" i="1"/>
  <c r="R948" i="1"/>
  <c r="S948" i="1"/>
  <c r="T948" i="1" s="1"/>
  <c r="N948" i="1"/>
  <c r="R947" i="1"/>
  <c r="S947" i="1"/>
  <c r="T947" i="1" s="1"/>
  <c r="N947" i="1"/>
  <c r="R946" i="1"/>
  <c r="S946" i="1"/>
  <c r="T946" i="1" s="1"/>
  <c r="N946" i="1"/>
  <c r="S945" i="1"/>
  <c r="T945" i="1" s="1"/>
  <c r="R945" i="1"/>
  <c r="N945" i="1"/>
  <c r="N944" i="1"/>
  <c r="S943" i="1"/>
  <c r="T943" i="1" s="1"/>
  <c r="R943" i="1"/>
  <c r="N943" i="1"/>
  <c r="S942" i="1"/>
  <c r="T942" i="1" s="1"/>
  <c r="N942" i="1"/>
  <c r="R941" i="1"/>
  <c r="S941" i="1"/>
  <c r="T941" i="1" s="1"/>
  <c r="N941" i="1"/>
  <c r="N940" i="1"/>
  <c r="N939" i="1"/>
  <c r="N938" i="1"/>
  <c r="S937" i="1"/>
  <c r="T937" i="1" s="1"/>
  <c r="N937" i="1"/>
  <c r="R936" i="1"/>
  <c r="S936" i="1"/>
  <c r="T936" i="1" s="1"/>
  <c r="N936" i="1"/>
  <c r="S935" i="1"/>
  <c r="T935" i="1" s="1"/>
  <c r="R935" i="1"/>
  <c r="N935" i="1"/>
  <c r="S934" i="1"/>
  <c r="T934" i="1" s="1"/>
  <c r="N934" i="1"/>
  <c r="S933" i="1"/>
  <c r="T933" i="1" s="1"/>
  <c r="N933" i="1"/>
  <c r="S932" i="1"/>
  <c r="T932" i="1" s="1"/>
  <c r="R932" i="1"/>
  <c r="N932" i="1"/>
  <c r="R931" i="1"/>
  <c r="N931" i="1"/>
  <c r="R930" i="1"/>
  <c r="S930" i="1"/>
  <c r="T930" i="1" s="1"/>
  <c r="N930" i="1"/>
  <c r="S929" i="1"/>
  <c r="T929" i="1" s="1"/>
  <c r="N929" i="1"/>
  <c r="N928" i="1"/>
  <c r="N927" i="1"/>
  <c r="N926" i="1"/>
  <c r="R925" i="1"/>
  <c r="S925" i="1"/>
  <c r="T925" i="1" s="1"/>
  <c r="N925" i="1"/>
  <c r="S924" i="1"/>
  <c r="T924" i="1" s="1"/>
  <c r="N924" i="1"/>
  <c r="S923" i="1"/>
  <c r="T923" i="1" s="1"/>
  <c r="R923" i="1"/>
  <c r="N923" i="1"/>
  <c r="S922" i="1"/>
  <c r="T922" i="1" s="1"/>
  <c r="R922" i="1"/>
  <c r="N922" i="1"/>
  <c r="R921" i="1"/>
  <c r="S921" i="1"/>
  <c r="T921" i="1" s="1"/>
  <c r="N921" i="1"/>
  <c r="R920" i="1"/>
  <c r="N920" i="1"/>
  <c r="S919" i="1"/>
  <c r="T919" i="1" s="1"/>
  <c r="R919" i="1"/>
  <c r="N919" i="1"/>
  <c r="N918" i="1"/>
  <c r="S917" i="1"/>
  <c r="T917" i="1" s="1"/>
  <c r="N917" i="1"/>
  <c r="N916" i="1"/>
  <c r="N915" i="1"/>
  <c r="N914" i="1"/>
  <c r="S913" i="1"/>
  <c r="T913" i="1" s="1"/>
  <c r="N913" i="1"/>
  <c r="R912" i="1"/>
  <c r="S912" i="1"/>
  <c r="T912" i="1" s="1"/>
  <c r="N912" i="1"/>
  <c r="S911" i="1"/>
  <c r="T911" i="1" s="1"/>
  <c r="R911" i="1"/>
  <c r="N911" i="1"/>
  <c r="S910" i="1"/>
  <c r="T910" i="1" s="1"/>
  <c r="R910" i="1"/>
  <c r="N910" i="1"/>
  <c r="S909" i="1"/>
  <c r="T909" i="1" s="1"/>
  <c r="N909" i="1"/>
  <c r="S908" i="1"/>
  <c r="T908" i="1" s="1"/>
  <c r="N908" i="1"/>
  <c r="S907" i="1"/>
  <c r="T907" i="1" s="1"/>
  <c r="R907" i="1"/>
  <c r="N907" i="1"/>
  <c r="N906" i="1"/>
  <c r="S905" i="1"/>
  <c r="T905" i="1" s="1"/>
  <c r="N905" i="1"/>
  <c r="N904" i="1"/>
  <c r="N903" i="1"/>
  <c r="N902" i="1"/>
  <c r="S901" i="1"/>
  <c r="T901" i="1" s="1"/>
  <c r="N901" i="1"/>
  <c r="R900" i="1"/>
  <c r="S900" i="1"/>
  <c r="T900" i="1" s="1"/>
  <c r="N900" i="1"/>
  <c r="S899" i="1"/>
  <c r="T899" i="1" s="1"/>
  <c r="R899" i="1"/>
  <c r="N899" i="1"/>
  <c r="S898" i="1"/>
  <c r="T898" i="1" s="1"/>
  <c r="R898" i="1"/>
  <c r="N898" i="1"/>
  <c r="S897" i="1"/>
  <c r="T897" i="1" s="1"/>
  <c r="N897" i="1"/>
  <c r="S896" i="1"/>
  <c r="T896" i="1" s="1"/>
  <c r="N896" i="1"/>
  <c r="S895" i="1"/>
  <c r="T895" i="1" s="1"/>
  <c r="R895" i="1"/>
  <c r="N895" i="1"/>
  <c r="N894" i="1"/>
  <c r="S893" i="1"/>
  <c r="T893" i="1" s="1"/>
  <c r="N893" i="1"/>
  <c r="S892" i="1"/>
  <c r="T892" i="1" s="1"/>
  <c r="N892" i="1"/>
  <c r="N891" i="1"/>
  <c r="N890" i="1"/>
  <c r="S889" i="1"/>
  <c r="T889" i="1" s="1"/>
  <c r="N889" i="1"/>
  <c r="R888" i="1"/>
  <c r="S888" i="1"/>
  <c r="T888" i="1" s="1"/>
  <c r="N888" i="1"/>
  <c r="S887" i="1"/>
  <c r="T887" i="1" s="1"/>
  <c r="R887" i="1"/>
  <c r="N887" i="1"/>
  <c r="S886" i="1"/>
  <c r="T886" i="1" s="1"/>
  <c r="R886" i="1"/>
  <c r="N886" i="1"/>
  <c r="S885" i="1"/>
  <c r="T885" i="1" s="1"/>
  <c r="N885" i="1"/>
  <c r="S884" i="1"/>
  <c r="T884" i="1" s="1"/>
  <c r="N884" i="1"/>
  <c r="S883" i="1"/>
  <c r="T883" i="1" s="1"/>
  <c r="R883" i="1"/>
  <c r="N883" i="1"/>
  <c r="N882" i="1"/>
  <c r="S881" i="1"/>
  <c r="T881" i="1" s="1"/>
  <c r="N881" i="1"/>
  <c r="N880" i="1"/>
  <c r="R879" i="1"/>
  <c r="N879" i="1"/>
  <c r="N878" i="1"/>
  <c r="S877" i="1"/>
  <c r="T877" i="1" s="1"/>
  <c r="N877" i="1"/>
  <c r="R876" i="1"/>
  <c r="S876" i="1"/>
  <c r="T876" i="1" s="1"/>
  <c r="N876" i="1"/>
  <c r="S875" i="1"/>
  <c r="T875" i="1" s="1"/>
  <c r="R875" i="1"/>
  <c r="N875" i="1"/>
  <c r="S874" i="1"/>
  <c r="T874" i="1" s="1"/>
  <c r="R874" i="1"/>
  <c r="N874" i="1"/>
  <c r="S873" i="1"/>
  <c r="T873" i="1" s="1"/>
  <c r="N873" i="1"/>
  <c r="S872" i="1"/>
  <c r="T872" i="1" s="1"/>
  <c r="N872" i="1"/>
  <c r="S871" i="1"/>
  <c r="T871" i="1" s="1"/>
  <c r="R871" i="1"/>
  <c r="N871" i="1"/>
  <c r="N870" i="1"/>
  <c r="S869" i="1"/>
  <c r="T869" i="1" s="1"/>
  <c r="N869" i="1"/>
  <c r="N868" i="1"/>
  <c r="N867" i="1"/>
  <c r="N866" i="1"/>
  <c r="S865" i="1"/>
  <c r="T865" i="1" s="1"/>
  <c r="N865" i="1"/>
  <c r="R864" i="1"/>
  <c r="S864" i="1"/>
  <c r="T864" i="1" s="1"/>
  <c r="N864" i="1"/>
  <c r="S863" i="1"/>
  <c r="T863" i="1" s="1"/>
  <c r="R863" i="1"/>
  <c r="N863" i="1"/>
  <c r="S862" i="1"/>
  <c r="T862" i="1" s="1"/>
  <c r="R862" i="1"/>
  <c r="N862" i="1"/>
  <c r="S861" i="1"/>
  <c r="T861" i="1" s="1"/>
  <c r="N861" i="1"/>
  <c r="S860" i="1"/>
  <c r="T860" i="1" s="1"/>
  <c r="N860" i="1"/>
  <c r="S859" i="1"/>
  <c r="T859" i="1" s="1"/>
  <c r="R859" i="1"/>
  <c r="N859" i="1"/>
  <c r="N858" i="1"/>
  <c r="S857" i="1"/>
  <c r="T857" i="1" s="1"/>
  <c r="N857" i="1"/>
  <c r="N856" i="1"/>
  <c r="N855" i="1"/>
  <c r="N854" i="1"/>
  <c r="S853" i="1"/>
  <c r="T853" i="1" s="1"/>
  <c r="N853" i="1"/>
  <c r="R852" i="1"/>
  <c r="S852" i="1"/>
  <c r="T852" i="1" s="1"/>
  <c r="N852" i="1"/>
  <c r="S851" i="1"/>
  <c r="T851" i="1" s="1"/>
  <c r="R851" i="1"/>
  <c r="N851" i="1"/>
  <c r="S850" i="1"/>
  <c r="T850" i="1" s="1"/>
  <c r="R850" i="1"/>
  <c r="N850" i="1"/>
  <c r="S849" i="1"/>
  <c r="T849" i="1" s="1"/>
  <c r="N849" i="1"/>
  <c r="S848" i="1"/>
  <c r="T848" i="1" s="1"/>
  <c r="N848" i="1"/>
  <c r="S847" i="1"/>
  <c r="T847" i="1" s="1"/>
  <c r="R847" i="1"/>
  <c r="N847" i="1"/>
  <c r="N846" i="1"/>
  <c r="S845" i="1"/>
  <c r="T845" i="1" s="1"/>
  <c r="N845" i="1"/>
  <c r="N844" i="1"/>
  <c r="S843" i="1"/>
  <c r="T843" i="1" s="1"/>
  <c r="N843" i="1"/>
  <c r="N842" i="1"/>
  <c r="S841" i="1"/>
  <c r="T841" i="1" s="1"/>
  <c r="N841" i="1"/>
  <c r="R840" i="1"/>
  <c r="S840" i="1"/>
  <c r="T840" i="1" s="1"/>
  <c r="N840" i="1"/>
  <c r="S839" i="1"/>
  <c r="T839" i="1" s="1"/>
  <c r="R839" i="1"/>
  <c r="N839" i="1"/>
  <c r="S838" i="1"/>
  <c r="T838" i="1" s="1"/>
  <c r="R838" i="1"/>
  <c r="N838" i="1"/>
  <c r="S837" i="1"/>
  <c r="T837" i="1" s="1"/>
  <c r="N837" i="1"/>
  <c r="S836" i="1"/>
  <c r="T836" i="1" s="1"/>
  <c r="N836" i="1"/>
  <c r="S835" i="1"/>
  <c r="T835" i="1" s="1"/>
  <c r="R835" i="1"/>
  <c r="N835" i="1"/>
  <c r="N834" i="1"/>
  <c r="S833" i="1"/>
  <c r="T833" i="1" s="1"/>
  <c r="N833" i="1"/>
  <c r="S832" i="1"/>
  <c r="T832" i="1" s="1"/>
  <c r="N832" i="1"/>
  <c r="N831" i="1"/>
  <c r="N830" i="1"/>
  <c r="N829" i="1"/>
  <c r="R828" i="1"/>
  <c r="S828" i="1"/>
  <c r="T828" i="1" s="1"/>
  <c r="N828" i="1"/>
  <c r="S827" i="1"/>
  <c r="T827" i="1" s="1"/>
  <c r="R827" i="1"/>
  <c r="N827" i="1"/>
  <c r="S826" i="1"/>
  <c r="T826" i="1" s="1"/>
  <c r="R826" i="1"/>
  <c r="N826" i="1"/>
  <c r="S825" i="1"/>
  <c r="T825" i="1" s="1"/>
  <c r="N825" i="1"/>
  <c r="S824" i="1"/>
  <c r="T824" i="1" s="1"/>
  <c r="N824" i="1"/>
  <c r="S823" i="1"/>
  <c r="T823" i="1" s="1"/>
  <c r="R823" i="1"/>
  <c r="N823" i="1"/>
  <c r="R822" i="1"/>
  <c r="S822" i="1"/>
  <c r="T822" i="1" s="1"/>
  <c r="N822" i="1"/>
  <c r="S821" i="1"/>
  <c r="T821" i="1" s="1"/>
  <c r="N821" i="1"/>
  <c r="N820" i="1"/>
  <c r="R819" i="1"/>
  <c r="N819" i="1"/>
  <c r="R818" i="1"/>
  <c r="N818" i="1"/>
  <c r="N817" i="1"/>
  <c r="R816" i="1"/>
  <c r="S816" i="1"/>
  <c r="T816" i="1" s="1"/>
  <c r="N816" i="1"/>
  <c r="S815" i="1"/>
  <c r="T815" i="1" s="1"/>
  <c r="R815" i="1"/>
  <c r="N815" i="1"/>
  <c r="S814" i="1"/>
  <c r="T814" i="1" s="1"/>
  <c r="R814" i="1"/>
  <c r="N814" i="1"/>
  <c r="S813" i="1"/>
  <c r="T813" i="1" s="1"/>
  <c r="N813" i="1"/>
  <c r="S812" i="1"/>
  <c r="T812" i="1" s="1"/>
  <c r="N812" i="1"/>
  <c r="S811" i="1"/>
  <c r="T811" i="1" s="1"/>
  <c r="R811" i="1"/>
  <c r="N811" i="1"/>
  <c r="S810" i="1"/>
  <c r="T810" i="1" s="1"/>
  <c r="N810" i="1"/>
  <c r="S809" i="1"/>
  <c r="T809" i="1" s="1"/>
  <c r="N809" i="1"/>
  <c r="N808" i="1"/>
  <c r="N807" i="1"/>
  <c r="N806" i="1"/>
  <c r="N805" i="1"/>
  <c r="R804" i="1"/>
  <c r="S804" i="1"/>
  <c r="T804" i="1" s="1"/>
  <c r="N804" i="1"/>
  <c r="S803" i="1"/>
  <c r="T803" i="1" s="1"/>
  <c r="R803" i="1"/>
  <c r="N803" i="1"/>
  <c r="S802" i="1"/>
  <c r="T802" i="1" s="1"/>
  <c r="R802" i="1"/>
  <c r="N802" i="1"/>
  <c r="N801" i="1"/>
  <c r="S800" i="1"/>
  <c r="T800" i="1" s="1"/>
  <c r="N800" i="1"/>
  <c r="S799" i="1"/>
  <c r="T799" i="1" s="1"/>
  <c r="R799" i="1"/>
  <c r="N799" i="1"/>
  <c r="S798" i="1"/>
  <c r="T798" i="1" s="1"/>
  <c r="N798" i="1"/>
  <c r="S797" i="1"/>
  <c r="T797" i="1" s="1"/>
  <c r="N797" i="1"/>
  <c r="N796" i="1"/>
  <c r="N795" i="1"/>
  <c r="N794" i="1"/>
  <c r="N793" i="1"/>
  <c r="R792" i="1"/>
  <c r="S792" i="1"/>
  <c r="T792" i="1" s="1"/>
  <c r="N792" i="1"/>
  <c r="S791" i="1"/>
  <c r="T791" i="1" s="1"/>
  <c r="R791" i="1"/>
  <c r="N791" i="1"/>
  <c r="S790" i="1"/>
  <c r="T790" i="1" s="1"/>
  <c r="R790" i="1"/>
  <c r="N790" i="1"/>
  <c r="N789" i="1"/>
  <c r="S788" i="1"/>
  <c r="T788" i="1" s="1"/>
  <c r="N788" i="1"/>
  <c r="S787" i="1"/>
  <c r="T787" i="1" s="1"/>
  <c r="R787" i="1"/>
  <c r="N787" i="1"/>
  <c r="S786" i="1"/>
  <c r="T786" i="1" s="1"/>
  <c r="N786" i="1"/>
  <c r="S785" i="1"/>
  <c r="T785" i="1" s="1"/>
  <c r="N785" i="1"/>
  <c r="N784" i="1"/>
  <c r="R783" i="1"/>
  <c r="N783" i="1"/>
  <c r="N782" i="1"/>
  <c r="N781" i="1"/>
  <c r="R780" i="1"/>
  <c r="S780" i="1"/>
  <c r="T780" i="1" s="1"/>
  <c r="N780" i="1"/>
  <c r="S779" i="1"/>
  <c r="T779" i="1" s="1"/>
  <c r="R779" i="1"/>
  <c r="N779" i="1"/>
  <c r="S778" i="1"/>
  <c r="T778" i="1" s="1"/>
  <c r="R778" i="1"/>
  <c r="N778" i="1"/>
  <c r="S777" i="1"/>
  <c r="T777" i="1" s="1"/>
  <c r="R777" i="1"/>
  <c r="N777" i="1"/>
  <c r="T776" i="1"/>
  <c r="S776" i="1"/>
  <c r="N776" i="1"/>
  <c r="S775" i="1"/>
  <c r="T775" i="1" s="1"/>
  <c r="R775" i="1"/>
  <c r="N775" i="1"/>
  <c r="R774" i="1"/>
  <c r="S774" i="1"/>
  <c r="T774" i="1" s="1"/>
  <c r="N774" i="1"/>
  <c r="N773" i="1"/>
  <c r="S772" i="1"/>
  <c r="T772" i="1" s="1"/>
  <c r="N772" i="1"/>
  <c r="N771" i="1"/>
  <c r="S770" i="1"/>
  <c r="T770" i="1" s="1"/>
  <c r="N770" i="1"/>
  <c r="N769" i="1"/>
  <c r="R768" i="1"/>
  <c r="S768" i="1"/>
  <c r="T768" i="1" s="1"/>
  <c r="N768" i="1"/>
  <c r="S767" i="1"/>
  <c r="T767" i="1" s="1"/>
  <c r="R767" i="1"/>
  <c r="N767" i="1"/>
  <c r="S766" i="1"/>
  <c r="T766" i="1" s="1"/>
  <c r="R766" i="1"/>
  <c r="N766" i="1"/>
  <c r="S765" i="1"/>
  <c r="T765" i="1" s="1"/>
  <c r="R765" i="1"/>
  <c r="N765" i="1"/>
  <c r="S764" i="1"/>
  <c r="T764" i="1" s="1"/>
  <c r="N764" i="1"/>
  <c r="S763" i="1"/>
  <c r="T763" i="1" s="1"/>
  <c r="R763" i="1"/>
  <c r="N763" i="1"/>
  <c r="R762" i="1"/>
  <c r="S762" i="1"/>
  <c r="T762" i="1" s="1"/>
  <c r="N762" i="1"/>
  <c r="N761" i="1"/>
  <c r="N760" i="1"/>
  <c r="N759" i="1"/>
  <c r="N758" i="1"/>
  <c r="N757" i="1"/>
  <c r="R756" i="1"/>
  <c r="S756" i="1"/>
  <c r="T756" i="1" s="1"/>
  <c r="N756" i="1"/>
  <c r="S755" i="1"/>
  <c r="T755" i="1" s="1"/>
  <c r="N755" i="1"/>
  <c r="S754" i="1"/>
  <c r="T754" i="1" s="1"/>
  <c r="R754" i="1"/>
  <c r="N754" i="1"/>
  <c r="R753" i="1"/>
  <c r="N753" i="1"/>
  <c r="S752" i="1"/>
  <c r="T752" i="1" s="1"/>
  <c r="N752" i="1"/>
  <c r="S751" i="1"/>
  <c r="T751" i="1" s="1"/>
  <c r="R751" i="1"/>
  <c r="N751" i="1"/>
  <c r="R750" i="1"/>
  <c r="S750" i="1"/>
  <c r="T750" i="1" s="1"/>
  <c r="N750" i="1"/>
  <c r="N749" i="1"/>
  <c r="R748" i="1"/>
  <c r="N748" i="1"/>
  <c r="N747" i="1"/>
  <c r="N746" i="1"/>
  <c r="N745" i="1"/>
  <c r="R744" i="1"/>
  <c r="S744" i="1"/>
  <c r="T744" i="1" s="1"/>
  <c r="N744" i="1"/>
  <c r="S743" i="1"/>
  <c r="T743" i="1" s="1"/>
  <c r="N743" i="1"/>
  <c r="S742" i="1"/>
  <c r="T742" i="1" s="1"/>
  <c r="R742" i="1"/>
  <c r="N742" i="1"/>
  <c r="S741" i="1"/>
  <c r="T741" i="1" s="1"/>
  <c r="R741" i="1"/>
  <c r="N741" i="1"/>
  <c r="S740" i="1"/>
  <c r="T740" i="1" s="1"/>
  <c r="R740" i="1"/>
  <c r="N740" i="1"/>
  <c r="R739" i="1"/>
  <c r="N739" i="1"/>
  <c r="S738" i="1"/>
  <c r="T738" i="1" s="1"/>
  <c r="N738" i="1"/>
  <c r="S737" i="1"/>
  <c r="T737" i="1" s="1"/>
  <c r="R737" i="1"/>
  <c r="N737" i="1"/>
  <c r="N736" i="1"/>
  <c r="N735" i="1"/>
  <c r="N734" i="1"/>
  <c r="N733" i="1"/>
  <c r="R732" i="1"/>
  <c r="S732" i="1"/>
  <c r="T732" i="1" s="1"/>
  <c r="N732" i="1"/>
  <c r="S731" i="1"/>
  <c r="T731" i="1" s="1"/>
  <c r="R731" i="1"/>
  <c r="N731" i="1"/>
  <c r="S730" i="1"/>
  <c r="T730" i="1" s="1"/>
  <c r="R730" i="1"/>
  <c r="N730" i="1"/>
  <c r="S729" i="1"/>
  <c r="T729" i="1" s="1"/>
  <c r="R729" i="1"/>
  <c r="N729" i="1"/>
  <c r="S728" i="1"/>
  <c r="T728" i="1" s="1"/>
  <c r="R728" i="1"/>
  <c r="N728" i="1"/>
  <c r="S727" i="1"/>
  <c r="T727" i="1" s="1"/>
  <c r="R727" i="1"/>
  <c r="N727" i="1"/>
  <c r="R726" i="1"/>
  <c r="S726" i="1"/>
  <c r="T726" i="1" s="1"/>
  <c r="N726" i="1"/>
  <c r="S725" i="1"/>
  <c r="T725" i="1" s="1"/>
  <c r="R725" i="1"/>
  <c r="N725" i="1"/>
  <c r="S724" i="1"/>
  <c r="T724" i="1" s="1"/>
  <c r="N724" i="1"/>
  <c r="N723" i="1"/>
  <c r="N722" i="1"/>
  <c r="N721" i="1"/>
  <c r="R720" i="1"/>
  <c r="S720" i="1"/>
  <c r="T720" i="1" s="1"/>
  <c r="N720" i="1"/>
  <c r="S719" i="1"/>
  <c r="T719" i="1" s="1"/>
  <c r="R719" i="1"/>
  <c r="N719" i="1"/>
  <c r="S718" i="1"/>
  <c r="T718" i="1" s="1"/>
  <c r="R718" i="1"/>
  <c r="N718" i="1"/>
  <c r="S717" i="1"/>
  <c r="T717" i="1" s="1"/>
  <c r="R717" i="1"/>
  <c r="N717" i="1"/>
  <c r="S716" i="1"/>
  <c r="T716" i="1" s="1"/>
  <c r="R716" i="1"/>
  <c r="N716" i="1"/>
  <c r="R715" i="1"/>
  <c r="N715" i="1"/>
  <c r="R714" i="1"/>
  <c r="S714" i="1"/>
  <c r="T714" i="1" s="1"/>
  <c r="N714" i="1"/>
  <c r="S713" i="1"/>
  <c r="T713" i="1" s="1"/>
  <c r="R713" i="1"/>
  <c r="N713" i="1"/>
  <c r="N712" i="1"/>
  <c r="N711" i="1"/>
  <c r="N710" i="1"/>
  <c r="N709" i="1"/>
  <c r="R708" i="1"/>
  <c r="S708" i="1"/>
  <c r="T708" i="1" s="1"/>
  <c r="N708" i="1"/>
  <c r="S707" i="1"/>
  <c r="T707" i="1" s="1"/>
  <c r="R707" i="1"/>
  <c r="N707" i="1"/>
  <c r="S706" i="1"/>
  <c r="T706" i="1" s="1"/>
  <c r="R706" i="1"/>
  <c r="N706" i="1"/>
  <c r="R705" i="1"/>
  <c r="N705" i="1"/>
  <c r="S704" i="1"/>
  <c r="T704" i="1" s="1"/>
  <c r="R704" i="1"/>
  <c r="N704" i="1"/>
  <c r="S703" i="1"/>
  <c r="T703" i="1" s="1"/>
  <c r="R703" i="1"/>
  <c r="N703" i="1"/>
  <c r="S702" i="1"/>
  <c r="T702" i="1" s="1"/>
  <c r="N702" i="1"/>
  <c r="S701" i="1"/>
  <c r="T701" i="1" s="1"/>
  <c r="N701" i="1"/>
  <c r="N700" i="1"/>
  <c r="N699" i="1"/>
  <c r="N698" i="1"/>
  <c r="N697" i="1"/>
  <c r="R696" i="1"/>
  <c r="S696" i="1"/>
  <c r="T696" i="1" s="1"/>
  <c r="N696" i="1"/>
  <c r="S695" i="1"/>
  <c r="T695" i="1" s="1"/>
  <c r="R695" i="1"/>
  <c r="N695" i="1"/>
  <c r="S694" i="1"/>
  <c r="T694" i="1" s="1"/>
  <c r="R694" i="1"/>
  <c r="N694" i="1"/>
  <c r="R693" i="1"/>
  <c r="N693" i="1"/>
  <c r="S692" i="1"/>
  <c r="T692" i="1" s="1"/>
  <c r="R692" i="1"/>
  <c r="N692" i="1"/>
  <c r="S691" i="1"/>
  <c r="T691" i="1" s="1"/>
  <c r="R691" i="1"/>
  <c r="N691" i="1"/>
  <c r="S690" i="1"/>
  <c r="T690" i="1" s="1"/>
  <c r="N690" i="1"/>
  <c r="R689" i="1"/>
  <c r="N689" i="1"/>
  <c r="N688" i="1"/>
  <c r="S687" i="1"/>
  <c r="T687" i="1" s="1"/>
  <c r="N687" i="1"/>
  <c r="N686" i="1"/>
  <c r="N685" i="1"/>
  <c r="R684" i="1"/>
  <c r="S684" i="1"/>
  <c r="T684" i="1" s="1"/>
  <c r="N684" i="1"/>
  <c r="S683" i="1"/>
  <c r="T683" i="1" s="1"/>
  <c r="R683" i="1"/>
  <c r="N683" i="1"/>
  <c r="S682" i="1"/>
  <c r="T682" i="1" s="1"/>
  <c r="R682" i="1"/>
  <c r="N682" i="1"/>
  <c r="R681" i="1"/>
  <c r="N681" i="1"/>
  <c r="S680" i="1"/>
  <c r="T680" i="1" s="1"/>
  <c r="R680" i="1"/>
  <c r="N680" i="1"/>
  <c r="S679" i="1"/>
  <c r="T679" i="1" s="1"/>
  <c r="R679" i="1"/>
  <c r="N679" i="1"/>
  <c r="R678" i="1"/>
  <c r="S678" i="1"/>
  <c r="T678" i="1" s="1"/>
  <c r="N678" i="1"/>
  <c r="S677" i="1"/>
  <c r="T677" i="1" s="1"/>
  <c r="R677" i="1"/>
  <c r="N677" i="1"/>
  <c r="N676" i="1"/>
  <c r="N675" i="1"/>
  <c r="N674" i="1"/>
  <c r="R673" i="1"/>
  <c r="S673" i="1"/>
  <c r="T673" i="1" s="1"/>
  <c r="N673" i="1"/>
  <c r="R672" i="1"/>
  <c r="S672" i="1"/>
  <c r="T672" i="1" s="1"/>
  <c r="N672" i="1"/>
  <c r="S671" i="1"/>
  <c r="T671" i="1" s="1"/>
  <c r="R671" i="1"/>
  <c r="N671" i="1"/>
  <c r="S670" i="1"/>
  <c r="T670" i="1" s="1"/>
  <c r="N670" i="1"/>
  <c r="R669" i="1"/>
  <c r="N669" i="1"/>
  <c r="R668" i="1"/>
  <c r="N668" i="1"/>
  <c r="S667" i="1"/>
  <c r="T667" i="1" s="1"/>
  <c r="R667" i="1"/>
  <c r="N667" i="1"/>
  <c r="S666" i="1"/>
  <c r="T666" i="1" s="1"/>
  <c r="N666" i="1"/>
  <c r="S665" i="1"/>
  <c r="T665" i="1" s="1"/>
  <c r="N665" i="1"/>
  <c r="N664" i="1"/>
  <c r="N663" i="1"/>
  <c r="N662" i="1"/>
  <c r="R661" i="1"/>
  <c r="S661" i="1"/>
  <c r="T661" i="1" s="1"/>
  <c r="N661" i="1"/>
  <c r="S660" i="1"/>
  <c r="T660" i="1" s="1"/>
  <c r="R660" i="1"/>
  <c r="N660" i="1"/>
  <c r="S659" i="1"/>
  <c r="T659" i="1" s="1"/>
  <c r="R659" i="1"/>
  <c r="N659" i="1"/>
  <c r="S658" i="1"/>
  <c r="T658" i="1" s="1"/>
  <c r="R658" i="1"/>
  <c r="N658" i="1"/>
  <c r="R657" i="1"/>
  <c r="N657" i="1"/>
  <c r="R656" i="1"/>
  <c r="N656" i="1"/>
  <c r="S655" i="1"/>
  <c r="T655" i="1" s="1"/>
  <c r="N655" i="1"/>
  <c r="S654" i="1"/>
  <c r="T654" i="1" s="1"/>
  <c r="N654" i="1"/>
  <c r="R653" i="1"/>
  <c r="S653" i="1"/>
  <c r="T653" i="1" s="1"/>
  <c r="N653" i="1"/>
  <c r="N652" i="1"/>
  <c r="N651" i="1"/>
  <c r="N650" i="1"/>
  <c r="S649" i="1"/>
  <c r="T649" i="1" s="1"/>
  <c r="R649" i="1"/>
  <c r="N649" i="1"/>
  <c r="S648" i="1"/>
  <c r="T648" i="1" s="1"/>
  <c r="N648" i="1"/>
  <c r="S647" i="1"/>
  <c r="T647" i="1" s="1"/>
  <c r="N647" i="1"/>
  <c r="R646" i="1"/>
  <c r="N646" i="1"/>
  <c r="S645" i="1"/>
  <c r="T645" i="1" s="1"/>
  <c r="R645" i="1"/>
  <c r="N645" i="1"/>
  <c r="S644" i="1"/>
  <c r="T644" i="1" s="1"/>
  <c r="R644" i="1"/>
  <c r="N644" i="1"/>
  <c r="S643" i="1"/>
  <c r="T643" i="1" s="1"/>
  <c r="N643" i="1"/>
  <c r="S642" i="1"/>
  <c r="T642" i="1" s="1"/>
  <c r="N642" i="1"/>
  <c r="R641" i="1"/>
  <c r="S641" i="1"/>
  <c r="T641" i="1" s="1"/>
  <c r="N641" i="1"/>
  <c r="N640" i="1"/>
  <c r="N639" i="1"/>
  <c r="N638" i="1"/>
  <c r="R735" i="1" l="1"/>
  <c r="S808" i="1"/>
  <c r="T808" i="1" s="1"/>
  <c r="S868" i="1"/>
  <c r="T868" i="1" s="1"/>
  <c r="S928" i="1"/>
  <c r="T928" i="1" s="1"/>
  <c r="R939" i="1"/>
  <c r="R975" i="1"/>
  <c r="R1036" i="1"/>
  <c r="S1048" i="1"/>
  <c r="T1048" i="1" s="1"/>
  <c r="S1204" i="1"/>
  <c r="T1204" i="1" s="1"/>
  <c r="R1228" i="1"/>
  <c r="S1240" i="1"/>
  <c r="T1240" i="1" s="1"/>
  <c r="S675" i="1"/>
  <c r="T675" i="1" s="1"/>
  <c r="R904" i="1"/>
  <c r="R915" i="1"/>
  <c r="S1120" i="1"/>
  <c r="T1120" i="1" s="1"/>
  <c r="S1168" i="1"/>
  <c r="T1168" i="1" s="1"/>
  <c r="S1250" i="1"/>
  <c r="T1250" i="1" s="1"/>
  <c r="R651" i="1"/>
  <c r="S640" i="1"/>
  <c r="T640" i="1" s="1"/>
  <c r="R688" i="1"/>
  <c r="R699" i="1"/>
  <c r="S712" i="1"/>
  <c r="T712" i="1" s="1"/>
  <c r="S760" i="1"/>
  <c r="T760" i="1" s="1"/>
  <c r="R844" i="1"/>
  <c r="R855" i="1"/>
  <c r="S1000" i="1"/>
  <c r="T1000" i="1" s="1"/>
  <c r="S1024" i="1"/>
  <c r="T1024" i="1" s="1"/>
  <c r="S1144" i="1"/>
  <c r="T1144" i="1" s="1"/>
  <c r="S664" i="1"/>
  <c r="T664" i="1" s="1"/>
  <c r="R795" i="1"/>
  <c r="S1012" i="1"/>
  <c r="T1012" i="1" s="1"/>
  <c r="R1083" i="1"/>
  <c r="R723" i="1"/>
  <c r="R771" i="1"/>
  <c r="R784" i="1"/>
  <c r="R820" i="1"/>
  <c r="R831" i="1"/>
  <c r="R880" i="1"/>
  <c r="R891" i="1"/>
  <c r="R987" i="1"/>
  <c r="R1071" i="1"/>
  <c r="R736" i="1"/>
  <c r="R951" i="1"/>
  <c r="R976" i="1"/>
  <c r="R1059" i="1"/>
  <c r="R1095" i="1"/>
  <c r="R1215" i="1"/>
  <c r="S1251" i="1"/>
  <c r="T1251" i="1" s="1"/>
  <c r="S652" i="1"/>
  <c r="T652" i="1" s="1"/>
  <c r="R663" i="1"/>
  <c r="R676" i="1"/>
  <c r="S747" i="1"/>
  <c r="T747" i="1" s="1"/>
  <c r="R807" i="1"/>
  <c r="R867" i="1"/>
  <c r="R916" i="1"/>
  <c r="R927" i="1"/>
  <c r="R1035" i="1"/>
  <c r="R1191" i="1"/>
  <c r="R1203" i="1"/>
  <c r="R700" i="1"/>
  <c r="R711" i="1"/>
  <c r="R856" i="1"/>
  <c r="R1047" i="1"/>
  <c r="R1107" i="1"/>
  <c r="R1179" i="1"/>
  <c r="R1227" i="1"/>
  <c r="S1239" i="1"/>
  <c r="T1239" i="1" s="1"/>
  <c r="R639" i="1"/>
  <c r="R759" i="1"/>
  <c r="R796" i="1"/>
  <c r="R903" i="1"/>
  <c r="S1084" i="1"/>
  <c r="T1084" i="1" s="1"/>
  <c r="R1119" i="1"/>
  <c r="R1131" i="1"/>
  <c r="R1167" i="1"/>
  <c r="R926" i="1"/>
  <c r="S638" i="1"/>
  <c r="T638" i="1" s="1"/>
  <c r="S782" i="1"/>
  <c r="T782" i="1" s="1"/>
  <c r="S854" i="1"/>
  <c r="T854" i="1" s="1"/>
  <c r="R890" i="1"/>
  <c r="S974" i="1"/>
  <c r="T974" i="1" s="1"/>
  <c r="R1082" i="1"/>
  <c r="S758" i="1"/>
  <c r="T758" i="1" s="1"/>
  <c r="R1022" i="1"/>
  <c r="S806" i="1"/>
  <c r="T806" i="1" s="1"/>
  <c r="R1058" i="1"/>
  <c r="R1154" i="1"/>
  <c r="R1210" i="1"/>
  <c r="R1226" i="1"/>
  <c r="R1238" i="1"/>
  <c r="R1243" i="1"/>
  <c r="S710" i="1"/>
  <c r="T710" i="1" s="1"/>
  <c r="R962" i="1"/>
  <c r="R1034" i="1"/>
  <c r="R1118" i="1"/>
  <c r="S722" i="1"/>
  <c r="T722" i="1" s="1"/>
  <c r="S842" i="1"/>
  <c r="T842" i="1" s="1"/>
  <c r="S878" i="1"/>
  <c r="T878" i="1" s="1"/>
  <c r="S914" i="1"/>
  <c r="T914" i="1" s="1"/>
  <c r="R1190" i="1"/>
  <c r="S698" i="1"/>
  <c r="T698" i="1" s="1"/>
  <c r="S746" i="1"/>
  <c r="T746" i="1" s="1"/>
  <c r="R1142" i="1"/>
  <c r="R950" i="1"/>
  <c r="R986" i="1"/>
  <c r="R998" i="1"/>
  <c r="R1070" i="1"/>
  <c r="S1081" i="1"/>
  <c r="T1081" i="1" s="1"/>
  <c r="R1106" i="1"/>
  <c r="R1178" i="1"/>
  <c r="R1244" i="1"/>
  <c r="S674" i="1"/>
  <c r="T674" i="1" s="1"/>
  <c r="R734" i="1"/>
  <c r="S794" i="1"/>
  <c r="T794" i="1" s="1"/>
  <c r="S830" i="1"/>
  <c r="T830" i="1" s="1"/>
  <c r="S866" i="1"/>
  <c r="T866" i="1" s="1"/>
  <c r="S902" i="1"/>
  <c r="T902" i="1" s="1"/>
  <c r="S1057" i="1"/>
  <c r="T1057" i="1" s="1"/>
  <c r="S1153" i="1"/>
  <c r="T1153" i="1" s="1"/>
  <c r="R1214" i="1"/>
  <c r="R1232" i="1"/>
  <c r="R1234" i="1"/>
  <c r="S686" i="1"/>
  <c r="T686" i="1" s="1"/>
  <c r="R938" i="1"/>
  <c r="S961" i="1"/>
  <c r="T961" i="1" s="1"/>
  <c r="S1033" i="1"/>
  <c r="T1033" i="1" s="1"/>
  <c r="R1130" i="1"/>
  <c r="R1202" i="1"/>
  <c r="R1209" i="1"/>
  <c r="S1254" i="1"/>
  <c r="T1254" i="1" s="1"/>
  <c r="R650" i="1"/>
  <c r="R1010" i="1"/>
  <c r="R1046" i="1"/>
  <c r="R1094" i="1"/>
  <c r="R1166" i="1"/>
  <c r="R1174" i="1"/>
  <c r="S1230" i="1"/>
  <c r="T1230" i="1" s="1"/>
  <c r="S1247" i="1"/>
  <c r="T1247" i="1" s="1"/>
  <c r="R648" i="1"/>
  <c r="R701" i="1"/>
  <c r="S753" i="1"/>
  <c r="T753" i="1" s="1"/>
  <c r="R991" i="1"/>
  <c r="S991" i="1"/>
  <c r="T991" i="1" s="1"/>
  <c r="R643" i="1"/>
  <c r="R655" i="1"/>
  <c r="S657" i="1"/>
  <c r="T657" i="1" s="1"/>
  <c r="R666" i="1"/>
  <c r="S668" i="1"/>
  <c r="T668" i="1" s="1"/>
  <c r="R670" i="1"/>
  <c r="S689" i="1"/>
  <c r="T689" i="1" s="1"/>
  <c r="R738" i="1"/>
  <c r="R755" i="1"/>
  <c r="R810" i="1"/>
  <c r="S817" i="1"/>
  <c r="T817" i="1" s="1"/>
  <c r="R817" i="1"/>
  <c r="S781" i="1"/>
  <c r="T781" i="1" s="1"/>
  <c r="R781" i="1"/>
  <c r="S646" i="1"/>
  <c r="T646" i="1" s="1"/>
  <c r="S805" i="1"/>
  <c r="T805" i="1" s="1"/>
  <c r="R805" i="1"/>
  <c r="S757" i="1"/>
  <c r="T757" i="1" s="1"/>
  <c r="R757" i="1"/>
  <c r="S829" i="1"/>
  <c r="T829" i="1" s="1"/>
  <c r="R829" i="1"/>
  <c r="S834" i="1"/>
  <c r="T834" i="1" s="1"/>
  <c r="R834" i="1"/>
  <c r="S846" i="1"/>
  <c r="T846" i="1" s="1"/>
  <c r="R846" i="1"/>
  <c r="S858" i="1"/>
  <c r="T858" i="1" s="1"/>
  <c r="R858" i="1"/>
  <c r="S870" i="1"/>
  <c r="T870" i="1" s="1"/>
  <c r="R870" i="1"/>
  <c r="S882" i="1"/>
  <c r="T882" i="1" s="1"/>
  <c r="R882" i="1"/>
  <c r="S894" i="1"/>
  <c r="T894" i="1" s="1"/>
  <c r="R894" i="1"/>
  <c r="S906" i="1"/>
  <c r="T906" i="1" s="1"/>
  <c r="R906" i="1"/>
  <c r="S918" i="1"/>
  <c r="T918" i="1" s="1"/>
  <c r="R918" i="1"/>
  <c r="S749" i="1"/>
  <c r="T749" i="1" s="1"/>
  <c r="R749" i="1"/>
  <c r="S761" i="1"/>
  <c r="T761" i="1" s="1"/>
  <c r="R761" i="1"/>
  <c r="R647" i="1"/>
  <c r="S745" i="1"/>
  <c r="T745" i="1" s="1"/>
  <c r="R745" i="1"/>
  <c r="R966" i="1"/>
  <c r="S966" i="1"/>
  <c r="T966" i="1" s="1"/>
  <c r="R665" i="1"/>
  <c r="R690" i="1"/>
  <c r="R702" i="1"/>
  <c r="S739" i="1"/>
  <c r="T739" i="1" s="1"/>
  <c r="R743" i="1"/>
  <c r="S773" i="1"/>
  <c r="T773" i="1" s="1"/>
  <c r="R773" i="1"/>
  <c r="R786" i="1"/>
  <c r="R983" i="1"/>
  <c r="S983" i="1"/>
  <c r="T983" i="1" s="1"/>
  <c r="S801" i="1"/>
  <c r="T801" i="1" s="1"/>
  <c r="R801" i="1"/>
  <c r="R642" i="1"/>
  <c r="R654" i="1"/>
  <c r="S656" i="1"/>
  <c r="T656" i="1" s="1"/>
  <c r="S669" i="1"/>
  <c r="T669" i="1" s="1"/>
  <c r="S769" i="1"/>
  <c r="T769" i="1" s="1"/>
  <c r="R769" i="1"/>
  <c r="S789" i="1"/>
  <c r="T789" i="1" s="1"/>
  <c r="R789" i="1"/>
  <c r="S793" i="1"/>
  <c r="T793" i="1" s="1"/>
  <c r="R793" i="1"/>
  <c r="R1001" i="1"/>
  <c r="S1001" i="1"/>
  <c r="T1001" i="1" s="1"/>
  <c r="R1014" i="1"/>
  <c r="S1014" i="1"/>
  <c r="T1014" i="1" s="1"/>
  <c r="S733" i="1"/>
  <c r="T733" i="1" s="1"/>
  <c r="R733" i="1"/>
  <c r="S721" i="1"/>
  <c r="T721" i="1" s="1"/>
  <c r="R721" i="1"/>
  <c r="R662" i="1"/>
  <c r="S681" i="1"/>
  <c r="T681" i="1" s="1"/>
  <c r="S685" i="1"/>
  <c r="T685" i="1" s="1"/>
  <c r="R685" i="1"/>
  <c r="S693" i="1"/>
  <c r="T693" i="1" s="1"/>
  <c r="S697" i="1"/>
  <c r="T697" i="1" s="1"/>
  <c r="R697" i="1"/>
  <c r="S705" i="1"/>
  <c r="T705" i="1" s="1"/>
  <c r="S709" i="1"/>
  <c r="T709" i="1" s="1"/>
  <c r="R709" i="1"/>
  <c r="S715" i="1"/>
  <c r="T715" i="1" s="1"/>
  <c r="R798" i="1"/>
  <c r="R1039" i="1"/>
  <c r="S1039" i="1"/>
  <c r="T1039" i="1" s="1"/>
  <c r="S1061" i="1"/>
  <c r="T1061" i="1" s="1"/>
  <c r="R1061" i="1"/>
  <c r="S1077" i="1"/>
  <c r="T1077" i="1" s="1"/>
  <c r="R1108" i="1"/>
  <c r="S1132" i="1"/>
  <c r="T1132" i="1" s="1"/>
  <c r="R1132" i="1"/>
  <c r="S1156" i="1"/>
  <c r="T1156" i="1" s="1"/>
  <c r="R1156" i="1"/>
  <c r="R841" i="1"/>
  <c r="R853" i="1"/>
  <c r="R865" i="1"/>
  <c r="R877" i="1"/>
  <c r="R889" i="1"/>
  <c r="R901" i="1"/>
  <c r="R913" i="1"/>
  <c r="R940" i="1"/>
  <c r="R944" i="1"/>
  <c r="S944" i="1"/>
  <c r="T944" i="1" s="1"/>
  <c r="S956" i="1"/>
  <c r="T956" i="1" s="1"/>
  <c r="R964" i="1"/>
  <c r="S981" i="1"/>
  <c r="T981" i="1" s="1"/>
  <c r="S1006" i="1"/>
  <c r="T1006" i="1" s="1"/>
  <c r="R1008" i="1"/>
  <c r="S1017" i="1"/>
  <c r="T1017" i="1" s="1"/>
  <c r="R1017" i="1"/>
  <c r="S1021" i="1"/>
  <c r="T1021" i="1" s="1"/>
  <c r="R1021" i="1"/>
  <c r="S1025" i="1"/>
  <c r="T1025" i="1" s="1"/>
  <c r="S1050" i="1"/>
  <c r="T1050" i="1" s="1"/>
  <c r="R1050" i="1"/>
  <c r="R1064" i="1"/>
  <c r="S1064" i="1"/>
  <c r="T1064" i="1" s="1"/>
  <c r="R752" i="1"/>
  <c r="R764" i="1"/>
  <c r="R776" i="1"/>
  <c r="R788" i="1"/>
  <c r="R800" i="1"/>
  <c r="R812" i="1"/>
  <c r="R824" i="1"/>
  <c r="R836" i="1"/>
  <c r="R848" i="1"/>
  <c r="R860" i="1"/>
  <c r="R872" i="1"/>
  <c r="R884" i="1"/>
  <c r="R896" i="1"/>
  <c r="R908" i="1"/>
  <c r="S920" i="1"/>
  <c r="T920" i="1" s="1"/>
  <c r="R929" i="1"/>
  <c r="S931" i="1"/>
  <c r="T931" i="1" s="1"/>
  <c r="R933" i="1"/>
  <c r="R942" i="1"/>
  <c r="R979" i="1"/>
  <c r="S979" i="1"/>
  <c r="T979" i="1" s="1"/>
  <c r="R1028" i="1"/>
  <c r="S1028" i="1"/>
  <c r="T1028" i="1" s="1"/>
  <c r="R1075" i="1"/>
  <c r="S1075" i="1"/>
  <c r="T1075" i="1" s="1"/>
  <c r="R1123" i="1"/>
  <c r="S1123" i="1"/>
  <c r="T1123" i="1" s="1"/>
  <c r="R954" i="1"/>
  <c r="R969" i="1"/>
  <c r="S1004" i="1"/>
  <c r="T1004" i="1" s="1"/>
  <c r="S1037" i="1"/>
  <c r="T1037" i="1" s="1"/>
  <c r="R1037" i="1"/>
  <c r="S1053" i="1"/>
  <c r="T1053" i="1" s="1"/>
  <c r="R992" i="1"/>
  <c r="S992" i="1"/>
  <c r="T992" i="1" s="1"/>
  <c r="R1015" i="1"/>
  <c r="S1015" i="1"/>
  <c r="T1015" i="1" s="1"/>
  <c r="R1040" i="1"/>
  <c r="S1040" i="1"/>
  <c r="T1040" i="1" s="1"/>
  <c r="R1112" i="1"/>
  <c r="S1112" i="1"/>
  <c r="T1112" i="1" s="1"/>
  <c r="R785" i="1"/>
  <c r="R797" i="1"/>
  <c r="R809" i="1"/>
  <c r="R821" i="1"/>
  <c r="R833" i="1"/>
  <c r="R845" i="1"/>
  <c r="R857" i="1"/>
  <c r="R869" i="1"/>
  <c r="R881" i="1"/>
  <c r="R893" i="1"/>
  <c r="R905" i="1"/>
  <c r="R917" i="1"/>
  <c r="R924" i="1"/>
  <c r="R937" i="1"/>
  <c r="S959" i="1"/>
  <c r="T959" i="1" s="1"/>
  <c r="S967" i="1"/>
  <c r="T967" i="1" s="1"/>
  <c r="S977" i="1"/>
  <c r="T977" i="1" s="1"/>
  <c r="R1002" i="1"/>
  <c r="S1026" i="1"/>
  <c r="T1026" i="1" s="1"/>
  <c r="R1026" i="1"/>
  <c r="S1031" i="1"/>
  <c r="T1031" i="1" s="1"/>
  <c r="R1051" i="1"/>
  <c r="S1051" i="1"/>
  <c r="T1051" i="1" s="1"/>
  <c r="S1062" i="1"/>
  <c r="T1062" i="1" s="1"/>
  <c r="S1056" i="1"/>
  <c r="T1056" i="1" s="1"/>
  <c r="R1056" i="1"/>
  <c r="S1065" i="1"/>
  <c r="T1065" i="1" s="1"/>
  <c r="R1065" i="1"/>
  <c r="S1073" i="1"/>
  <c r="T1073" i="1" s="1"/>
  <c r="S1121" i="1"/>
  <c r="T1121" i="1" s="1"/>
  <c r="R1121" i="1"/>
  <c r="R955" i="1"/>
  <c r="S955" i="1"/>
  <c r="T955" i="1" s="1"/>
  <c r="R965" i="1"/>
  <c r="S990" i="1"/>
  <c r="T990" i="1" s="1"/>
  <c r="S1007" i="1"/>
  <c r="T1007" i="1" s="1"/>
  <c r="S1013" i="1"/>
  <c r="T1013" i="1" s="1"/>
  <c r="R1013" i="1"/>
  <c r="S1029" i="1"/>
  <c r="T1029" i="1" s="1"/>
  <c r="R1060" i="1"/>
  <c r="R1076" i="1"/>
  <c r="S1076" i="1"/>
  <c r="T1076" i="1" s="1"/>
  <c r="S1103" i="1"/>
  <c r="T1103" i="1" s="1"/>
  <c r="R1016" i="1"/>
  <c r="S1016" i="1"/>
  <c r="T1016" i="1" s="1"/>
  <c r="S1110" i="1"/>
  <c r="T1110" i="1" s="1"/>
  <c r="R1110" i="1"/>
  <c r="R813" i="1"/>
  <c r="R825" i="1"/>
  <c r="R837" i="1"/>
  <c r="R849" i="1"/>
  <c r="R861" i="1"/>
  <c r="R873" i="1"/>
  <c r="R885" i="1"/>
  <c r="R897" i="1"/>
  <c r="R909" i="1"/>
  <c r="R934" i="1"/>
  <c r="R949" i="1"/>
  <c r="R968" i="1"/>
  <c r="S968" i="1"/>
  <c r="T968" i="1" s="1"/>
  <c r="R1003" i="1"/>
  <c r="S1003" i="1"/>
  <c r="T1003" i="1" s="1"/>
  <c r="R1027" i="1"/>
  <c r="S1027" i="1"/>
  <c r="T1027" i="1" s="1"/>
  <c r="S1032" i="1"/>
  <c r="T1032" i="1" s="1"/>
  <c r="R1032" i="1"/>
  <c r="S1041" i="1"/>
  <c r="T1041" i="1" s="1"/>
  <c r="R1041" i="1"/>
  <c r="S1045" i="1"/>
  <c r="T1045" i="1" s="1"/>
  <c r="R1045" i="1"/>
  <c r="S1049" i="1"/>
  <c r="T1049" i="1" s="1"/>
  <c r="R1063" i="1"/>
  <c r="S1063" i="1"/>
  <c r="T1063" i="1" s="1"/>
  <c r="S1085" i="1"/>
  <c r="T1085" i="1" s="1"/>
  <c r="R1085" i="1"/>
  <c r="R1052" i="1"/>
  <c r="S1052" i="1"/>
  <c r="T1052" i="1" s="1"/>
  <c r="S1074" i="1"/>
  <c r="T1074" i="1" s="1"/>
  <c r="R1074" i="1"/>
  <c r="R1088" i="1"/>
  <c r="S1088" i="1"/>
  <c r="T1088" i="1" s="1"/>
  <c r="R1099" i="1"/>
  <c r="S1099" i="1"/>
  <c r="T1099" i="1" s="1"/>
  <c r="S1125" i="1"/>
  <c r="T1125" i="1" s="1"/>
  <c r="R1125" i="1"/>
  <c r="R1180" i="1"/>
  <c r="S1195" i="1"/>
  <c r="T1195" i="1" s="1"/>
  <c r="R1197" i="1"/>
  <c r="R1216" i="1"/>
  <c r="R1134" i="1"/>
  <c r="S1136" i="1"/>
  <c r="T1136" i="1" s="1"/>
  <c r="R1145" i="1"/>
  <c r="S1147" i="1"/>
  <c r="T1147" i="1" s="1"/>
  <c r="R1149" i="1"/>
  <c r="R1158" i="1"/>
  <c r="S1160" i="1"/>
  <c r="T1160" i="1" s="1"/>
  <c r="R1169" i="1"/>
  <c r="S1171" i="1"/>
  <c r="T1171" i="1" s="1"/>
  <c r="R1173" i="1"/>
  <c r="R1182" i="1"/>
  <c r="S1184" i="1"/>
  <c r="T1184" i="1" s="1"/>
  <c r="R1193" i="1"/>
  <c r="S1201" i="1"/>
  <c r="T1201" i="1" s="1"/>
  <c r="R1201" i="1"/>
  <c r="R1218" i="1"/>
  <c r="R1222" i="1"/>
  <c r="R1241" i="1"/>
  <c r="S1207" i="1"/>
  <c r="T1207" i="1" s="1"/>
  <c r="S1213" i="1"/>
  <c r="T1213" i="1" s="1"/>
  <c r="R1213" i="1"/>
  <c r="R1211" i="1"/>
  <c r="R1236" i="1"/>
  <c r="R1192" i="1"/>
  <c r="S1087" i="1"/>
  <c r="T1087" i="1" s="1"/>
  <c r="R1089" i="1"/>
  <c r="R1098" i="1"/>
  <c r="S1100" i="1"/>
  <c r="T1100" i="1" s="1"/>
  <c r="R1109" i="1"/>
  <c r="S1111" i="1"/>
  <c r="T1111" i="1" s="1"/>
  <c r="R1113" i="1"/>
  <c r="R1122" i="1"/>
  <c r="S1124" i="1"/>
  <c r="T1124" i="1" s="1"/>
  <c r="R1133" i="1"/>
  <c r="S1135" i="1"/>
  <c r="T1135" i="1" s="1"/>
  <c r="R1137" i="1"/>
  <c r="R1146" i="1"/>
  <c r="S1148" i="1"/>
  <c r="T1148" i="1" s="1"/>
  <c r="R1157" i="1"/>
  <c r="S1159" i="1"/>
  <c r="T1159" i="1" s="1"/>
  <c r="R1161" i="1"/>
  <c r="R1170" i="1"/>
  <c r="S1172" i="1"/>
  <c r="T1172" i="1" s="1"/>
  <c r="R1181" i="1"/>
  <c r="S1183" i="1"/>
  <c r="T1183" i="1" s="1"/>
  <c r="R1185" i="1"/>
  <c r="R1194" i="1"/>
  <c r="R1198" i="1"/>
  <c r="R1217" i="1"/>
  <c r="S1225" i="1"/>
  <c r="T1225" i="1" s="1"/>
  <c r="R1225" i="1"/>
  <c r="R1242" i="1"/>
  <c r="R1069" i="1"/>
  <c r="R1080" i="1"/>
  <c r="R1093" i="1"/>
  <c r="R1104" i="1"/>
  <c r="R1117" i="1"/>
  <c r="R1128" i="1"/>
  <c r="R1141" i="1"/>
  <c r="R1152" i="1"/>
  <c r="R1165" i="1"/>
  <c r="R1176" i="1"/>
  <c r="R1189" i="1"/>
  <c r="R1206" i="1"/>
  <c r="S1237" i="1"/>
  <c r="T1237" i="1" s="1"/>
  <c r="R1237" i="1"/>
  <c r="S1249" i="1"/>
  <c r="T1249" i="1" s="1"/>
  <c r="R1249" i="1"/>
  <c r="R1255" i="1"/>
  <c r="R1257" i="1"/>
  <c r="R1256" i="1"/>
  <c r="R1258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2" i="1"/>
  <c r="M2" i="1" l="1"/>
  <c r="L2" i="1"/>
  <c r="S7" i="1"/>
  <c r="T7" i="1" s="1"/>
  <c r="S11" i="1"/>
  <c r="T11" i="1" s="1"/>
  <c r="S12" i="1"/>
  <c r="T12" i="1" s="1"/>
  <c r="S15" i="1"/>
  <c r="T15" i="1" s="1"/>
  <c r="S20" i="1"/>
  <c r="T20" i="1" s="1"/>
  <c r="S23" i="1"/>
  <c r="T23" i="1" s="1"/>
  <c r="S27" i="1"/>
  <c r="T27" i="1" s="1"/>
  <c r="S28" i="1"/>
  <c r="T28" i="1" s="1"/>
  <c r="S31" i="1"/>
  <c r="T31" i="1" s="1"/>
  <c r="S36" i="1"/>
  <c r="T36" i="1" s="1"/>
  <c r="S39" i="1"/>
  <c r="T39" i="1" s="1"/>
  <c r="S43" i="1"/>
  <c r="T43" i="1" s="1"/>
  <c r="S47" i="1"/>
  <c r="T47" i="1" s="1"/>
  <c r="S51" i="1"/>
  <c r="T51" i="1" s="1"/>
  <c r="S52" i="1"/>
  <c r="T52" i="1" s="1"/>
  <c r="S55" i="1"/>
  <c r="T55" i="1" s="1"/>
  <c r="S59" i="1"/>
  <c r="T59" i="1" s="1"/>
  <c r="S60" i="1"/>
  <c r="T60" i="1" s="1"/>
  <c r="S63" i="1"/>
  <c r="T63" i="1" s="1"/>
  <c r="S67" i="1"/>
  <c r="T67" i="1" s="1"/>
  <c r="S68" i="1"/>
  <c r="T68" i="1" s="1"/>
  <c r="S71" i="1"/>
  <c r="T71" i="1" s="1"/>
  <c r="S75" i="1"/>
  <c r="T75" i="1" s="1"/>
  <c r="S76" i="1"/>
  <c r="T76" i="1" s="1"/>
  <c r="S79" i="1"/>
  <c r="T79" i="1" s="1"/>
  <c r="S83" i="1"/>
  <c r="T83" i="1" s="1"/>
  <c r="S84" i="1"/>
  <c r="T84" i="1" s="1"/>
  <c r="S91" i="1"/>
  <c r="T91" i="1" s="1"/>
  <c r="S92" i="1"/>
  <c r="T92" i="1" s="1"/>
  <c r="S95" i="1"/>
  <c r="T95" i="1" s="1"/>
  <c r="S99" i="1"/>
  <c r="T99" i="1" s="1"/>
  <c r="S100" i="1"/>
  <c r="T100" i="1" s="1"/>
  <c r="S103" i="1"/>
  <c r="T103" i="1" s="1"/>
  <c r="S107" i="1"/>
  <c r="T107" i="1" s="1"/>
  <c r="S111" i="1"/>
  <c r="T111" i="1" s="1"/>
  <c r="S115" i="1"/>
  <c r="T115" i="1" s="1"/>
  <c r="S116" i="1"/>
  <c r="T116" i="1" s="1"/>
  <c r="S119" i="1"/>
  <c r="T119" i="1" s="1"/>
  <c r="S124" i="1"/>
  <c r="T124" i="1" s="1"/>
  <c r="S127" i="1"/>
  <c r="T127" i="1" s="1"/>
  <c r="S131" i="1"/>
  <c r="T131" i="1" s="1"/>
  <c r="S132" i="1"/>
  <c r="T132" i="1" s="1"/>
  <c r="S135" i="1"/>
  <c r="T135" i="1" s="1"/>
  <c r="S140" i="1"/>
  <c r="T140" i="1" s="1"/>
  <c r="S143" i="1"/>
  <c r="T143" i="1" s="1"/>
  <c r="S147" i="1"/>
  <c r="T147" i="1" s="1"/>
  <c r="S148" i="1"/>
  <c r="T148" i="1" s="1"/>
  <c r="S151" i="1"/>
  <c r="T151" i="1" s="1"/>
  <c r="S156" i="1"/>
  <c r="T156" i="1" s="1"/>
  <c r="S159" i="1"/>
  <c r="T159" i="1" s="1"/>
  <c r="S163" i="1"/>
  <c r="T163" i="1" s="1"/>
  <c r="S164" i="1"/>
  <c r="T164" i="1" s="1"/>
  <c r="S167" i="1"/>
  <c r="T167" i="1" s="1"/>
  <c r="S175" i="1"/>
  <c r="T175" i="1" s="1"/>
  <c r="S179" i="1"/>
  <c r="T179" i="1" s="1"/>
  <c r="S180" i="1"/>
  <c r="T180" i="1" s="1"/>
  <c r="S183" i="1"/>
  <c r="T183" i="1" s="1"/>
  <c r="S187" i="1"/>
  <c r="T187" i="1" s="1"/>
  <c r="S188" i="1"/>
  <c r="T188" i="1" s="1"/>
  <c r="S195" i="1"/>
  <c r="T195" i="1" s="1"/>
  <c r="S196" i="1"/>
  <c r="T196" i="1" s="1"/>
  <c r="S199" i="1"/>
  <c r="T199" i="1" s="1"/>
  <c r="S203" i="1"/>
  <c r="T203" i="1" s="1"/>
  <c r="S204" i="1"/>
  <c r="T204" i="1" s="1"/>
  <c r="S207" i="1"/>
  <c r="T207" i="1" s="1"/>
  <c r="S211" i="1"/>
  <c r="T211" i="1" s="1"/>
  <c r="S212" i="1"/>
  <c r="T212" i="1" s="1"/>
  <c r="S215" i="1"/>
  <c r="T215" i="1" s="1"/>
  <c r="S219" i="1"/>
  <c r="T219" i="1" s="1"/>
  <c r="S220" i="1"/>
  <c r="T220" i="1" s="1"/>
  <c r="S227" i="1"/>
  <c r="T227" i="1" s="1"/>
  <c r="S228" i="1"/>
  <c r="T228" i="1" s="1"/>
  <c r="S231" i="1"/>
  <c r="T231" i="1" s="1"/>
  <c r="S235" i="1"/>
  <c r="T235" i="1" s="1"/>
  <c r="S239" i="1"/>
  <c r="T239" i="1" s="1"/>
  <c r="S244" i="1"/>
  <c r="T244" i="1" s="1"/>
  <c r="S247" i="1"/>
  <c r="T247" i="1" s="1"/>
  <c r="S251" i="1"/>
  <c r="T251" i="1" s="1"/>
  <c r="S252" i="1"/>
  <c r="T252" i="1" s="1"/>
  <c r="S255" i="1"/>
  <c r="T255" i="1" s="1"/>
  <c r="S260" i="1"/>
  <c r="T260" i="1" s="1"/>
  <c r="S263" i="1"/>
  <c r="T263" i="1" s="1"/>
  <c r="S267" i="1"/>
  <c r="T267" i="1" s="1"/>
  <c r="S268" i="1"/>
  <c r="T268" i="1" s="1"/>
  <c r="S271" i="1"/>
  <c r="T271" i="1" s="1"/>
  <c r="S276" i="1"/>
  <c r="T276" i="1" s="1"/>
  <c r="S279" i="1"/>
  <c r="T279" i="1" s="1"/>
  <c r="S283" i="1"/>
  <c r="T283" i="1" s="1"/>
  <c r="S284" i="1"/>
  <c r="T284" i="1" s="1"/>
  <c r="S287" i="1"/>
  <c r="T287" i="1" s="1"/>
  <c r="S292" i="1"/>
  <c r="T292" i="1" s="1"/>
  <c r="S295" i="1"/>
  <c r="T295" i="1" s="1"/>
  <c r="S299" i="1"/>
  <c r="T299" i="1" s="1"/>
  <c r="S303" i="1"/>
  <c r="T303" i="1" s="1"/>
  <c r="S307" i="1"/>
  <c r="T307" i="1" s="1"/>
  <c r="S308" i="1"/>
  <c r="T308" i="1" s="1"/>
  <c r="S311" i="1"/>
  <c r="T311" i="1" s="1"/>
  <c r="S315" i="1"/>
  <c r="T315" i="1" s="1"/>
  <c r="S316" i="1"/>
  <c r="T316" i="1" s="1"/>
  <c r="S319" i="1"/>
  <c r="T319" i="1" s="1"/>
  <c r="S324" i="1"/>
  <c r="T324" i="1" s="1"/>
  <c r="S328" i="1"/>
  <c r="T328" i="1" s="1"/>
  <c r="S330" i="1"/>
  <c r="T330" i="1" s="1"/>
  <c r="S332" i="1"/>
  <c r="T332" i="1" s="1"/>
  <c r="S336" i="1"/>
  <c r="T336" i="1" s="1"/>
  <c r="S340" i="1"/>
  <c r="T340" i="1" s="1"/>
  <c r="S344" i="1"/>
  <c r="T344" i="1" s="1"/>
  <c r="S346" i="1"/>
  <c r="T346" i="1" s="1"/>
  <c r="S352" i="1"/>
  <c r="T352" i="1" s="1"/>
  <c r="S354" i="1"/>
  <c r="T354" i="1" s="1"/>
  <c r="S356" i="1"/>
  <c r="T356" i="1" s="1"/>
  <c r="S360" i="1"/>
  <c r="T360" i="1" s="1"/>
  <c r="S362" i="1"/>
  <c r="T362" i="1" s="1"/>
  <c r="S368" i="1"/>
  <c r="T368" i="1" s="1"/>
  <c r="S370" i="1"/>
  <c r="T370" i="1" s="1"/>
  <c r="S372" i="1"/>
  <c r="T372" i="1" s="1"/>
  <c r="S376" i="1"/>
  <c r="T376" i="1" s="1"/>
  <c r="S378" i="1"/>
  <c r="T378" i="1" s="1"/>
  <c r="S384" i="1"/>
  <c r="T384" i="1" s="1"/>
  <c r="S385" i="1"/>
  <c r="T385" i="1" s="1"/>
  <c r="S386" i="1"/>
  <c r="T386" i="1" s="1"/>
  <c r="S388" i="1"/>
  <c r="T388" i="1" s="1"/>
  <c r="S392" i="1"/>
  <c r="T392" i="1" s="1"/>
  <c r="S394" i="1"/>
  <c r="T394" i="1" s="1"/>
  <c r="S400" i="1"/>
  <c r="T400" i="1" s="1"/>
  <c r="S404" i="1"/>
  <c r="T404" i="1" s="1"/>
  <c r="S408" i="1"/>
  <c r="T408" i="1" s="1"/>
  <c r="S410" i="1"/>
  <c r="T410" i="1" s="1"/>
  <c r="S412" i="1"/>
  <c r="T412" i="1" s="1"/>
  <c r="S416" i="1"/>
  <c r="T416" i="1" s="1"/>
  <c r="S418" i="1"/>
  <c r="T418" i="1" s="1"/>
  <c r="S420" i="1"/>
  <c r="T420" i="1" s="1"/>
  <c r="S424" i="1"/>
  <c r="T424" i="1" s="1"/>
  <c r="S426" i="1"/>
  <c r="T426" i="1" s="1"/>
  <c r="S428" i="1"/>
  <c r="T428" i="1" s="1"/>
  <c r="S432" i="1"/>
  <c r="T432" i="1" s="1"/>
  <c r="S434" i="1"/>
  <c r="T434" i="1" s="1"/>
  <c r="S436" i="1"/>
  <c r="T436" i="1" s="1"/>
  <c r="S440" i="1"/>
  <c r="T440" i="1" s="1"/>
  <c r="S442" i="1"/>
  <c r="T442" i="1" s="1"/>
  <c r="S444" i="1"/>
  <c r="T444" i="1" s="1"/>
  <c r="S448" i="1"/>
  <c r="T448" i="1" s="1"/>
  <c r="S449" i="1"/>
  <c r="T449" i="1" s="1"/>
  <c r="S450" i="1"/>
  <c r="T450" i="1" s="1"/>
  <c r="S452" i="1"/>
  <c r="T452" i="1" s="1"/>
  <c r="S456" i="1"/>
  <c r="T456" i="1" s="1"/>
  <c r="S458" i="1"/>
  <c r="T458" i="1" s="1"/>
  <c r="S460" i="1"/>
  <c r="T460" i="1" s="1"/>
  <c r="S464" i="1"/>
  <c r="T464" i="1" s="1"/>
  <c r="S472" i="1"/>
  <c r="T472" i="1" s="1"/>
  <c r="S474" i="1"/>
  <c r="T474" i="1" s="1"/>
  <c r="S476" i="1"/>
  <c r="T476" i="1" s="1"/>
  <c r="S480" i="1"/>
  <c r="T480" i="1" s="1"/>
  <c r="S482" i="1"/>
  <c r="T482" i="1" s="1"/>
  <c r="S488" i="1"/>
  <c r="T488" i="1" s="1"/>
  <c r="S490" i="1"/>
  <c r="T490" i="1" s="1"/>
  <c r="S492" i="1"/>
  <c r="T492" i="1" s="1"/>
  <c r="S496" i="1"/>
  <c r="T496" i="1" s="1"/>
  <c r="S498" i="1"/>
  <c r="T498" i="1" s="1"/>
  <c r="S504" i="1"/>
  <c r="T504" i="1" s="1"/>
  <c r="S506" i="1"/>
  <c r="T506" i="1" s="1"/>
  <c r="S508" i="1"/>
  <c r="T508" i="1" s="1"/>
  <c r="S512" i="1"/>
  <c r="T512" i="1" s="1"/>
  <c r="S513" i="1"/>
  <c r="T513" i="1" s="1"/>
  <c r="S514" i="1"/>
  <c r="T514" i="1" s="1"/>
  <c r="S520" i="1"/>
  <c r="T520" i="1" s="1"/>
  <c r="S522" i="1"/>
  <c r="T522" i="1" s="1"/>
  <c r="S524" i="1"/>
  <c r="T524" i="1" s="1"/>
  <c r="S528" i="1"/>
  <c r="T528" i="1" s="1"/>
  <c r="S532" i="1"/>
  <c r="T532" i="1" s="1"/>
  <c r="S536" i="1"/>
  <c r="T536" i="1" s="1"/>
  <c r="S537" i="1"/>
  <c r="T537" i="1" s="1"/>
  <c r="S538" i="1"/>
  <c r="T538" i="1" s="1"/>
  <c r="S540" i="1"/>
  <c r="T540" i="1" s="1"/>
  <c r="S544" i="1"/>
  <c r="T544" i="1" s="1"/>
  <c r="S546" i="1"/>
  <c r="T546" i="1" s="1"/>
  <c r="S548" i="1"/>
  <c r="T548" i="1" s="1"/>
  <c r="S552" i="1"/>
  <c r="T552" i="1" s="1"/>
  <c r="S554" i="1"/>
  <c r="T554" i="1" s="1"/>
  <c r="S556" i="1"/>
  <c r="T556" i="1" s="1"/>
  <c r="S560" i="1"/>
  <c r="T560" i="1" s="1"/>
  <c r="S562" i="1"/>
  <c r="T562" i="1" s="1"/>
  <c r="S564" i="1"/>
  <c r="T564" i="1" s="1"/>
  <c r="S568" i="1"/>
  <c r="T568" i="1" s="1"/>
  <c r="S570" i="1"/>
  <c r="T570" i="1" s="1"/>
  <c r="S572" i="1"/>
  <c r="T572" i="1" s="1"/>
  <c r="S576" i="1"/>
  <c r="T576" i="1" s="1"/>
  <c r="S577" i="1"/>
  <c r="T577" i="1" s="1"/>
  <c r="S578" i="1"/>
  <c r="T578" i="1" s="1"/>
  <c r="S580" i="1"/>
  <c r="T580" i="1" s="1"/>
  <c r="S584" i="1"/>
  <c r="T584" i="1" s="1"/>
  <c r="S586" i="1"/>
  <c r="T586" i="1" s="1"/>
  <c r="S588" i="1"/>
  <c r="T588" i="1" s="1"/>
  <c r="S592" i="1"/>
  <c r="T592" i="1" s="1"/>
  <c r="S596" i="1"/>
  <c r="T596" i="1" s="1"/>
  <c r="S600" i="1"/>
  <c r="T600" i="1" s="1"/>
  <c r="S601" i="1"/>
  <c r="T601" i="1" s="1"/>
  <c r="S602" i="1"/>
  <c r="T602" i="1" s="1"/>
  <c r="S608" i="1"/>
  <c r="T608" i="1" s="1"/>
  <c r="S609" i="1"/>
  <c r="T609" i="1" s="1"/>
  <c r="S610" i="1"/>
  <c r="T610" i="1" s="1"/>
  <c r="S612" i="1"/>
  <c r="T612" i="1" s="1"/>
  <c r="S616" i="1"/>
  <c r="T616" i="1" s="1"/>
  <c r="S618" i="1"/>
  <c r="T618" i="1" s="1"/>
  <c r="S624" i="1"/>
  <c r="T624" i="1" s="1"/>
  <c r="S626" i="1"/>
  <c r="T626" i="1" s="1"/>
  <c r="S628" i="1"/>
  <c r="T628" i="1" s="1"/>
  <c r="S632" i="1"/>
  <c r="T632" i="1" s="1"/>
  <c r="S633" i="1"/>
  <c r="T633" i="1" s="1"/>
  <c r="S634" i="1"/>
  <c r="T634" i="1" s="1"/>
  <c r="S322" i="1"/>
  <c r="T322" i="1" s="1"/>
  <c r="S33" i="1"/>
  <c r="T33" i="1" s="1"/>
  <c r="S41" i="1"/>
  <c r="T41" i="1" s="1"/>
  <c r="S49" i="1"/>
  <c r="T49" i="1" s="1"/>
  <c r="S57" i="1"/>
  <c r="T57" i="1" s="1"/>
  <c r="S65" i="1"/>
  <c r="T65" i="1" s="1"/>
  <c r="S73" i="1"/>
  <c r="T73" i="1" s="1"/>
  <c r="S81" i="1"/>
  <c r="T81" i="1" s="1"/>
  <c r="S89" i="1"/>
  <c r="T89" i="1" s="1"/>
  <c r="S97" i="1"/>
  <c r="T97" i="1" s="1"/>
  <c r="S105" i="1"/>
  <c r="T105" i="1" s="1"/>
  <c r="S113" i="1"/>
  <c r="T113" i="1" s="1"/>
  <c r="S121" i="1"/>
  <c r="T121" i="1" s="1"/>
  <c r="S129" i="1"/>
  <c r="T129" i="1" s="1"/>
  <c r="S137" i="1"/>
  <c r="T137" i="1" s="1"/>
  <c r="S145" i="1"/>
  <c r="T145" i="1" s="1"/>
  <c r="S153" i="1"/>
  <c r="T153" i="1" s="1"/>
  <c r="S161" i="1"/>
  <c r="T161" i="1" s="1"/>
  <c r="S169" i="1"/>
  <c r="T169" i="1" s="1"/>
  <c r="S177" i="1"/>
  <c r="T177" i="1" s="1"/>
  <c r="S185" i="1"/>
  <c r="T185" i="1" s="1"/>
  <c r="S193" i="1"/>
  <c r="T193" i="1" s="1"/>
  <c r="S201" i="1"/>
  <c r="T201" i="1" s="1"/>
  <c r="S209" i="1"/>
  <c r="T209" i="1" s="1"/>
  <c r="S217" i="1"/>
  <c r="T217" i="1" s="1"/>
  <c r="S225" i="1"/>
  <c r="T225" i="1" s="1"/>
  <c r="S233" i="1"/>
  <c r="T233" i="1" s="1"/>
  <c r="S241" i="1"/>
  <c r="T241" i="1" s="1"/>
  <c r="S249" i="1"/>
  <c r="T249" i="1" s="1"/>
  <c r="S257" i="1"/>
  <c r="T257" i="1" s="1"/>
  <c r="S265" i="1"/>
  <c r="T265" i="1" s="1"/>
  <c r="S273" i="1"/>
  <c r="T273" i="1" s="1"/>
  <c r="S281" i="1"/>
  <c r="T281" i="1" s="1"/>
  <c r="S289" i="1"/>
  <c r="T289" i="1" s="1"/>
  <c r="S297" i="1"/>
  <c r="T297" i="1" s="1"/>
  <c r="S305" i="1"/>
  <c r="T305" i="1" s="1"/>
  <c r="S313" i="1"/>
  <c r="T313" i="1" s="1"/>
  <c r="S321" i="1"/>
  <c r="T321" i="1" s="1"/>
  <c r="S329" i="1"/>
  <c r="T329" i="1" s="1"/>
  <c r="S337" i="1"/>
  <c r="T337" i="1" s="1"/>
  <c r="S345" i="1"/>
  <c r="T345" i="1" s="1"/>
  <c r="S353" i="1"/>
  <c r="T353" i="1" s="1"/>
  <c r="S361" i="1"/>
  <c r="T361" i="1" s="1"/>
  <c r="S369" i="1"/>
  <c r="T369" i="1" s="1"/>
  <c r="S377" i="1"/>
  <c r="T377" i="1" s="1"/>
  <c r="S393" i="1"/>
  <c r="T393" i="1" s="1"/>
  <c r="S401" i="1"/>
  <c r="T401" i="1" s="1"/>
  <c r="S409" i="1"/>
  <c r="T409" i="1" s="1"/>
  <c r="S417" i="1"/>
  <c r="T417" i="1" s="1"/>
  <c r="S425" i="1"/>
  <c r="T425" i="1" s="1"/>
  <c r="S433" i="1"/>
  <c r="T433" i="1" s="1"/>
  <c r="S441" i="1"/>
  <c r="T441" i="1" s="1"/>
  <c r="S457" i="1"/>
  <c r="T457" i="1" s="1"/>
  <c r="S465" i="1"/>
  <c r="T465" i="1" s="1"/>
  <c r="S473" i="1"/>
  <c r="T473" i="1" s="1"/>
  <c r="S481" i="1"/>
  <c r="T481" i="1" s="1"/>
  <c r="S489" i="1"/>
  <c r="T489" i="1" s="1"/>
  <c r="S497" i="1"/>
  <c r="T497" i="1" s="1"/>
  <c r="S505" i="1"/>
  <c r="T505" i="1" s="1"/>
  <c r="S521" i="1"/>
  <c r="T521" i="1" s="1"/>
  <c r="S529" i="1"/>
  <c r="T529" i="1" s="1"/>
  <c r="S545" i="1"/>
  <c r="T545" i="1" s="1"/>
  <c r="S553" i="1"/>
  <c r="T553" i="1" s="1"/>
  <c r="S561" i="1"/>
  <c r="T561" i="1" s="1"/>
  <c r="S569" i="1"/>
  <c r="T569" i="1" s="1"/>
  <c r="S585" i="1"/>
  <c r="T585" i="1" s="1"/>
  <c r="S593" i="1"/>
  <c r="T593" i="1" s="1"/>
  <c r="S617" i="1"/>
  <c r="T617" i="1" s="1"/>
  <c r="S625" i="1"/>
  <c r="T625" i="1" s="1"/>
  <c r="S2" i="1"/>
  <c r="T2" i="1" s="1"/>
  <c r="S3" i="1"/>
  <c r="T3" i="1" s="1"/>
  <c r="S4" i="1"/>
  <c r="T4" i="1" s="1"/>
  <c r="S9" i="1"/>
  <c r="T9" i="1" s="1"/>
  <c r="S17" i="1"/>
  <c r="T17" i="1" s="1"/>
  <c r="S25" i="1"/>
  <c r="T25" i="1" s="1"/>
  <c r="S5" i="1"/>
  <c r="T5" i="1" s="1"/>
  <c r="S6" i="1"/>
  <c r="T6" i="1" s="1"/>
  <c r="S8" i="1"/>
  <c r="T8" i="1" s="1"/>
  <c r="S10" i="1"/>
  <c r="T10" i="1" s="1"/>
  <c r="S13" i="1"/>
  <c r="T13" i="1" s="1"/>
  <c r="S14" i="1"/>
  <c r="T14" i="1" s="1"/>
  <c r="S16" i="1"/>
  <c r="T16" i="1" s="1"/>
  <c r="S18" i="1"/>
  <c r="T18" i="1" s="1"/>
  <c r="S19" i="1"/>
  <c r="T19" i="1" s="1"/>
  <c r="S21" i="1"/>
  <c r="T21" i="1" s="1"/>
  <c r="S22" i="1"/>
  <c r="T22" i="1" s="1"/>
  <c r="S24" i="1"/>
  <c r="T24" i="1" s="1"/>
  <c r="S26" i="1"/>
  <c r="T26" i="1" s="1"/>
  <c r="S29" i="1"/>
  <c r="T29" i="1" s="1"/>
  <c r="S30" i="1"/>
  <c r="T30" i="1" s="1"/>
  <c r="S32" i="1"/>
  <c r="T32" i="1" s="1"/>
  <c r="S34" i="1"/>
  <c r="T34" i="1" s="1"/>
  <c r="S35" i="1"/>
  <c r="T35" i="1" s="1"/>
  <c r="S37" i="1"/>
  <c r="T37" i="1" s="1"/>
  <c r="S38" i="1"/>
  <c r="T38" i="1" s="1"/>
  <c r="S40" i="1"/>
  <c r="T40" i="1" s="1"/>
  <c r="S42" i="1"/>
  <c r="T42" i="1" s="1"/>
  <c r="S44" i="1"/>
  <c r="T44" i="1" s="1"/>
  <c r="S45" i="1"/>
  <c r="T45" i="1" s="1"/>
  <c r="S46" i="1"/>
  <c r="T46" i="1" s="1"/>
  <c r="S48" i="1"/>
  <c r="T48" i="1" s="1"/>
  <c r="S50" i="1"/>
  <c r="T50" i="1" s="1"/>
  <c r="S53" i="1"/>
  <c r="T53" i="1" s="1"/>
  <c r="S54" i="1"/>
  <c r="T54" i="1" s="1"/>
  <c r="S56" i="1"/>
  <c r="T56" i="1" s="1"/>
  <c r="S58" i="1"/>
  <c r="T58" i="1" s="1"/>
  <c r="S61" i="1"/>
  <c r="T61" i="1" s="1"/>
  <c r="S62" i="1"/>
  <c r="T62" i="1" s="1"/>
  <c r="S64" i="1"/>
  <c r="T64" i="1" s="1"/>
  <c r="S66" i="1"/>
  <c r="T66" i="1" s="1"/>
  <c r="S69" i="1"/>
  <c r="T69" i="1" s="1"/>
  <c r="S70" i="1"/>
  <c r="T70" i="1" s="1"/>
  <c r="S72" i="1"/>
  <c r="T72" i="1" s="1"/>
  <c r="S74" i="1"/>
  <c r="T74" i="1" s="1"/>
  <c r="S77" i="1"/>
  <c r="T77" i="1" s="1"/>
  <c r="S78" i="1"/>
  <c r="T78" i="1" s="1"/>
  <c r="S80" i="1"/>
  <c r="T80" i="1" s="1"/>
  <c r="S82" i="1"/>
  <c r="T82" i="1" s="1"/>
  <c r="S85" i="1"/>
  <c r="T85" i="1" s="1"/>
  <c r="S86" i="1"/>
  <c r="T86" i="1" s="1"/>
  <c r="S87" i="1"/>
  <c r="T87" i="1" s="1"/>
  <c r="S88" i="1"/>
  <c r="T88" i="1" s="1"/>
  <c r="S90" i="1"/>
  <c r="T90" i="1" s="1"/>
  <c r="S93" i="1"/>
  <c r="T93" i="1" s="1"/>
  <c r="S94" i="1"/>
  <c r="T94" i="1" s="1"/>
  <c r="S96" i="1"/>
  <c r="T96" i="1" s="1"/>
  <c r="S98" i="1"/>
  <c r="T98" i="1" s="1"/>
  <c r="S101" i="1"/>
  <c r="T101" i="1" s="1"/>
  <c r="S102" i="1"/>
  <c r="T102" i="1" s="1"/>
  <c r="S104" i="1"/>
  <c r="T104" i="1" s="1"/>
  <c r="S106" i="1"/>
  <c r="T106" i="1" s="1"/>
  <c r="S108" i="1"/>
  <c r="T108" i="1" s="1"/>
  <c r="S109" i="1"/>
  <c r="T109" i="1" s="1"/>
  <c r="S110" i="1"/>
  <c r="T110" i="1" s="1"/>
  <c r="S112" i="1"/>
  <c r="T112" i="1" s="1"/>
  <c r="S114" i="1"/>
  <c r="T114" i="1" s="1"/>
  <c r="S117" i="1"/>
  <c r="T117" i="1" s="1"/>
  <c r="S118" i="1"/>
  <c r="T118" i="1" s="1"/>
  <c r="S120" i="1"/>
  <c r="T120" i="1" s="1"/>
  <c r="S122" i="1"/>
  <c r="T122" i="1" s="1"/>
  <c r="S123" i="1"/>
  <c r="T123" i="1" s="1"/>
  <c r="S125" i="1"/>
  <c r="T125" i="1" s="1"/>
  <c r="S126" i="1"/>
  <c r="T126" i="1" s="1"/>
  <c r="S128" i="1"/>
  <c r="T128" i="1" s="1"/>
  <c r="S130" i="1"/>
  <c r="T130" i="1" s="1"/>
  <c r="S133" i="1"/>
  <c r="T133" i="1" s="1"/>
  <c r="S134" i="1"/>
  <c r="T134" i="1" s="1"/>
  <c r="S136" i="1"/>
  <c r="T136" i="1" s="1"/>
  <c r="S138" i="1"/>
  <c r="T138" i="1" s="1"/>
  <c r="S139" i="1"/>
  <c r="T139" i="1" s="1"/>
  <c r="S141" i="1"/>
  <c r="T141" i="1" s="1"/>
  <c r="S142" i="1"/>
  <c r="T142" i="1" s="1"/>
  <c r="S144" i="1"/>
  <c r="T144" i="1" s="1"/>
  <c r="S146" i="1"/>
  <c r="T146" i="1" s="1"/>
  <c r="S149" i="1"/>
  <c r="T149" i="1" s="1"/>
  <c r="S150" i="1"/>
  <c r="T150" i="1" s="1"/>
  <c r="S152" i="1"/>
  <c r="T152" i="1" s="1"/>
  <c r="S154" i="1"/>
  <c r="T154" i="1" s="1"/>
  <c r="S155" i="1"/>
  <c r="T155" i="1" s="1"/>
  <c r="S157" i="1"/>
  <c r="T157" i="1" s="1"/>
  <c r="S158" i="1"/>
  <c r="T158" i="1" s="1"/>
  <c r="S160" i="1"/>
  <c r="T160" i="1" s="1"/>
  <c r="S162" i="1"/>
  <c r="T162" i="1" s="1"/>
  <c r="S165" i="1"/>
  <c r="T165" i="1" s="1"/>
  <c r="S166" i="1"/>
  <c r="T166" i="1" s="1"/>
  <c r="S168" i="1"/>
  <c r="T168" i="1" s="1"/>
  <c r="S170" i="1"/>
  <c r="T170" i="1" s="1"/>
  <c r="S171" i="1"/>
  <c r="T171" i="1" s="1"/>
  <c r="S172" i="1"/>
  <c r="T172" i="1" s="1"/>
  <c r="S173" i="1"/>
  <c r="T173" i="1" s="1"/>
  <c r="S174" i="1"/>
  <c r="T174" i="1" s="1"/>
  <c r="S176" i="1"/>
  <c r="T176" i="1" s="1"/>
  <c r="S178" i="1"/>
  <c r="T178" i="1" s="1"/>
  <c r="S181" i="1"/>
  <c r="T181" i="1" s="1"/>
  <c r="S182" i="1"/>
  <c r="T182" i="1" s="1"/>
  <c r="S184" i="1"/>
  <c r="T184" i="1" s="1"/>
  <c r="S186" i="1"/>
  <c r="T186" i="1" s="1"/>
  <c r="S189" i="1"/>
  <c r="T189" i="1" s="1"/>
  <c r="S190" i="1"/>
  <c r="T190" i="1" s="1"/>
  <c r="S192" i="1"/>
  <c r="T192" i="1" s="1"/>
  <c r="S194" i="1"/>
  <c r="T194" i="1" s="1"/>
  <c r="S197" i="1"/>
  <c r="T197" i="1" s="1"/>
  <c r="S198" i="1"/>
  <c r="T198" i="1" s="1"/>
  <c r="S200" i="1"/>
  <c r="T200" i="1" s="1"/>
  <c r="S202" i="1"/>
  <c r="T202" i="1" s="1"/>
  <c r="S205" i="1"/>
  <c r="T205" i="1" s="1"/>
  <c r="S206" i="1"/>
  <c r="T206" i="1" s="1"/>
  <c r="S208" i="1"/>
  <c r="T208" i="1" s="1"/>
  <c r="S210" i="1"/>
  <c r="T210" i="1" s="1"/>
  <c r="S213" i="1"/>
  <c r="T213" i="1" s="1"/>
  <c r="S214" i="1"/>
  <c r="T214" i="1" s="1"/>
  <c r="S216" i="1"/>
  <c r="T216" i="1" s="1"/>
  <c r="S218" i="1"/>
  <c r="T218" i="1" s="1"/>
  <c r="S221" i="1"/>
  <c r="T221" i="1" s="1"/>
  <c r="S222" i="1"/>
  <c r="T222" i="1" s="1"/>
  <c r="S224" i="1"/>
  <c r="T224" i="1" s="1"/>
  <c r="S226" i="1"/>
  <c r="T226" i="1" s="1"/>
  <c r="S229" i="1"/>
  <c r="T229" i="1" s="1"/>
  <c r="S230" i="1"/>
  <c r="T230" i="1" s="1"/>
  <c r="S232" i="1"/>
  <c r="T232" i="1" s="1"/>
  <c r="S234" i="1"/>
  <c r="T234" i="1" s="1"/>
  <c r="S236" i="1"/>
  <c r="T236" i="1" s="1"/>
  <c r="S237" i="1"/>
  <c r="T237" i="1" s="1"/>
  <c r="S238" i="1"/>
  <c r="T238" i="1" s="1"/>
  <c r="S240" i="1"/>
  <c r="T240" i="1" s="1"/>
  <c r="S242" i="1"/>
  <c r="T242" i="1" s="1"/>
  <c r="S243" i="1"/>
  <c r="T243" i="1" s="1"/>
  <c r="S245" i="1"/>
  <c r="T245" i="1" s="1"/>
  <c r="S246" i="1"/>
  <c r="T246" i="1" s="1"/>
  <c r="S248" i="1"/>
  <c r="T248" i="1" s="1"/>
  <c r="S250" i="1"/>
  <c r="T250" i="1" s="1"/>
  <c r="S253" i="1"/>
  <c r="T253" i="1" s="1"/>
  <c r="S254" i="1"/>
  <c r="T254" i="1" s="1"/>
  <c r="S256" i="1"/>
  <c r="T256" i="1" s="1"/>
  <c r="S258" i="1"/>
  <c r="T258" i="1" s="1"/>
  <c r="S259" i="1"/>
  <c r="T259" i="1" s="1"/>
  <c r="S261" i="1"/>
  <c r="T261" i="1" s="1"/>
  <c r="S262" i="1"/>
  <c r="T262" i="1" s="1"/>
  <c r="S264" i="1"/>
  <c r="T264" i="1" s="1"/>
  <c r="S266" i="1"/>
  <c r="T266" i="1" s="1"/>
  <c r="S269" i="1"/>
  <c r="T269" i="1" s="1"/>
  <c r="S270" i="1"/>
  <c r="T270" i="1" s="1"/>
  <c r="S272" i="1"/>
  <c r="T272" i="1" s="1"/>
  <c r="S274" i="1"/>
  <c r="T274" i="1" s="1"/>
  <c r="S275" i="1"/>
  <c r="T275" i="1" s="1"/>
  <c r="S277" i="1"/>
  <c r="T277" i="1" s="1"/>
  <c r="S278" i="1"/>
  <c r="T278" i="1" s="1"/>
  <c r="S280" i="1"/>
  <c r="T280" i="1" s="1"/>
  <c r="S282" i="1"/>
  <c r="T282" i="1" s="1"/>
  <c r="S285" i="1"/>
  <c r="T285" i="1" s="1"/>
  <c r="S286" i="1"/>
  <c r="T286" i="1" s="1"/>
  <c r="S288" i="1"/>
  <c r="T288" i="1" s="1"/>
  <c r="S290" i="1"/>
  <c r="T290" i="1" s="1"/>
  <c r="S291" i="1"/>
  <c r="T291" i="1" s="1"/>
  <c r="S293" i="1"/>
  <c r="T293" i="1" s="1"/>
  <c r="S294" i="1"/>
  <c r="T294" i="1" s="1"/>
  <c r="S296" i="1"/>
  <c r="T296" i="1" s="1"/>
  <c r="S298" i="1"/>
  <c r="T298" i="1" s="1"/>
  <c r="S300" i="1"/>
  <c r="T300" i="1" s="1"/>
  <c r="S301" i="1"/>
  <c r="T301" i="1" s="1"/>
  <c r="S302" i="1"/>
  <c r="T302" i="1" s="1"/>
  <c r="S304" i="1"/>
  <c r="T304" i="1" s="1"/>
  <c r="S306" i="1"/>
  <c r="T306" i="1" s="1"/>
  <c r="S309" i="1"/>
  <c r="T309" i="1" s="1"/>
  <c r="S310" i="1"/>
  <c r="T310" i="1" s="1"/>
  <c r="S312" i="1"/>
  <c r="T312" i="1" s="1"/>
  <c r="S314" i="1"/>
  <c r="T314" i="1" s="1"/>
  <c r="S317" i="1"/>
  <c r="T317" i="1" s="1"/>
  <c r="S318" i="1"/>
  <c r="T318" i="1" s="1"/>
  <c r="S320" i="1"/>
  <c r="T320" i="1" s="1"/>
  <c r="S323" i="1"/>
  <c r="T323" i="1" s="1"/>
  <c r="S325" i="1"/>
  <c r="T325" i="1" s="1"/>
  <c r="S326" i="1"/>
  <c r="T326" i="1" s="1"/>
  <c r="S327" i="1"/>
  <c r="T327" i="1" s="1"/>
  <c r="S331" i="1"/>
  <c r="T331" i="1" s="1"/>
  <c r="S333" i="1"/>
  <c r="T333" i="1" s="1"/>
  <c r="S334" i="1"/>
  <c r="T334" i="1" s="1"/>
  <c r="S335" i="1"/>
  <c r="T335" i="1" s="1"/>
  <c r="S338" i="1"/>
  <c r="T338" i="1" s="1"/>
  <c r="S339" i="1"/>
  <c r="T339" i="1" s="1"/>
  <c r="S341" i="1"/>
  <c r="T341" i="1" s="1"/>
  <c r="S342" i="1"/>
  <c r="T342" i="1" s="1"/>
  <c r="S343" i="1"/>
  <c r="T343" i="1" s="1"/>
  <c r="S347" i="1"/>
  <c r="T347" i="1" s="1"/>
  <c r="S348" i="1"/>
  <c r="T348" i="1" s="1"/>
  <c r="S349" i="1"/>
  <c r="T349" i="1" s="1"/>
  <c r="S350" i="1"/>
  <c r="T350" i="1" s="1"/>
  <c r="S351" i="1"/>
  <c r="T351" i="1" s="1"/>
  <c r="S355" i="1"/>
  <c r="T355" i="1" s="1"/>
  <c r="S357" i="1"/>
  <c r="T357" i="1" s="1"/>
  <c r="S358" i="1"/>
  <c r="T358" i="1" s="1"/>
  <c r="S359" i="1"/>
  <c r="T359" i="1" s="1"/>
  <c r="S363" i="1"/>
  <c r="T363" i="1" s="1"/>
  <c r="S364" i="1"/>
  <c r="T364" i="1" s="1"/>
  <c r="S365" i="1"/>
  <c r="T365" i="1" s="1"/>
  <c r="S366" i="1"/>
  <c r="T366" i="1" s="1"/>
  <c r="S367" i="1"/>
  <c r="T367" i="1" s="1"/>
  <c r="S371" i="1"/>
  <c r="T371" i="1" s="1"/>
  <c r="S373" i="1"/>
  <c r="T373" i="1" s="1"/>
  <c r="S374" i="1"/>
  <c r="T374" i="1" s="1"/>
  <c r="S375" i="1"/>
  <c r="T375" i="1" s="1"/>
  <c r="S379" i="1"/>
  <c r="T379" i="1" s="1"/>
  <c r="S380" i="1"/>
  <c r="T380" i="1" s="1"/>
  <c r="S381" i="1"/>
  <c r="T381" i="1" s="1"/>
  <c r="S382" i="1"/>
  <c r="T382" i="1" s="1"/>
  <c r="S383" i="1"/>
  <c r="T383" i="1" s="1"/>
  <c r="S387" i="1"/>
  <c r="T387" i="1" s="1"/>
  <c r="S389" i="1"/>
  <c r="T389" i="1" s="1"/>
  <c r="S390" i="1"/>
  <c r="T390" i="1" s="1"/>
  <c r="S391" i="1"/>
  <c r="T391" i="1" s="1"/>
  <c r="S395" i="1"/>
  <c r="T395" i="1" s="1"/>
  <c r="S396" i="1"/>
  <c r="T396" i="1" s="1"/>
  <c r="S397" i="1"/>
  <c r="T397" i="1" s="1"/>
  <c r="S398" i="1"/>
  <c r="T398" i="1" s="1"/>
  <c r="S399" i="1"/>
  <c r="T399" i="1" s="1"/>
  <c r="S402" i="1"/>
  <c r="T402" i="1" s="1"/>
  <c r="S403" i="1"/>
  <c r="T403" i="1" s="1"/>
  <c r="S405" i="1"/>
  <c r="T405" i="1" s="1"/>
  <c r="S406" i="1"/>
  <c r="T406" i="1" s="1"/>
  <c r="S407" i="1"/>
  <c r="T407" i="1" s="1"/>
  <c r="S411" i="1"/>
  <c r="T411" i="1" s="1"/>
  <c r="S413" i="1"/>
  <c r="T413" i="1" s="1"/>
  <c r="S414" i="1"/>
  <c r="T414" i="1" s="1"/>
  <c r="S415" i="1"/>
  <c r="T415" i="1" s="1"/>
  <c r="S419" i="1"/>
  <c r="T419" i="1" s="1"/>
  <c r="S421" i="1"/>
  <c r="T421" i="1" s="1"/>
  <c r="S422" i="1"/>
  <c r="T422" i="1" s="1"/>
  <c r="S423" i="1"/>
  <c r="T423" i="1" s="1"/>
  <c r="S427" i="1"/>
  <c r="T427" i="1" s="1"/>
  <c r="S429" i="1"/>
  <c r="T429" i="1" s="1"/>
  <c r="S430" i="1"/>
  <c r="T430" i="1" s="1"/>
  <c r="S431" i="1"/>
  <c r="T431" i="1" s="1"/>
  <c r="S435" i="1"/>
  <c r="T435" i="1" s="1"/>
  <c r="S437" i="1"/>
  <c r="T437" i="1" s="1"/>
  <c r="S438" i="1"/>
  <c r="T438" i="1" s="1"/>
  <c r="S439" i="1"/>
  <c r="T439" i="1" s="1"/>
  <c r="S443" i="1"/>
  <c r="T443" i="1" s="1"/>
  <c r="S445" i="1"/>
  <c r="T445" i="1" s="1"/>
  <c r="S446" i="1"/>
  <c r="T446" i="1" s="1"/>
  <c r="S447" i="1"/>
  <c r="T447" i="1" s="1"/>
  <c r="S451" i="1"/>
  <c r="T451" i="1" s="1"/>
  <c r="S453" i="1"/>
  <c r="T453" i="1" s="1"/>
  <c r="S454" i="1"/>
  <c r="T454" i="1" s="1"/>
  <c r="S455" i="1"/>
  <c r="T455" i="1" s="1"/>
  <c r="S459" i="1"/>
  <c r="T459" i="1" s="1"/>
  <c r="S461" i="1"/>
  <c r="T461" i="1" s="1"/>
  <c r="S462" i="1"/>
  <c r="T462" i="1" s="1"/>
  <c r="S463" i="1"/>
  <c r="T463" i="1" s="1"/>
  <c r="S466" i="1"/>
  <c r="T466" i="1" s="1"/>
  <c r="S467" i="1"/>
  <c r="T467" i="1" s="1"/>
  <c r="S468" i="1"/>
  <c r="T468" i="1" s="1"/>
  <c r="S469" i="1"/>
  <c r="T469" i="1" s="1"/>
  <c r="S470" i="1"/>
  <c r="T470" i="1" s="1"/>
  <c r="S471" i="1"/>
  <c r="T471" i="1" s="1"/>
  <c r="S475" i="1"/>
  <c r="T475" i="1" s="1"/>
  <c r="S477" i="1"/>
  <c r="T477" i="1" s="1"/>
  <c r="S478" i="1"/>
  <c r="T478" i="1" s="1"/>
  <c r="S479" i="1"/>
  <c r="T479" i="1" s="1"/>
  <c r="S483" i="1"/>
  <c r="T483" i="1" s="1"/>
  <c r="S484" i="1"/>
  <c r="T484" i="1" s="1"/>
  <c r="S485" i="1"/>
  <c r="T485" i="1" s="1"/>
  <c r="S486" i="1"/>
  <c r="T486" i="1" s="1"/>
  <c r="S487" i="1"/>
  <c r="T487" i="1" s="1"/>
  <c r="S491" i="1"/>
  <c r="T491" i="1" s="1"/>
  <c r="S493" i="1"/>
  <c r="T493" i="1" s="1"/>
  <c r="S494" i="1"/>
  <c r="T494" i="1" s="1"/>
  <c r="S495" i="1"/>
  <c r="T495" i="1" s="1"/>
  <c r="S499" i="1"/>
  <c r="T499" i="1" s="1"/>
  <c r="S500" i="1"/>
  <c r="T500" i="1" s="1"/>
  <c r="S501" i="1"/>
  <c r="T501" i="1" s="1"/>
  <c r="S502" i="1"/>
  <c r="T502" i="1" s="1"/>
  <c r="S503" i="1"/>
  <c r="T503" i="1" s="1"/>
  <c r="S507" i="1"/>
  <c r="T507" i="1" s="1"/>
  <c r="S509" i="1"/>
  <c r="T509" i="1" s="1"/>
  <c r="S510" i="1"/>
  <c r="T510" i="1" s="1"/>
  <c r="S511" i="1"/>
  <c r="T511" i="1" s="1"/>
  <c r="S515" i="1"/>
  <c r="T515" i="1" s="1"/>
  <c r="S516" i="1"/>
  <c r="T516" i="1" s="1"/>
  <c r="S517" i="1"/>
  <c r="T517" i="1" s="1"/>
  <c r="S518" i="1"/>
  <c r="T518" i="1" s="1"/>
  <c r="S519" i="1"/>
  <c r="T519" i="1" s="1"/>
  <c r="S523" i="1"/>
  <c r="T523" i="1" s="1"/>
  <c r="S525" i="1"/>
  <c r="T525" i="1" s="1"/>
  <c r="S526" i="1"/>
  <c r="T526" i="1" s="1"/>
  <c r="S527" i="1"/>
  <c r="T527" i="1" s="1"/>
  <c r="S530" i="1"/>
  <c r="T530" i="1" s="1"/>
  <c r="S531" i="1"/>
  <c r="T531" i="1" s="1"/>
  <c r="S533" i="1"/>
  <c r="T533" i="1" s="1"/>
  <c r="S534" i="1"/>
  <c r="T534" i="1" s="1"/>
  <c r="S535" i="1"/>
  <c r="T535" i="1" s="1"/>
  <c r="S539" i="1"/>
  <c r="T539" i="1" s="1"/>
  <c r="S541" i="1"/>
  <c r="T541" i="1" s="1"/>
  <c r="S542" i="1"/>
  <c r="T542" i="1" s="1"/>
  <c r="S543" i="1"/>
  <c r="T543" i="1" s="1"/>
  <c r="S547" i="1"/>
  <c r="T547" i="1" s="1"/>
  <c r="S549" i="1"/>
  <c r="T549" i="1" s="1"/>
  <c r="S550" i="1"/>
  <c r="T550" i="1" s="1"/>
  <c r="S551" i="1"/>
  <c r="T551" i="1" s="1"/>
  <c r="S555" i="1"/>
  <c r="T555" i="1" s="1"/>
  <c r="S557" i="1"/>
  <c r="T557" i="1" s="1"/>
  <c r="S558" i="1"/>
  <c r="T558" i="1" s="1"/>
  <c r="S559" i="1"/>
  <c r="T559" i="1" s="1"/>
  <c r="S563" i="1"/>
  <c r="T563" i="1" s="1"/>
  <c r="S565" i="1"/>
  <c r="T565" i="1" s="1"/>
  <c r="S566" i="1"/>
  <c r="T566" i="1" s="1"/>
  <c r="S567" i="1"/>
  <c r="T567" i="1" s="1"/>
  <c r="S571" i="1"/>
  <c r="T571" i="1" s="1"/>
  <c r="S573" i="1"/>
  <c r="T573" i="1" s="1"/>
  <c r="S574" i="1"/>
  <c r="T574" i="1" s="1"/>
  <c r="S575" i="1"/>
  <c r="T575" i="1" s="1"/>
  <c r="S579" i="1"/>
  <c r="T579" i="1" s="1"/>
  <c r="S581" i="1"/>
  <c r="T581" i="1" s="1"/>
  <c r="S582" i="1"/>
  <c r="T582" i="1" s="1"/>
  <c r="S583" i="1"/>
  <c r="T583" i="1" s="1"/>
  <c r="S587" i="1"/>
  <c r="T587" i="1" s="1"/>
  <c r="S589" i="1"/>
  <c r="T589" i="1" s="1"/>
  <c r="S590" i="1"/>
  <c r="T590" i="1" s="1"/>
  <c r="S591" i="1"/>
  <c r="T591" i="1" s="1"/>
  <c r="S594" i="1"/>
  <c r="T594" i="1" s="1"/>
  <c r="S595" i="1"/>
  <c r="T595" i="1" s="1"/>
  <c r="S597" i="1"/>
  <c r="T597" i="1" s="1"/>
  <c r="S598" i="1"/>
  <c r="T598" i="1" s="1"/>
  <c r="S599" i="1"/>
  <c r="T599" i="1" s="1"/>
  <c r="S603" i="1"/>
  <c r="T603" i="1" s="1"/>
  <c r="S604" i="1"/>
  <c r="T604" i="1" s="1"/>
  <c r="S605" i="1"/>
  <c r="T605" i="1" s="1"/>
  <c r="S606" i="1"/>
  <c r="T606" i="1" s="1"/>
  <c r="S607" i="1"/>
  <c r="T607" i="1" s="1"/>
  <c r="S611" i="1"/>
  <c r="T611" i="1" s="1"/>
  <c r="S613" i="1"/>
  <c r="T613" i="1" s="1"/>
  <c r="S614" i="1"/>
  <c r="T614" i="1" s="1"/>
  <c r="S615" i="1"/>
  <c r="T615" i="1" s="1"/>
  <c r="S619" i="1"/>
  <c r="T619" i="1" s="1"/>
  <c r="S620" i="1"/>
  <c r="T620" i="1" s="1"/>
  <c r="S621" i="1"/>
  <c r="T621" i="1" s="1"/>
  <c r="S622" i="1"/>
  <c r="T622" i="1" s="1"/>
  <c r="S623" i="1"/>
  <c r="T623" i="1" s="1"/>
  <c r="S627" i="1"/>
  <c r="T627" i="1" s="1"/>
  <c r="S629" i="1"/>
  <c r="T629" i="1" s="1"/>
  <c r="S630" i="1"/>
  <c r="T630" i="1" s="1"/>
  <c r="S631" i="1"/>
  <c r="T631" i="1" s="1"/>
  <c r="S635" i="1"/>
  <c r="T635" i="1" s="1"/>
  <c r="S636" i="1"/>
  <c r="T636" i="1" s="1"/>
  <c r="S637" i="1"/>
  <c r="T637" i="1" s="1"/>
  <c r="S223" i="1" l="1"/>
  <c r="T223" i="1" s="1"/>
  <c r="S191" i="1"/>
  <c r="T191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9BD4765-F04D-4147-95E4-1DECA4BD7EE5}" keepAlive="1" name="Query - offenerhaushalt_80409_2020_va_ehh" description="Connection to the 'offenerhaushalt_80409_2020_va_ehh' query in the workbook." type="5" refreshedVersion="6" background="1">
    <dbPr connection="Provider=Microsoft.Mashup.OleDb.1;Data Source=$Workbook$;Location=offenerhaushalt_80409_2020_va_ehh;Extended Properties=&quot;&quot;" command="SELECT * FROM [offenerhaushalt_80409_2020_va_ehh]"/>
  </connection>
  <connection id="2" xr16:uid="{3FFA6C4F-F1A4-472D-BE87-3827FB08DE6A}" keepAlive="1" name="Query - offenerhaushalt_80409_2020_va_fhh" description="Connection to the 'offenerhaushalt_80409_2020_va_fhh' query in the workbook." type="5" refreshedVersion="6" background="1">
    <dbPr connection="Provider=Microsoft.Mashup.OleDb.1;Data Source=$Workbook$;Location=offenerhaushalt_80409_2020_va_fhh;Extended Properties=&quot;&quot;" command="SELECT * FROM [offenerhaushalt_80409_2020_va_fhh]"/>
  </connection>
  <connection id="3" xr16:uid="{1D9307CE-8D9C-4D4F-8E2A-B3AADCD40B20}" keepAlive="1" name="Query - offenerhaushalt_80409_2020_va_fhh (2)" description="Connection to the 'offenerhaushalt_80409_2020_va_fhh (2)' query in the workbook." type="5" refreshedVersion="6" background="1">
    <dbPr connection="Provider=Microsoft.Mashup.OleDb.1;Data Source=$Workbook$;Location=offenerhaushalt_80409_2020_va_fhh (2);Extended Properties=&quot;&quot;" command="SELECT * FROM [offenerhaushalt_80409_2020_va_fhh (2)]"/>
  </connection>
</connections>
</file>

<file path=xl/sharedStrings.xml><?xml version="1.0" encoding="utf-8"?>
<sst xmlns="http://schemas.openxmlformats.org/spreadsheetml/2006/main" count="29217" uniqueCount="1006">
  <si>
    <t>ansatz_uab</t>
  </si>
  <si>
    <t>ansatz_ugl</t>
  </si>
  <si>
    <t>konto_grp</t>
  </si>
  <si>
    <t>konto_ugl</t>
  </si>
  <si>
    <t>sonst_ugl</t>
  </si>
  <si>
    <t>verguetung</t>
  </si>
  <si>
    <t>vorhabencode</t>
  </si>
  <si>
    <t>mvag</t>
  </si>
  <si>
    <t>ansatz_text</t>
  </si>
  <si>
    <t>konto_text</t>
  </si>
  <si>
    <t>wert</t>
  </si>
  <si>
    <t>Nicht voranschlagswirksame Gebarung</t>
  </si>
  <si>
    <t>Finanzamt Vorsteuer 10 %</t>
  </si>
  <si>
    <t>Finanzamt Vorsteuer 20 %</t>
  </si>
  <si>
    <t>Kartenzahlungen</t>
  </si>
  <si>
    <t>Kassa versch. Umbuchungen</t>
  </si>
  <si>
    <t>Forderungen Landesregierung</t>
  </si>
  <si>
    <t>Umsatzsteuer 10 %</t>
  </si>
  <si>
    <t>Finanzamt Umsatzsteuer 20 %</t>
  </si>
  <si>
    <t>Finanzamt Umsatzsteuer 13 %</t>
  </si>
  <si>
    <t>Verrechnungskonto Finanzamt 98-310/0249</t>
  </si>
  <si>
    <t>Bundesabgaben</t>
  </si>
  <si>
    <t>Passgebühren</t>
  </si>
  <si>
    <t>Klaus - Taler Verrechnungskonto</t>
  </si>
  <si>
    <t>Gewählte Gemeindeorgane</t>
  </si>
  <si>
    <t>Bezüge der gewählten Organe (Bürgermeister inkl. Reisekosten)</t>
  </si>
  <si>
    <t>Bezüge der gewählten Organe (GR u. GV inkl. Reisekosten)</t>
  </si>
  <si>
    <t>Amtspauschalien und Repräsentationsaufwendungen (Sonstige Kosten der Gemeindeorgane)</t>
  </si>
  <si>
    <t>Reisegebühren (Gemeindevertretung)</t>
  </si>
  <si>
    <t>Transfers an Gemeinden, Gemeindeverbände (Bürgermeisterpensionsfonds)</t>
  </si>
  <si>
    <t>Transfers an Sozialversicherungsträger (Vers.Anst. öffentlich Bediensteter)</t>
  </si>
  <si>
    <t>Transfers an Unternehmen (ohne Finanzunternehmen) und andere (Pensionskasse)</t>
  </si>
  <si>
    <t>Transfers von Ländern, Landesfonds und Landeskammern (Bürgermeister-Pensionsfonds)</t>
  </si>
  <si>
    <t>Gemeindeamt</t>
  </si>
  <si>
    <t>Fahrzeuge</t>
  </si>
  <si>
    <t>Amts-, Betriebs- und Geschäftsausstattung</t>
  </si>
  <si>
    <t>Geringwertige Wirtschaftsgüter (GWG)</t>
  </si>
  <si>
    <t>Schreib-, Zeichen und sonstige Büromittel</t>
  </si>
  <si>
    <t>Druckwerke</t>
  </si>
  <si>
    <t>Geldbezüge der Vertragsbediensteten der Verwaltung</t>
  </si>
  <si>
    <t>Geldbezüge der nicht ganzjährig beschäftigten Angestellten</t>
  </si>
  <si>
    <t>Zuwendungen aus Anlass von Dienstjubiläen -  einmalig</t>
  </si>
  <si>
    <t>Dienstgeberbeiträge zum Ausgleichsfonds für Familienbeihilfen</t>
  </si>
  <si>
    <t>Pensionskassenbeiträge</t>
  </si>
  <si>
    <t>Mitarbeitervorsorge - Abfertigung neu</t>
  </si>
  <si>
    <t>Sonstige Dienstgeberbeiträge zur sozialen Sicherheit</t>
  </si>
  <si>
    <t>Instandhaltung von Fahrzeugen (Renault Zoe FK-271 HA)</t>
  </si>
  <si>
    <t>Instandhaltung von sonstigen Anlagen</t>
  </si>
  <si>
    <t>Postdienste</t>
  </si>
  <si>
    <t>Telekommunikationsdienste</t>
  </si>
  <si>
    <t>Rechts- und Beratungsaufwand</t>
  </si>
  <si>
    <t>Versicherungen</t>
  </si>
  <si>
    <t>Miet- und Pachtaufwand</t>
  </si>
  <si>
    <t>Miet- und Pachtaufwand (Akku-Miete Renault Zoe FK-271 HA)</t>
  </si>
  <si>
    <t>Miet- und Pachtaufwand (Leasingrate Renault Zoe FK-271 HA)</t>
  </si>
  <si>
    <t>Kostenbeiträge (Kostenersätze) für Leistungen (Einheitsbewertung)</t>
  </si>
  <si>
    <t>Kostenbeiträge (Kostenersätze) für Leistungen (Finanzverwaltung Vorderland)</t>
  </si>
  <si>
    <t>Kostenbeiträge (Kostenersätze) für Leistungen (Stadt Feldkirch f. Personalverrechnung)</t>
  </si>
  <si>
    <t>Kostenbeiträge (Kostenersätze) für Leistungen (gem. § 9 Behinderteneinstellungsgesetz)</t>
  </si>
  <si>
    <t>Reisegebühren</t>
  </si>
  <si>
    <t>Bibliothekserfordernisse</t>
  </si>
  <si>
    <t>Entgelt für sonstige Leistungen (Renault Zoe FK-271 HA)</t>
  </si>
  <si>
    <t>Sonstige Aufwendungen</t>
  </si>
  <si>
    <t>Veräußerungen von Waren (Drucksorten, Kopien usw.)</t>
  </si>
  <si>
    <t>Miete- und Pachtertrag (Bonkassa)</t>
  </si>
  <si>
    <t>Miete- und Pachtertrag (Caruso Renault Zoe FK-271 HA)</t>
  </si>
  <si>
    <t>Gebühren für sonstige Leistungen</t>
  </si>
  <si>
    <t>Kostenbeiträge (Kostenersätze) für sonstige Leistungen</t>
  </si>
  <si>
    <t>Verw.-kostenbeitr. von wirtsch. Unternehmen</t>
  </si>
  <si>
    <t>Sonstige Erträge</t>
  </si>
  <si>
    <t>Transfers von Bund, Bundesfonds und Bundeskammern (Altersteilzeit)</t>
  </si>
  <si>
    <t>Anschubförderung FVV</t>
  </si>
  <si>
    <t>Pressestelle, Amtsblatt und Öffentlichkeitsarbeit</t>
  </si>
  <si>
    <t>Handelswaren (Gemeindeblatt)</t>
  </si>
  <si>
    <t>Sonstige Aufwendungen (Gemeindeinformation)</t>
  </si>
  <si>
    <t>Elektronische Datenverarbeitung</t>
  </si>
  <si>
    <t>Entgelte für sonstige Leistungen</t>
  </si>
  <si>
    <t>Repräsentation</t>
  </si>
  <si>
    <t>Amtspauschalien und Repräsentationsaufwendungen</t>
  </si>
  <si>
    <t>Standesamt</t>
  </si>
  <si>
    <t>Kostenbeiträge (Kostenersätze) für Leistungen (Standesamts- u.Staatsbürgerschaftsverband)</t>
  </si>
  <si>
    <t>Wahlangelegenheiten</t>
  </si>
  <si>
    <t>Amtsgebäude</t>
  </si>
  <si>
    <t>Investitionsdarlehen von Finanzunternehmen</t>
  </si>
  <si>
    <t>Brennstoffe</t>
  </si>
  <si>
    <t>Reinigungsmittel</t>
  </si>
  <si>
    <t>Energiebezüge</t>
  </si>
  <si>
    <t>Instandhaltung von Gebäuden und Bauten</t>
  </si>
  <si>
    <t>Zinsen für Finanzschulden in Euro</t>
  </si>
  <si>
    <t>Interne Leistungsverrechnung</t>
  </si>
  <si>
    <t>Entgelte für sonstige Leistungen (Reinigung durch Unternehmen u. Lebenshilfe Wäscheservice)</t>
  </si>
  <si>
    <t>Bauamt</t>
  </si>
  <si>
    <t>Kapitaltransfers von Ländern, Landesfonds und Landeskammern</t>
  </si>
  <si>
    <t>Sonstige Dienstgeberbeiträge zur sozialen Sicherheit (Pensionskassenbeiträge)</t>
  </si>
  <si>
    <t>Rechts- und Beratungsaufwand (Gestaltungsbeirat)</t>
  </si>
  <si>
    <t>Kostenbeiträge (Kostenersätze) für Leistungen (Baurechtsverwaltung Vorderland)</t>
  </si>
  <si>
    <t>Amt für Raumordnung und Raumplanung</t>
  </si>
  <si>
    <t>Kostenbeiträge (Kostenersätze) für Leistungen</t>
  </si>
  <si>
    <t>Vermessungsamt</t>
  </si>
  <si>
    <t>Kostenbeiträge (Kostenersätze) für Leistungen ( digitale geographische Daten)</t>
  </si>
  <si>
    <t>Beiträge an Verbände, Vereine oder sonstige Organisationen</t>
  </si>
  <si>
    <t>Mitgliedsbeiträge an Institutionen</t>
  </si>
  <si>
    <t>Sonstige Subventionen</t>
  </si>
  <si>
    <t>Transfers an Gemeinden, Gemeindeverbände (Regio Vorderland Beiträge, Aktionen)</t>
  </si>
  <si>
    <t>Transfers an private Organisationen ohne Erwerbszweck  (Vereine u. priv. Organisationen)</t>
  </si>
  <si>
    <t>Ehrungen und Auszeichnungen</t>
  </si>
  <si>
    <t>Städtekontakte und Partnerschaften</t>
  </si>
  <si>
    <t>Personalausbildung und Personalfortbildung</t>
  </si>
  <si>
    <t>Freiwillige Sozialleistungen (Personalaus- u. Fortb.)</t>
  </si>
  <si>
    <t>Gemeinschaftspflege</t>
  </si>
  <si>
    <t>Sicherheitspolizei</t>
  </si>
  <si>
    <t>Kostenbeiträge (Kostenersätze) für Leistungen (MG Rankweil für  Polizeieinsätze)</t>
  </si>
  <si>
    <t>Bau- und Feuerpolizei</t>
  </si>
  <si>
    <t>Hausnummerntafeln</t>
  </si>
  <si>
    <t>Entgelte für sonstige Leistungen (Feuerbeschau)</t>
  </si>
  <si>
    <t>Ersätze für Hausnummerntafeln</t>
  </si>
  <si>
    <t>Gesundheitspolizei</t>
  </si>
  <si>
    <t>Entgelte für sonstige Leistungen (Totenbeschau, Bergungskosten)</t>
  </si>
  <si>
    <t>Veterinärpolizei</t>
  </si>
  <si>
    <t>Sonstige Aufwendungen (Viehseuchenbekämpfung)</t>
  </si>
  <si>
    <t>Freiwillige Feuerwehr</t>
  </si>
  <si>
    <t>Treibstoffe</t>
  </si>
  <si>
    <t>Chemische und sonstige artverwandte Mittel</t>
  </si>
  <si>
    <t>Instandhaltung von Fahrzeugen</t>
  </si>
  <si>
    <t>Instandhaltung von sonstigen Anlagen (Einsatz u. Schulung)</t>
  </si>
  <si>
    <t>Transfers von Ländern, Landesfonds und Landeskammern</t>
  </si>
  <si>
    <t>Zivilschutz</t>
  </si>
  <si>
    <t>Landesverteidigung</t>
  </si>
  <si>
    <t>Amtspauschalien und Repräsentationsaufwendungen (Musterungskosten)</t>
  </si>
  <si>
    <t>Volksschule</t>
  </si>
  <si>
    <t>Schreib-, Zeichen- und sonstige Büromittel</t>
  </si>
  <si>
    <t>Geldbezüge der Vertragsbediensteten in handwerklicher Verwendung</t>
  </si>
  <si>
    <t>Sonstige Dienstgeberbeiträge zur sozialen Sicherheit (Mitarbeitervorsorge - Abfertigung neu)</t>
  </si>
  <si>
    <t>Öffentliche Abgaben, ohne Gebühren gemäß FAG</t>
  </si>
  <si>
    <t>Kostenbeiträge (Kostenersätze) für Leistungen (Schulerhaltungsbeiträge)</t>
  </si>
  <si>
    <t>Entgelte für sonstige Leistungen (Reinigung durch Unternehmen)</t>
  </si>
  <si>
    <t>Transfers an Länder, Landesfonds und Landeskammern (Schulfilmbeiträge)</t>
  </si>
  <si>
    <t>Mittelschule</t>
  </si>
  <si>
    <t>Gebäude und Bauten</t>
  </si>
  <si>
    <t>Amts-, Betriebs- und Geschäftsausstattung (Sporthalle)</t>
  </si>
  <si>
    <t>Geringwertige Wirtschaftsgüter (GWG) (Sporthalle)</t>
  </si>
  <si>
    <t>Reinigungsmittel  (Sporthalle)</t>
  </si>
  <si>
    <t>Energiebezüge (Sporthalle)</t>
  </si>
  <si>
    <t>Instandhaltung von Gebäuden und Bauten (Sporthalle)</t>
  </si>
  <si>
    <t>Instandhaltung von sonstigen Anlagen (Sporthalle)</t>
  </si>
  <si>
    <t>Versicherungen (Sporthalle)</t>
  </si>
  <si>
    <t>Entgelte für sonstige Leistungen (Sporthalle Reinigung durch Unternehmen)</t>
  </si>
  <si>
    <t>Sonstige Aufwendungen (Sporthalle)</t>
  </si>
  <si>
    <t>Miete- und Pachtertrag</t>
  </si>
  <si>
    <t>Kostenbeiträge (Kostenersätze) für sonstige Leistungen (Schulerhaltungsbeiträge)</t>
  </si>
  <si>
    <t>Sonderschulen</t>
  </si>
  <si>
    <t>Polytechnische Schulen</t>
  </si>
  <si>
    <t>Berufsbildende mittlere Schulen</t>
  </si>
  <si>
    <t>Lfd. Transferzahlungen an private Organisationen ohne Erwerbszweck</t>
  </si>
  <si>
    <t>VS Schülerbetreuung</t>
  </si>
  <si>
    <t>Kapitaltransfers von Ländern, Landesfonds und Landeskammern (Umbau/Zubau im Kiga-Gebäude)</t>
  </si>
  <si>
    <t>Lebensmittel (Mittagstisch)</t>
  </si>
  <si>
    <t>Kostenbeiträge (Kostenersätze) für Leistungen (Personalbereitstellung)</t>
  </si>
  <si>
    <t>Veräußerungen von Waren (Mittagstisch Elternbeiträge)</t>
  </si>
  <si>
    <t>Erträge aus Leistungen (Elternbeiträge)</t>
  </si>
  <si>
    <t>MS Schülerbetreuung</t>
  </si>
  <si>
    <t>Kostenbeiträge (Kostenersätze) für Leistungen (Verein Tagesmütter)</t>
  </si>
  <si>
    <t>Kindergarten</t>
  </si>
  <si>
    <t>Amts-, Betriebs- und Geschäftsausstattung (Kindergarten)</t>
  </si>
  <si>
    <t>Kapitaltransfers von Ländern, Landesfonds und Landeskammern (Umbau/Zubau Kindergarten)</t>
  </si>
  <si>
    <t>Abgeltung Elternbeitrag Gratiskindergarten Fünfjährige</t>
  </si>
  <si>
    <t>Transfers von Ländern, Landesfonds und Landeskammern (Kinderbetreuungszuschuss Dreijährige)</t>
  </si>
  <si>
    <t>Kinderbetreuung</t>
  </si>
  <si>
    <t>Vorschulische Erziehung Kindergärten</t>
  </si>
  <si>
    <t>Freiwillige Sozialleistungen (Aus- und Weiterbildung)</t>
  </si>
  <si>
    <t>Vorschulische Erziehung Sonstige Einrichtungen und Maßnahmen</t>
  </si>
  <si>
    <t>Außerschulische Jugenderziehung</t>
  </si>
  <si>
    <t>Transfers an private Organisationen ohne Erwerbszweck</t>
  </si>
  <si>
    <t>Sportplätze</t>
  </si>
  <si>
    <t>Sonderanlagen</t>
  </si>
  <si>
    <t>Instandhaltung von sonstigen Grundstückseinrichtungen</t>
  </si>
  <si>
    <t>'Turn- und Sporthalle</t>
  </si>
  <si>
    <t>Geringwertige Wirtschaftsgüter (GWG) (außerschulisch)</t>
  </si>
  <si>
    <t>Reinigungsmittel (außerschulisch)</t>
  </si>
  <si>
    <t>Energiebezüge (außerschulisch)</t>
  </si>
  <si>
    <t>Instandhaltung von Gebäuden und Bauten (außerschulisch)</t>
  </si>
  <si>
    <t>Versicherungen (außerschulisch)</t>
  </si>
  <si>
    <t>Entgelte für sonstige Leistungen (Reinigung durch Unternehmen außerschulisch)</t>
  </si>
  <si>
    <t>Sonstige Aufwendungen (außerschulisch)</t>
  </si>
  <si>
    <t>Miete- und Pachtertrag (Sporthalle)</t>
  </si>
  <si>
    <t>Sport und außerschulische Leibeserziehung</t>
  </si>
  <si>
    <t>Volksbücherei</t>
  </si>
  <si>
    <t>Kostenbeiträge (Kostenersätze) für sonstige Leistungen (Gemeinde Weiler)</t>
  </si>
  <si>
    <t>Musikschule</t>
  </si>
  <si>
    <t>Maßnahmen der Musikpflege</t>
  </si>
  <si>
    <t>Energiebezüge (Musikprobelokal, Strom)</t>
  </si>
  <si>
    <t>Instandhaltung von Gebäuden und Bauten (Musikprobelokal)</t>
  </si>
  <si>
    <t>Instandhaltung von sonstigen Anlagen (Musikprobelokal)</t>
  </si>
  <si>
    <t>Versicherungen (Musikprobelokal)</t>
  </si>
  <si>
    <t>Sonstige Aufwendungen (Musikprobelokal)</t>
  </si>
  <si>
    <t>Transfers an private Organisationen ohne Erwerbszweck (Musikschule)</t>
  </si>
  <si>
    <t>Transfers an private Organisationen ohne Erwerbszweck (Musikvereine u. Chöre)</t>
  </si>
  <si>
    <t>Sonstige Transfers an private Haushalte (an Eltern f.Musikschulbesuch außerhalb d. Musiksch. M. Rheintal)</t>
  </si>
  <si>
    <t>Miete- und Pachtertrag (Bürgermusik)</t>
  </si>
  <si>
    <t>Maßnahmen zur Förderung der darstellenden Kunst</t>
  </si>
  <si>
    <t>Transfers an private Organisationen ohne Erwerbszweck (kulturelle Veranstaltungen)</t>
  </si>
  <si>
    <t>Heimatpflege</t>
  </si>
  <si>
    <t>Veräußerungen von Waren (Heimatbuch)</t>
  </si>
  <si>
    <t>Denkmalpflege</t>
  </si>
  <si>
    <t>Altstadterhaltung und Ortsbildpflege</t>
  </si>
  <si>
    <t>Sonstige Aufwendungen (Heimatkunde, Jungbürgerfeier, Gutscheine Geburten)</t>
  </si>
  <si>
    <t>Einrichtungen der Kulturpflege</t>
  </si>
  <si>
    <t>Sonstige Ausgaben</t>
  </si>
  <si>
    <t>Miete- und Pachtertrag (Winzersaal)</t>
  </si>
  <si>
    <t>Kirchliche Angelegenheiten</t>
  </si>
  <si>
    <t>Maßnahmen der allgemeinen Sozialhilfe</t>
  </si>
  <si>
    <t>Transfers an Länder, Landesfonds und Landeskammern (Sozialfonds)</t>
  </si>
  <si>
    <t>Transfers von Ländern, Landesfonds und Landeskammern (Sozialfonds)</t>
  </si>
  <si>
    <t>Essen auf Rädern</t>
  </si>
  <si>
    <t>Heimhilfe</t>
  </si>
  <si>
    <t>Transfers an private Organisationen ohne Erwerbszweck (Familienhilfseinrichtungen)</t>
  </si>
  <si>
    <t>Entwicklungshilfe im Ausland</t>
  </si>
  <si>
    <t>Kapitaltransfers an das Ausland</t>
  </si>
  <si>
    <t>Sonstige Einrichtungen und Maßnahmen der Sozialen Wohlfahrt</t>
  </si>
  <si>
    <t>Sonstige Aufwendungen (Seniorenstube)</t>
  </si>
  <si>
    <t>Sonstige Aufwendungen (Lebensraum Vorderland, Sozialzentrum)</t>
  </si>
  <si>
    <t>Sonstige Aufwendungen (Lebensraum Vorderland, Villa Kamilla)</t>
  </si>
  <si>
    <t>Sonstige Transfers an private Haushalte</t>
  </si>
  <si>
    <t>Jugendwohlfahrt</t>
  </si>
  <si>
    <t>Sonstige Verbrauchsgüter (Elternberatung)</t>
  </si>
  <si>
    <t>Geldbezüge der nicht ganzjährig beschäftigten Arbeiter</t>
  </si>
  <si>
    <t>Transfers an private Organisationen ohne Erwerbszweck (Kinderdorf)</t>
  </si>
  <si>
    <t>Behebung von Notständen</t>
  </si>
  <si>
    <t>Sonstige Transfers an private Haushalte (Geschädigte u. Flüchtlingsquartiere)</t>
  </si>
  <si>
    <t>Sonst. Familienpolit. Maßnahmen</t>
  </si>
  <si>
    <t>Transfers an sonstige Träger des öffentlichen Rechts (Sondernotstandshilfe)</t>
  </si>
  <si>
    <t>Wohnbauförderung</t>
  </si>
  <si>
    <t>Kapitaltransfers an private Haushalte (Solar, Biomasse, Thermografie)</t>
  </si>
  <si>
    <t>Medizinische Bereichsversorgung</t>
  </si>
  <si>
    <t>Entgelte für sonstige Leistungen (Entgelte des Gemeindearztes)</t>
  </si>
  <si>
    <t>Transfers an sonstige Träger des öffentlichen Rechts (Ärztebereitschaftsdienst)</t>
  </si>
  <si>
    <t>Transfers an private Organisationen ohne Erwerbszweck (Krankenpflegeverein)</t>
  </si>
  <si>
    <t>Sonstige medizinische Beratung und Betreuung</t>
  </si>
  <si>
    <t>Entgelte für sonstige Leistungen (Schutzimpfungen)</t>
  </si>
  <si>
    <t>Schulgesundheitsdienst</t>
  </si>
  <si>
    <t>Entgelte für sonstige Leistungen (Schüleruntersuchungen)</t>
  </si>
  <si>
    <t>Natur- und Landschaftsschutz</t>
  </si>
  <si>
    <t>Sonstige Aufwendungen (Landschaftsreinigung)</t>
  </si>
  <si>
    <t>Reinhatlung der Luft</t>
  </si>
  <si>
    <t>Tierkörperbeseitigung</t>
  </si>
  <si>
    <t>Rettungsdienste</t>
  </si>
  <si>
    <t>Transfers an Länder, Landesfonds und Landeskammern (Rettungsfonds)</t>
  </si>
  <si>
    <t>Transfers an private Organisationen ohne Erwerbszweck (Rettungsorganisationen)</t>
  </si>
  <si>
    <t>Betreibsabgangsdeckung</t>
  </si>
  <si>
    <t>Transfers an Länder, Landesfonds und Landeskammern (Spitalsfonds)</t>
  </si>
  <si>
    <t>Transfers von Ländern, Landesfonds und Landeskammern (Spitalsbeiträge)</t>
  </si>
  <si>
    <t>Maßnahmen der Veterinärmedizin</t>
  </si>
  <si>
    <t>Entgelte für sonstige Leistungen (Tierarzt)</t>
  </si>
  <si>
    <t>Gemeindestraßen</t>
  </si>
  <si>
    <t>Straßenbauten</t>
  </si>
  <si>
    <t>Maschinen und maschinelle Anlagen</t>
  </si>
  <si>
    <t>Werkzeuge und sonstige Erzeugungsmittel</t>
  </si>
  <si>
    <t>Sonstige Verbrauchsgüter (Bekleidung und Ausrüstung)</t>
  </si>
  <si>
    <t>Instandhaltung von Straßenbauten</t>
  </si>
  <si>
    <t>Instandhaltung von Maschinen und maschinellen Anlagen</t>
  </si>
  <si>
    <t>Reisegebühren (Bauhof)</t>
  </si>
  <si>
    <t>Transfers von privaten Haushalten (Strafgelder)</t>
  </si>
  <si>
    <t>Bauhof</t>
  </si>
  <si>
    <t>Energiebezüge (Lagerhallen)</t>
  </si>
  <si>
    <t>Instandhaltung von Gebäuden und Bauten (Lagerhallen)</t>
  </si>
  <si>
    <t>Instandhaltung von sonstigen Anlagen  (z.B. Zeiterfassung)</t>
  </si>
  <si>
    <t>Versicherungen (Lagerhallen Feuerversicherung)</t>
  </si>
  <si>
    <t>Konkurrenzgewässer</t>
  </si>
  <si>
    <t>Schutzwasserbau</t>
  </si>
  <si>
    <t>Instandhaltung von Wasser- und Abwasserbauten und -anlagen</t>
  </si>
  <si>
    <t>Instandhaltung von Wasser- und Abwasserbauten und -anlagen - einmalig</t>
  </si>
  <si>
    <t>Straßenverkehr</t>
  </si>
  <si>
    <t>Entgelte für sonstige Leistungen (Straßenmarkierungen)</t>
  </si>
  <si>
    <t>Instandhaltung von Gebäuden und Bauten (Wartehäuschen)</t>
  </si>
  <si>
    <t>Eisenbahnen</t>
  </si>
  <si>
    <t>Gebäude und Bauten (Fahrradboxen)</t>
  </si>
  <si>
    <t>Miete- und Pachtertrag (ÖBB - Fahrradboxen)</t>
  </si>
  <si>
    <t>Verkehr, Sonstiges</t>
  </si>
  <si>
    <t>Kostenbeiträge (Kostenersätze) für Leistungen (ÖPNV)</t>
  </si>
  <si>
    <t>Transfers von Ländern, Landesfonds und Landeskammern (ÖPNV)</t>
  </si>
  <si>
    <t>Grundlagenverbesserung i.d.Land-u.Forstwirtsch.</t>
  </si>
  <si>
    <t>Transfers an Unternehmen (ohne Finanzunternehmen) und andere (Hochstammförd., Häckseldienst)</t>
  </si>
  <si>
    <t>Produktionsförderung</t>
  </si>
  <si>
    <t>Amts-, Betriebs- und Geschäftsausstattung (Rebgarten)</t>
  </si>
  <si>
    <t>Handelswaren (Weineinkauf)</t>
  </si>
  <si>
    <t>Instandhaltung von sonstigen Grundstückseinrichtungen (Rebgarten)</t>
  </si>
  <si>
    <t>Entgelte für sonstige Leistungen (Bekämpfung tierischer u. pflanzl. Schädlinge, Feuerbrand)</t>
  </si>
  <si>
    <t>Veräußerungen von Waren (Weinverkauf)</t>
  </si>
  <si>
    <t>Miete- und Pachtertrag (Rebgarten)</t>
  </si>
  <si>
    <t>Sonstige Erträge (Feuerbrand)</t>
  </si>
  <si>
    <t>Sonstige Förd. der Land- und Forstwirtschaft</t>
  </si>
  <si>
    <t>Transfers an sonstige Träger des öffentlichen Rechts (Betriebshelferdienst)</t>
  </si>
  <si>
    <t>Einrichtungen zur Förderung des Fremdenverkehrs</t>
  </si>
  <si>
    <t>Amts-, Betriebs- und Geschäftsausstattung (Pavillon)</t>
  </si>
  <si>
    <t>Reinigungsmittel (Pavillon)</t>
  </si>
  <si>
    <t>Instandhaltung von Straßenbauten (Spazier- und Wanderwege)</t>
  </si>
  <si>
    <t>Sonstige Aufwendungen (f.d. Gäste einschl. Ortsverschönerung)</t>
  </si>
  <si>
    <t>Maßnahmen zur Förderung des Fremdenverkehrs</t>
  </si>
  <si>
    <t>Sonstige Aufwendungen (für Werbung)</t>
  </si>
  <si>
    <t>Transfers an private Organisationen ohne Erwerbszweck (regionale Tourismusverbände)</t>
  </si>
  <si>
    <t>Wirtschaftspolitische Maßnahmen</t>
  </si>
  <si>
    <t>Transfers an Unternehmen (ohne Finanzunternehmen) und andere (Werbe- und Präsentationsmaßnahmen, div. Aktionen)</t>
  </si>
  <si>
    <t>Transfers an Unternehmen (ohne Finanzunternehmen) und andere (Überbetriebliche Kinderbetreuung - Interpark -Focus)</t>
  </si>
  <si>
    <t>Straßenreinigung</t>
  </si>
  <si>
    <t>Entgelte für sonstige Leistungen (Straßenreinigung und Winterdienst)</t>
  </si>
  <si>
    <t>Rückersätze von Aufwendungen (Winterdienst)</t>
  </si>
  <si>
    <t>Park- und Gartenanlagen, Kinderspielplätze</t>
  </si>
  <si>
    <t>Sonstige Grundstückseinrichtungen</t>
  </si>
  <si>
    <t>Entgelte für sonstige Leistungen (Gärtnerische Betreuung)</t>
  </si>
  <si>
    <t>Öffentliche Beleuchtung und öffentliche Uhren</t>
  </si>
  <si>
    <t>Anlagen zu Straßenbauten</t>
  </si>
  <si>
    <t>Friedhöfe</t>
  </si>
  <si>
    <t>Handelswaren (Inschriften)</t>
  </si>
  <si>
    <t>Instandhaltung von Gebäuden und Bauten (Leichenhalle)</t>
  </si>
  <si>
    <t>Instandhaltung von Sonderanlagen (Friedhof)</t>
  </si>
  <si>
    <t>Veräußerungen von Waren (Inschriften)</t>
  </si>
  <si>
    <t>Gebühren für die Benützung von Gemeindeeinrichtungen und -anlagen (Grabstättengebühren)</t>
  </si>
  <si>
    <t>Gebühren für die Benützung von Gemeindeeinrichtungen und -anlagen (Bestattungsgebühren)</t>
  </si>
  <si>
    <t>Grundbesitz</t>
  </si>
  <si>
    <t>Unbebaute Grundstücke (für leistbares Wohnen)</t>
  </si>
  <si>
    <t>Unbebaute Grundstücke</t>
  </si>
  <si>
    <t>Entgelte für sonstige Leistungen (Obstbäume schneiden)</t>
  </si>
  <si>
    <t>Grundstücksgleiche Rechte</t>
  </si>
  <si>
    <t>Miete- und Pachtertrag (Fischereipachte)</t>
  </si>
  <si>
    <t>Dividenden und Gewinnabfuhren von Beteiligungen (Nutzungsanteile von Agrargemeinschaften)</t>
  </si>
  <si>
    <t>Waldbesitz</t>
  </si>
  <si>
    <t>Veräußerungen von Waren (Holzerlöse)</t>
  </si>
  <si>
    <t>Betriebe der Wasserversorgung</t>
  </si>
  <si>
    <t>Wasser- und Abwasserbauten und -anlagen</t>
  </si>
  <si>
    <t>Kapitaltransfers von sonstigen Trägern des öffentlichen Rechts (Finanzierungskostenzuschüsse - NEU)</t>
  </si>
  <si>
    <t>Kapitaltransfers von sonstigen Trägern des öffentlichen Rechts (Finanzierungskostenzuschüsse - ALT)</t>
  </si>
  <si>
    <t>Kapitaltransfers von sonstigen Trägern des öffentlichen Rechts (Finanzierungszuschüsse Gruppenwasserversorgung)</t>
  </si>
  <si>
    <t>Kapitaltransfers von privaten Haushalten und privaten Organisationen (Anschlußgebühren)</t>
  </si>
  <si>
    <t>Handelswaren (Wasserbezug aus Fraxern/Röthis)</t>
  </si>
  <si>
    <t>Instandhaltung von Wasser- und Abwasserbauten und -anlagen (Gruppen-Wasserleitungen)</t>
  </si>
  <si>
    <t>Verwaltungskostenbeitrag</t>
  </si>
  <si>
    <t>Entgelte für sonstige Leistungen (digitale Vermessung)</t>
  </si>
  <si>
    <t>Entgelte für sonstige Leistungen (Aufwandszuschüsse an Wasserverbände)</t>
  </si>
  <si>
    <t>Kapitaltransfers an  Unternehmen (ohne Finanzunternehmen) und andere (Investitions u. Tilgungsanteile an Wasserverbände)</t>
  </si>
  <si>
    <t>Bezugsgebühren Zählermieten</t>
  </si>
  <si>
    <t>Transfers von Bund, Bundesfonds und Bundeskammern</t>
  </si>
  <si>
    <t>Betriebe der Abwasserbeseitigung</t>
  </si>
  <si>
    <t>Kapitaltransfers von Bund, Bundesfonds und Bundeskammern</t>
  </si>
  <si>
    <t>Kapitaltransfers von sonstigen Trägern des öffentlichen Rechts (Finanzierungszuschüsse UWF-ALT)</t>
  </si>
  <si>
    <t>Kapitaltransfers von privaten Haushalten und privaten Organisationen (Erschließungsbeiträge)</t>
  </si>
  <si>
    <t>Anschlußbeiträge</t>
  </si>
  <si>
    <t>Ergänzungsbeiträge</t>
  </si>
  <si>
    <t>Zinsen für Finanzschulden in fremder Währung</t>
  </si>
  <si>
    <t>Kursverluste</t>
  </si>
  <si>
    <t>Entgelte für sonstige Leistungen (digitale Vermessung und Kanalkataster)</t>
  </si>
  <si>
    <t>Transfers an Unternehmen (ohne Finanzunternehmen) und andere (Aufwandszuschüsse an Abwasserverbände)</t>
  </si>
  <si>
    <t>Kapitaltransfers an  Unternehmen (ohne Finanzunternehmen) und andere (Investitions- u. Tilgungszuschüsse an Abwasserverbände)</t>
  </si>
  <si>
    <t>Benützungsgebühren</t>
  </si>
  <si>
    <t>Transfers von Ländern, Landesfonds und Landeskammern (f. Betriebskosten)</t>
  </si>
  <si>
    <t>Betriebe der Müllbeseitigung</t>
  </si>
  <si>
    <t>Handelswaren (Abfallgefäße)</t>
  </si>
  <si>
    <t>Sonstige Transporte (Abfuhr durch Frachtunternehmer)</t>
  </si>
  <si>
    <t>Miet- und Pachtaufwand (Bereitstellung von Ablagerungsplätzen)</t>
  </si>
  <si>
    <t>Kostenbeiträge (Kostenersätze) für Leistungen (Gmde.Verb. f. Abfallwirtschaft)</t>
  </si>
  <si>
    <t>Entgelte für sonstige Leistungen (Abfall-Entsorgungsunternehmen)</t>
  </si>
  <si>
    <t>Transfers an Unternehmen (ohne Finanzunternehmen) und andere (ASZ Abgangsdeckung lfd. Aufwand)</t>
  </si>
  <si>
    <t>Transfers an private Organisationen ohne Erwerbszweck (Vereine)</t>
  </si>
  <si>
    <t>Kapitaltransfers an Unternehmen (ohne Finanzunternehmen) und andere (ASZ Tilgung u. Investitionen)</t>
  </si>
  <si>
    <t>Kostenbeiträge (Kostenersätze) für sonstige Leistungen (Gmde.Verband. f. Containerstandplätze)</t>
  </si>
  <si>
    <t>Rückersätze von Aufwendungen</t>
  </si>
  <si>
    <t>Sonstige Erträge (Altstoffverkäufe)</t>
  </si>
  <si>
    <t>Abfallgebühren</t>
  </si>
  <si>
    <t>Betriebe für die Errichtung und Verwaltung von Wohn- und Geschäftsgebäuden</t>
  </si>
  <si>
    <t>Arztpraxis</t>
  </si>
  <si>
    <t>Elektrizitätsversorgung Kleinkraftwerk Treietstr. 17b, Ökostrom</t>
  </si>
  <si>
    <t>Erträge aus Leistungen (Stromverkauf)</t>
  </si>
  <si>
    <t>Geldverkehr</t>
  </si>
  <si>
    <t>Geldverkehrs- und Bankspesen</t>
  </si>
  <si>
    <t>Öffentliche Abgaben, ohne Gebühren gemäß FAG (Kapitalertragssteuer)</t>
  </si>
  <si>
    <t>sonstige Zinserträge</t>
  </si>
  <si>
    <t>Ausschließliche Gemeindeabgaben</t>
  </si>
  <si>
    <t>Grundsteuer von den land- und forstwirtschaftlichen Betrieben</t>
  </si>
  <si>
    <t>Grundsteuer von den Grundstücken</t>
  </si>
  <si>
    <t>Kommunalsteuer</t>
  </si>
  <si>
    <t>Fremdenverkehrsabgaben (Gästetaxen)</t>
  </si>
  <si>
    <t>Abgaben für das Halten von Tieren (Hundesteuer)</t>
  </si>
  <si>
    <t>Nebenansprüche</t>
  </si>
  <si>
    <t>Ausschließliche Landes(Gemeinde)abgaben (Ausgleichsabgabe für fehlende Kinderspielplätze)</t>
  </si>
  <si>
    <t>Verwaltungsabgaben</t>
  </si>
  <si>
    <t>Ertragsanteile an gemeinschaftlichen Bundesabgaben</t>
  </si>
  <si>
    <t>Ertragsanteile ohne Spielbankabgabe</t>
  </si>
  <si>
    <t>Landesumlage</t>
  </si>
  <si>
    <t>Transfers an Länder, Landesfonds und Landeskammern (Landesumlage)</t>
  </si>
  <si>
    <t>Bedarfszuweisungen</t>
  </si>
  <si>
    <t>Transfers von Ländern, Landesfonds und Landeskammern (Schlüsselmäßige Bedarfszuweisungen)</t>
  </si>
  <si>
    <t>Sonstige Finanzzuweisungen nach dem FAG</t>
  </si>
  <si>
    <t>Transfers von Bund, Bundesfonds und Bundeskammern (gem. §24 FAG)</t>
  </si>
  <si>
    <t>EUR</t>
  </si>
  <si>
    <t>EA</t>
  </si>
  <si>
    <t>999</t>
  </si>
  <si>
    <t>000</t>
  </si>
  <si>
    <t>270</t>
  </si>
  <si>
    <t>0</t>
  </si>
  <si>
    <t>0000000</t>
  </si>
  <si>
    <t>4210</t>
  </si>
  <si>
    <t>0,00</t>
  </si>
  <si>
    <t>200</t>
  </si>
  <si>
    <t>279</t>
  </si>
  <si>
    <t>100</t>
  </si>
  <si>
    <t>4110</t>
  </si>
  <si>
    <t>300</t>
  </si>
  <si>
    <t>290</t>
  </si>
  <si>
    <t>360</t>
  </si>
  <si>
    <t>4120</t>
  </si>
  <si>
    <t>900</t>
  </si>
  <si>
    <t>4220</t>
  </si>
  <si>
    <t>361</t>
  </si>
  <si>
    <t>110</t>
  </si>
  <si>
    <t>369</t>
  </si>
  <si>
    <t>721</t>
  </si>
  <si>
    <t>3225</t>
  </si>
  <si>
    <t>110000,00</t>
  </si>
  <si>
    <t>11000,00</t>
  </si>
  <si>
    <t>723</t>
  </si>
  <si>
    <t>1500,00</t>
  </si>
  <si>
    <t>724</t>
  </si>
  <si>
    <t>500,00</t>
  </si>
  <si>
    <t>752</t>
  </si>
  <si>
    <t>3231</t>
  </si>
  <si>
    <t>20000,00</t>
  </si>
  <si>
    <t>753</t>
  </si>
  <si>
    <t>19000,00</t>
  </si>
  <si>
    <t>755</t>
  </si>
  <si>
    <t>3233</t>
  </si>
  <si>
    <t>861</t>
  </si>
  <si>
    <t>3121</t>
  </si>
  <si>
    <t>12100,00</t>
  </si>
  <si>
    <t>010</t>
  </si>
  <si>
    <t>040</t>
  </si>
  <si>
    <t>3414</t>
  </si>
  <si>
    <t>042</t>
  </si>
  <si>
    <t>3415</t>
  </si>
  <si>
    <t>4000,00</t>
  </si>
  <si>
    <t>400</t>
  </si>
  <si>
    <t>3221</t>
  </si>
  <si>
    <t>2000,00</t>
  </si>
  <si>
    <t>456</t>
  </si>
  <si>
    <t>7000,00</t>
  </si>
  <si>
    <t>457</t>
  </si>
  <si>
    <t>510</t>
  </si>
  <si>
    <t>3211</t>
  </si>
  <si>
    <t>230000,00</t>
  </si>
  <si>
    <t>522</t>
  </si>
  <si>
    <t>100,00</t>
  </si>
  <si>
    <t>566</t>
  </si>
  <si>
    <t>3212</t>
  </si>
  <si>
    <t>6000,00</t>
  </si>
  <si>
    <t>580</t>
  </si>
  <si>
    <t>8000,00</t>
  </si>
  <si>
    <t>581</t>
  </si>
  <si>
    <t>500</t>
  </si>
  <si>
    <t>1900,00</t>
  </si>
  <si>
    <t>582</t>
  </si>
  <si>
    <t>50000,00</t>
  </si>
  <si>
    <t>617</t>
  </si>
  <si>
    <t>3224</t>
  </si>
  <si>
    <t>1000,00</t>
  </si>
  <si>
    <t>618</t>
  </si>
  <si>
    <t>2500,00</t>
  </si>
  <si>
    <t>630</t>
  </si>
  <si>
    <t>3222</t>
  </si>
  <si>
    <t>12900,00</t>
  </si>
  <si>
    <t>631</t>
  </si>
  <si>
    <t>640</t>
  </si>
  <si>
    <t>20500,00</t>
  </si>
  <si>
    <t>670</t>
  </si>
  <si>
    <t>1200,00</t>
  </si>
  <si>
    <t>700</t>
  </si>
  <si>
    <t>3223</t>
  </si>
  <si>
    <t>800</t>
  </si>
  <si>
    <t>705</t>
  </si>
  <si>
    <t>3300,00</t>
  </si>
  <si>
    <t>720</t>
  </si>
  <si>
    <t>210</t>
  </si>
  <si>
    <t>220</t>
  </si>
  <si>
    <t>98800,00</t>
  </si>
  <si>
    <t>230</t>
  </si>
  <si>
    <t>240</t>
  </si>
  <si>
    <t>3100,00</t>
  </si>
  <si>
    <t>725</t>
  </si>
  <si>
    <t>728</t>
  </si>
  <si>
    <t>3000,00</t>
  </si>
  <si>
    <t>729</t>
  </si>
  <si>
    <t>4200,00</t>
  </si>
  <si>
    <t>808</t>
  </si>
  <si>
    <t>3116</t>
  </si>
  <si>
    <t>811</t>
  </si>
  <si>
    <t>3115</t>
  </si>
  <si>
    <t>300,00</t>
  </si>
  <si>
    <t>812</t>
  </si>
  <si>
    <t>3114</t>
  </si>
  <si>
    <t>816</t>
  </si>
  <si>
    <t>1</t>
  </si>
  <si>
    <t>73900,00</t>
  </si>
  <si>
    <t>829</t>
  </si>
  <si>
    <t>860</t>
  </si>
  <si>
    <t>11500,00</t>
  </si>
  <si>
    <t>11200,00</t>
  </si>
  <si>
    <t>015</t>
  </si>
  <si>
    <t>413</t>
  </si>
  <si>
    <t>4400,00</t>
  </si>
  <si>
    <t>5500,00</t>
  </si>
  <si>
    <t>016</t>
  </si>
  <si>
    <t>3200,00</t>
  </si>
  <si>
    <t>28000,00</t>
  </si>
  <si>
    <t>019</t>
  </si>
  <si>
    <t>022</t>
  </si>
  <si>
    <t>9000,00</t>
  </si>
  <si>
    <t>024</t>
  </si>
  <si>
    <t>3500,00</t>
  </si>
  <si>
    <t>029</t>
  </si>
  <si>
    <t>346</t>
  </si>
  <si>
    <t>3614</t>
  </si>
  <si>
    <t>68800,00</t>
  </si>
  <si>
    <t>451</t>
  </si>
  <si>
    <t>454</t>
  </si>
  <si>
    <t>900,00</t>
  </si>
  <si>
    <t>600</t>
  </si>
  <si>
    <t>614</t>
  </si>
  <si>
    <t>650</t>
  </si>
  <si>
    <t>3241</t>
  </si>
  <si>
    <t>4500,00</t>
  </si>
  <si>
    <t>11600,00</t>
  </si>
  <si>
    <t>030</t>
  </si>
  <si>
    <t>301</t>
  </si>
  <si>
    <t>3331</t>
  </si>
  <si>
    <t>12000,00</t>
  </si>
  <si>
    <t>200,00</t>
  </si>
  <si>
    <t>15000,00</t>
  </si>
  <si>
    <t>39800,00</t>
  </si>
  <si>
    <t>031</t>
  </si>
  <si>
    <t>032</t>
  </si>
  <si>
    <t>10000,00</t>
  </si>
  <si>
    <t>18000,00</t>
  </si>
  <si>
    <t>060</t>
  </si>
  <si>
    <t>726</t>
  </si>
  <si>
    <t>061</t>
  </si>
  <si>
    <t>26200,00</t>
  </si>
  <si>
    <t>757</t>
  </si>
  <si>
    <t>3234</t>
  </si>
  <si>
    <t>062</t>
  </si>
  <si>
    <t>5300,00</t>
  </si>
  <si>
    <t>063</t>
  </si>
  <si>
    <t>091</t>
  </si>
  <si>
    <t>590</t>
  </si>
  <si>
    <t>094</t>
  </si>
  <si>
    <t>5400,00</t>
  </si>
  <si>
    <t>120</t>
  </si>
  <si>
    <t>250</t>
  </si>
  <si>
    <t>8500,00</t>
  </si>
  <si>
    <t>131</t>
  </si>
  <si>
    <t>132</t>
  </si>
  <si>
    <t>133</t>
  </si>
  <si>
    <t>163</t>
  </si>
  <si>
    <t>14800,00</t>
  </si>
  <si>
    <t>452</t>
  </si>
  <si>
    <t>455</t>
  </si>
  <si>
    <t>1400,00</t>
  </si>
  <si>
    <t>6500,00</t>
  </si>
  <si>
    <t>25100,00</t>
  </si>
  <si>
    <t>6400,00</t>
  </si>
  <si>
    <t>180</t>
  </si>
  <si>
    <t>189</t>
  </si>
  <si>
    <t>400,00</t>
  </si>
  <si>
    <t>211</t>
  </si>
  <si>
    <t>5000,00</t>
  </si>
  <si>
    <t>10400,00</t>
  </si>
  <si>
    <t>800,00</t>
  </si>
  <si>
    <t>6800,00</t>
  </si>
  <si>
    <t>511</t>
  </si>
  <si>
    <t>2200,00</t>
  </si>
  <si>
    <t>14200,00</t>
  </si>
  <si>
    <t>18500,00</t>
  </si>
  <si>
    <t>1100,00</t>
  </si>
  <si>
    <t>710</t>
  </si>
  <si>
    <t>37500,00</t>
  </si>
  <si>
    <t>751</t>
  </si>
  <si>
    <t>600,00</t>
  </si>
  <si>
    <t>212</t>
  </si>
  <si>
    <t>3413</t>
  </si>
  <si>
    <t>49400,00</t>
  </si>
  <si>
    <t>21300,00</t>
  </si>
  <si>
    <t>700,00</t>
  </si>
  <si>
    <t>41000,00</t>
  </si>
  <si>
    <t>51000,00</t>
  </si>
  <si>
    <t>3600,00</t>
  </si>
  <si>
    <t>16800,00</t>
  </si>
  <si>
    <t>3700,00</t>
  </si>
  <si>
    <t>72000,00</t>
  </si>
  <si>
    <t>9300,00</t>
  </si>
  <si>
    <t>9500,00</t>
  </si>
  <si>
    <t>5100,00</t>
  </si>
  <si>
    <t>37300,00</t>
  </si>
  <si>
    <t>19100,00</t>
  </si>
  <si>
    <t>14500,00</t>
  </si>
  <si>
    <t>240000,00</t>
  </si>
  <si>
    <t>213</t>
  </si>
  <si>
    <t>21500,00</t>
  </si>
  <si>
    <t>214</t>
  </si>
  <si>
    <t>221</t>
  </si>
  <si>
    <t>232</t>
  </si>
  <si>
    <t>7700,00</t>
  </si>
  <si>
    <t>430</t>
  </si>
  <si>
    <t>16500,00</t>
  </si>
  <si>
    <t>1600,00</t>
  </si>
  <si>
    <t>810</t>
  </si>
  <si>
    <t>13000,00</t>
  </si>
  <si>
    <t>35200,00</t>
  </si>
  <si>
    <t>364000,00</t>
  </si>
  <si>
    <t>3400,00</t>
  </si>
  <si>
    <t>82000,00</t>
  </si>
  <si>
    <t>14000,00</t>
  </si>
  <si>
    <t>1300,00</t>
  </si>
  <si>
    <t>10800,00</t>
  </si>
  <si>
    <t>270000,00</t>
  </si>
  <si>
    <t>13300,00</t>
  </si>
  <si>
    <t>213000,00</t>
  </si>
  <si>
    <t>1800,00</t>
  </si>
  <si>
    <t>46200,00</t>
  </si>
  <si>
    <t>2600,00</t>
  </si>
  <si>
    <t>5900,00</t>
  </si>
  <si>
    <t>22000,00</t>
  </si>
  <si>
    <t>45000,00</t>
  </si>
  <si>
    <t>180000,00</t>
  </si>
  <si>
    <t>241</t>
  </si>
  <si>
    <t>249</t>
  </si>
  <si>
    <t>259</t>
  </si>
  <si>
    <t>36000,00</t>
  </si>
  <si>
    <t>262</t>
  </si>
  <si>
    <t>050</t>
  </si>
  <si>
    <t>3412</t>
  </si>
  <si>
    <t>613</t>
  </si>
  <si>
    <t>263</t>
  </si>
  <si>
    <t>82400,00</t>
  </si>
  <si>
    <t>28200,00</t>
  </si>
  <si>
    <t>15500,00</t>
  </si>
  <si>
    <t>269</t>
  </si>
  <si>
    <t>24000,00</t>
  </si>
  <si>
    <t>273</t>
  </si>
  <si>
    <t>320</t>
  </si>
  <si>
    <t>322</t>
  </si>
  <si>
    <t>37900,00</t>
  </si>
  <si>
    <t>95000,00</t>
  </si>
  <si>
    <t>768</t>
  </si>
  <si>
    <t>324</t>
  </si>
  <si>
    <t>362</t>
  </si>
  <si>
    <t>363</t>
  </si>
  <si>
    <t>380</t>
  </si>
  <si>
    <t>1700,00</t>
  </si>
  <si>
    <t>6900,00</t>
  </si>
  <si>
    <t>35000,00</t>
  </si>
  <si>
    <t>2300,00</t>
  </si>
  <si>
    <t>16000,00</t>
  </si>
  <si>
    <t>390</t>
  </si>
  <si>
    <t>411</t>
  </si>
  <si>
    <t>1061600,00</t>
  </si>
  <si>
    <t>33400,00</t>
  </si>
  <si>
    <t>423</t>
  </si>
  <si>
    <t>424</t>
  </si>
  <si>
    <t>425</t>
  </si>
  <si>
    <t>785</t>
  </si>
  <si>
    <t>3435</t>
  </si>
  <si>
    <t>429</t>
  </si>
  <si>
    <t>56000,00</t>
  </si>
  <si>
    <t>439</t>
  </si>
  <si>
    <t>459</t>
  </si>
  <si>
    <t>523</t>
  </si>
  <si>
    <t>441</t>
  </si>
  <si>
    <t>469</t>
  </si>
  <si>
    <t>754</t>
  </si>
  <si>
    <t>489</t>
  </si>
  <si>
    <t>778</t>
  </si>
  <si>
    <t>3434</t>
  </si>
  <si>
    <t>16100,00</t>
  </si>
  <si>
    <t>512</t>
  </si>
  <si>
    <t>516</t>
  </si>
  <si>
    <t>4600,00</t>
  </si>
  <si>
    <t>520</t>
  </si>
  <si>
    <t>13600,00</t>
  </si>
  <si>
    <t>528</t>
  </si>
  <si>
    <t>530</t>
  </si>
  <si>
    <t>30400,00</t>
  </si>
  <si>
    <t>560</t>
  </si>
  <si>
    <t>718000,00</t>
  </si>
  <si>
    <t>101700,00</t>
  </si>
  <si>
    <t>612</t>
  </si>
  <si>
    <t>002</t>
  </si>
  <si>
    <t>020</t>
  </si>
  <si>
    <t>3314</t>
  </si>
  <si>
    <t>70000,00</t>
  </si>
  <si>
    <t>119200,00</t>
  </si>
  <si>
    <t>92000,00</t>
  </si>
  <si>
    <t>127000,00</t>
  </si>
  <si>
    <t>48000,00</t>
  </si>
  <si>
    <t>611</t>
  </si>
  <si>
    <t>40000,00</t>
  </si>
  <si>
    <t>616</t>
  </si>
  <si>
    <t>10600,00</t>
  </si>
  <si>
    <t>201400,00</t>
  </si>
  <si>
    <t>868</t>
  </si>
  <si>
    <t>3124</t>
  </si>
  <si>
    <t>639</t>
  </si>
  <si>
    <t>55000,00</t>
  </si>
  <si>
    <t>69000,00</t>
  </si>
  <si>
    <t>649</t>
  </si>
  <si>
    <t>690</t>
  </si>
  <si>
    <t>270500,00</t>
  </si>
  <si>
    <t>102600,00</t>
  </si>
  <si>
    <t>719</t>
  </si>
  <si>
    <t>742</t>
  </si>
  <si>
    <t>5700,00</t>
  </si>
  <si>
    <t>4700,00</t>
  </si>
  <si>
    <t>749</t>
  </si>
  <si>
    <t>770</t>
  </si>
  <si>
    <t>771</t>
  </si>
  <si>
    <t>782</t>
  </si>
  <si>
    <t>25000,00</t>
  </si>
  <si>
    <t>814</t>
  </si>
  <si>
    <t>828</t>
  </si>
  <si>
    <t>815</t>
  </si>
  <si>
    <t>006</t>
  </si>
  <si>
    <t>13500,00</t>
  </si>
  <si>
    <t>26000,00</t>
  </si>
  <si>
    <t>29000,00</t>
  </si>
  <si>
    <t>005</t>
  </si>
  <si>
    <t>30000,00</t>
  </si>
  <si>
    <t>817</t>
  </si>
  <si>
    <t>619</t>
  </si>
  <si>
    <t>852</t>
  </si>
  <si>
    <t>3113</t>
  </si>
  <si>
    <t>840</t>
  </si>
  <si>
    <t>001</t>
  </si>
  <si>
    <t>3312</t>
  </si>
  <si>
    <t>400000,00</t>
  </si>
  <si>
    <t>125000,00</t>
  </si>
  <si>
    <t>841</t>
  </si>
  <si>
    <t>822</t>
  </si>
  <si>
    <t>3135</t>
  </si>
  <si>
    <t>842</t>
  </si>
  <si>
    <t>850</t>
  </si>
  <si>
    <t>004</t>
  </si>
  <si>
    <t>250000,00</t>
  </si>
  <si>
    <t>303</t>
  </si>
  <si>
    <t>21000,00</t>
  </si>
  <si>
    <t>7900,00</t>
  </si>
  <si>
    <t>307</t>
  </si>
  <si>
    <t>3334</t>
  </si>
  <si>
    <t>67400,00</t>
  </si>
  <si>
    <t>24400,00</t>
  </si>
  <si>
    <t>80700,00</t>
  </si>
  <si>
    <t>775</t>
  </si>
  <si>
    <t>3433</t>
  </si>
  <si>
    <t>157200,00</t>
  </si>
  <si>
    <t>200000,00</t>
  </si>
  <si>
    <t>851</t>
  </si>
  <si>
    <t>140000,00</t>
  </si>
  <si>
    <t>85000,00</t>
  </si>
  <si>
    <t>533500,00</t>
  </si>
  <si>
    <t>81100,00</t>
  </si>
  <si>
    <t>653</t>
  </si>
  <si>
    <t>12500,00</t>
  </si>
  <si>
    <t>697</t>
  </si>
  <si>
    <t>3244</t>
  </si>
  <si>
    <t>28500,00</t>
  </si>
  <si>
    <t>181900,00</t>
  </si>
  <si>
    <t>420000,00</t>
  </si>
  <si>
    <t>2100,00</t>
  </si>
  <si>
    <t>621</t>
  </si>
  <si>
    <t>65000,00</t>
  </si>
  <si>
    <t>46900,00</t>
  </si>
  <si>
    <t>130000,00</t>
  </si>
  <si>
    <t>853</t>
  </si>
  <si>
    <t>870</t>
  </si>
  <si>
    <t>910</t>
  </si>
  <si>
    <t>659</t>
  </si>
  <si>
    <t>823</t>
  </si>
  <si>
    <t>3131</t>
  </si>
  <si>
    <t>920</t>
  </si>
  <si>
    <t>830</t>
  </si>
  <si>
    <t>3111</t>
  </si>
  <si>
    <t>831</t>
  </si>
  <si>
    <t>300200,00</t>
  </si>
  <si>
    <t>833</t>
  </si>
  <si>
    <t>2578700,00</t>
  </si>
  <si>
    <t>834</t>
  </si>
  <si>
    <t>838</t>
  </si>
  <si>
    <t>9100,00</t>
  </si>
  <si>
    <t>849</t>
  </si>
  <si>
    <t>854</t>
  </si>
  <si>
    <t>856</t>
  </si>
  <si>
    <t>925</t>
  </si>
  <si>
    <t>859</t>
  </si>
  <si>
    <t>3112</t>
  </si>
  <si>
    <t>3061500,00</t>
  </si>
  <si>
    <t>930</t>
  </si>
  <si>
    <t>604300,00</t>
  </si>
  <si>
    <t>940</t>
  </si>
  <si>
    <t>46500,00</t>
  </si>
  <si>
    <t>941</t>
  </si>
  <si>
    <t>17300,00</t>
  </si>
  <si>
    <t>2</t>
  </si>
  <si>
    <t>3</t>
  </si>
  <si>
    <t>4</t>
  </si>
  <si>
    <t>6</t>
  </si>
  <si>
    <t>5</t>
  </si>
  <si>
    <t>7</t>
  </si>
  <si>
    <t>8</t>
  </si>
  <si>
    <t>9</t>
  </si>
  <si>
    <t>00</t>
  </si>
  <si>
    <t>01</t>
  </si>
  <si>
    <t>02</t>
  </si>
  <si>
    <t>03</t>
  </si>
  <si>
    <t>06</t>
  </si>
  <si>
    <t>09</t>
  </si>
  <si>
    <t>12</t>
  </si>
  <si>
    <t>13</t>
  </si>
  <si>
    <t>16</t>
  </si>
  <si>
    <t>18</t>
  </si>
  <si>
    <t>21</t>
  </si>
  <si>
    <t>22</t>
  </si>
  <si>
    <t>23</t>
  </si>
  <si>
    <t>24</t>
  </si>
  <si>
    <t>25</t>
  </si>
  <si>
    <t>26</t>
  </si>
  <si>
    <t>27</t>
  </si>
  <si>
    <t>32</t>
  </si>
  <si>
    <t>36</t>
  </si>
  <si>
    <t>38</t>
  </si>
  <si>
    <t>39</t>
  </si>
  <si>
    <t>41</t>
  </si>
  <si>
    <t>42</t>
  </si>
  <si>
    <t>43</t>
  </si>
  <si>
    <t>44</t>
  </si>
  <si>
    <t>45</t>
  </si>
  <si>
    <t>46</t>
  </si>
  <si>
    <t>48</t>
  </si>
  <si>
    <t>51</t>
  </si>
  <si>
    <t>52</t>
  </si>
  <si>
    <t>53</t>
  </si>
  <si>
    <t>56</t>
  </si>
  <si>
    <t>58</t>
  </si>
  <si>
    <t>61</t>
  </si>
  <si>
    <t>63</t>
  </si>
  <si>
    <t>64</t>
  </si>
  <si>
    <t>65</t>
  </si>
  <si>
    <t>69</t>
  </si>
  <si>
    <t>71</t>
  </si>
  <si>
    <t>74</t>
  </si>
  <si>
    <t>77</t>
  </si>
  <si>
    <t>78</t>
  </si>
  <si>
    <t>81</t>
  </si>
  <si>
    <t>84</t>
  </si>
  <si>
    <t>85</t>
  </si>
  <si>
    <t>87</t>
  </si>
  <si>
    <t>91</t>
  </si>
  <si>
    <t>92</t>
  </si>
  <si>
    <t>93</t>
  </si>
  <si>
    <t>94</t>
  </si>
  <si>
    <t>00 Gewählte Gemeindeorgane</t>
  </si>
  <si>
    <t>01 Hauptverwaltung</t>
  </si>
  <si>
    <t>03 Bauverwaltung</t>
  </si>
  <si>
    <t>02 Hauptverwaltung</t>
  </si>
  <si>
    <t>06 Sonstige Maßnahmen</t>
  </si>
  <si>
    <t>09 Personalbetreuung</t>
  </si>
  <si>
    <t>1 Öffentliche Ordnung und Sicherheit</t>
  </si>
  <si>
    <t>12 Sicherheitspolizei</t>
  </si>
  <si>
    <t>13 Sonderpolizei</t>
  </si>
  <si>
    <t>16 Feuerwehrwesen</t>
  </si>
  <si>
    <t>18 Landesverteidigung</t>
  </si>
  <si>
    <t>2 Unterricht, Erziehung, Sport und Wissenschaft</t>
  </si>
  <si>
    <t>21 Allgemeinbildender Unterricht</t>
  </si>
  <si>
    <t>22 Berufsbildender Unterricht</t>
  </si>
  <si>
    <t>23 Förderung des Unterrichts</t>
  </si>
  <si>
    <t>24 Vorschulische Erziehung</t>
  </si>
  <si>
    <t>25 Ausßerschulische Jugenderziehung</t>
  </si>
  <si>
    <t>26 Sport und außerschulische Leibeserziehung</t>
  </si>
  <si>
    <t>27 Erwachsenenbildung</t>
  </si>
  <si>
    <t>32 Musik und darstellende Kunst</t>
  </si>
  <si>
    <t>36 Heimatpflege</t>
  </si>
  <si>
    <t>39 Kultus</t>
  </si>
  <si>
    <t>4 Soziale Wohlfahrt und Wohnbauförderung</t>
  </si>
  <si>
    <t>41 Allgemeine öffentliche Wohlfahrt</t>
  </si>
  <si>
    <t>42 Freie Wohlfahrt</t>
  </si>
  <si>
    <t>43 Jugendwohlfahrt</t>
  </si>
  <si>
    <t>44 Behebung von Notständen</t>
  </si>
  <si>
    <t>45 Sozialpolitische Maßnahmen</t>
  </si>
  <si>
    <t>46 Familienpolitische Maßnahmen</t>
  </si>
  <si>
    <t>48 Wohnbauförderung</t>
  </si>
  <si>
    <t>51 Gesundheitsdienst</t>
  </si>
  <si>
    <t>5 Gesundheit</t>
  </si>
  <si>
    <t>52 Umweltschutz</t>
  </si>
  <si>
    <t>53 Rettungs- und Warndienste</t>
  </si>
  <si>
    <t>56 Krankenanstalten anderer Rechtsträger</t>
  </si>
  <si>
    <t>58 Veterinärmedizin</t>
  </si>
  <si>
    <t>6 Straßen- und Wasserbau, Verkehr</t>
  </si>
  <si>
    <t>61 Straßenbau</t>
  </si>
  <si>
    <t>63 Schutzwasserbau</t>
  </si>
  <si>
    <t>64 Straßenverkehr</t>
  </si>
  <si>
    <t>65 Schienenverkehr</t>
  </si>
  <si>
    <t>69 Verkehr, Sonstiges</t>
  </si>
  <si>
    <t>7 Wirtschaftsförderung</t>
  </si>
  <si>
    <t>71 Grundlagenverbesserung in der Land- und Forstwirtschaft</t>
  </si>
  <si>
    <t>74 Sonstige Förderung der Land- und Forstwirtschaft</t>
  </si>
  <si>
    <t>77 Förderung des Fremdenverkehrs</t>
  </si>
  <si>
    <t>78 Förderung von Handel, Gewerbe und Industrie</t>
  </si>
  <si>
    <t>8 Dienstleistungen</t>
  </si>
  <si>
    <t>81 Öffentliche Einrichtungen</t>
  </si>
  <si>
    <t>84 Liegenschaften, Wohn- und Geschäftsgebäude</t>
  </si>
  <si>
    <t>85 Betriebe mit marktbestimmter Tätigkeit</t>
  </si>
  <si>
    <t>87 Wirschaftliche Unternehmungen</t>
  </si>
  <si>
    <t>9 Finanzwirtschaft</t>
  </si>
  <si>
    <t>0 Vertretungskörper und allgemeine Verwaltung</t>
  </si>
  <si>
    <t>3 Kunst, Kultur und Kultus</t>
  </si>
  <si>
    <t>91 Kapitalvermögen und Stiftungen</t>
  </si>
  <si>
    <t>93 Umlagen</t>
  </si>
  <si>
    <t>94 Finanzzuweisungen und Zuschüsse</t>
  </si>
  <si>
    <t>98</t>
  </si>
  <si>
    <t>98 Haushaltsausgleich</t>
  </si>
  <si>
    <t>92 Öffentliche Abgaben</t>
  </si>
  <si>
    <t>Konto</t>
  </si>
  <si>
    <t>Ansatz 1</t>
  </si>
  <si>
    <t>Ansatz 2</t>
  </si>
  <si>
    <t>Ansatz 3</t>
  </si>
  <si>
    <t>EUR/Kopf</t>
  </si>
  <si>
    <t>38 Sonstige Kulturpflege</t>
  </si>
  <si>
    <t>2225</t>
  </si>
  <si>
    <t>2231</t>
  </si>
  <si>
    <t>2233</t>
  </si>
  <si>
    <t>2121</t>
  </si>
  <si>
    <t>2221</t>
  </si>
  <si>
    <t>2211</t>
  </si>
  <si>
    <t>2212</t>
  </si>
  <si>
    <t>591</t>
  </si>
  <si>
    <t>2214</t>
  </si>
  <si>
    <t>Dotierung von Rückstellungen für Abfertigungen</t>
  </si>
  <si>
    <t>592</t>
  </si>
  <si>
    <t>Dotierung von Rückstellungen für Jubiläumszuwendungen</t>
  </si>
  <si>
    <t>593</t>
  </si>
  <si>
    <t>Dotierung von Rückstellungen für nicht konsumierte Urlaube</t>
  </si>
  <si>
    <t>2224</t>
  </si>
  <si>
    <t>2222</t>
  </si>
  <si>
    <t>680</t>
  </si>
  <si>
    <t>2226</t>
  </si>
  <si>
    <t>Planmäßige Abschreibung</t>
  </si>
  <si>
    <t>2700,00</t>
  </si>
  <si>
    <t>2223</t>
  </si>
  <si>
    <t>2116</t>
  </si>
  <si>
    <t>2115</t>
  </si>
  <si>
    <t>2114</t>
  </si>
  <si>
    <t>2117</t>
  </si>
  <si>
    <t>Erträge aus der Auflösung von sonstigen Rückstellungen</t>
  </si>
  <si>
    <t>2241</t>
  </si>
  <si>
    <t>46700,00</t>
  </si>
  <si>
    <t>2234</t>
  </si>
  <si>
    <t>83600,00</t>
  </si>
  <si>
    <t>813</t>
  </si>
  <si>
    <t>2127</t>
  </si>
  <si>
    <t>Erträge aus der Auflösung von Investitionszuschüssen (Kapitaltransfers)</t>
  </si>
  <si>
    <t>22300,00</t>
  </si>
  <si>
    <t>424500,00</t>
  </si>
  <si>
    <t>65700,00</t>
  </si>
  <si>
    <t>34200,00</t>
  </si>
  <si>
    <t>9700,00</t>
  </si>
  <si>
    <t>8900,00</t>
  </si>
  <si>
    <t>2235</t>
  </si>
  <si>
    <t>417100,00</t>
  </si>
  <si>
    <t>2124</t>
  </si>
  <si>
    <t>13400,00</t>
  </si>
  <si>
    <t>2113</t>
  </si>
  <si>
    <t>2135</t>
  </si>
  <si>
    <t>136000,00</t>
  </si>
  <si>
    <t>83100,00</t>
  </si>
  <si>
    <t>346300,00</t>
  </si>
  <si>
    <t>2244</t>
  </si>
  <si>
    <t>195200,00</t>
  </si>
  <si>
    <t>2131</t>
  </si>
  <si>
    <t>2111</t>
  </si>
  <si>
    <t>2112</t>
  </si>
  <si>
    <t>981</t>
  </si>
  <si>
    <t>895</t>
  </si>
  <si>
    <t>2301</t>
  </si>
  <si>
    <t>Haushaltsausgleich durch Rücklagen</t>
  </si>
  <si>
    <t>Entnahmen von allgemeinen Haushaltsrücklagen</t>
  </si>
  <si>
    <t>991800,00</t>
  </si>
  <si>
    <t>Column Labels</t>
  </si>
  <si>
    <t>Row Labels</t>
  </si>
  <si>
    <t>(blank)</t>
  </si>
  <si>
    <t>Grand Total</t>
  </si>
  <si>
    <t>Sum of EUR</t>
  </si>
  <si>
    <t>HH</t>
  </si>
  <si>
    <t>EH</t>
  </si>
  <si>
    <t>FH</t>
  </si>
  <si>
    <t>Sum of EUR/Kopf</t>
  </si>
  <si>
    <t>80409 Klaus VA 2020 absolut</t>
  </si>
  <si>
    <t>Saldo</t>
  </si>
  <si>
    <t>Kat</t>
  </si>
  <si>
    <t>Ausgaben</t>
  </si>
  <si>
    <t>Einnahmen</t>
  </si>
  <si>
    <t>EH Total</t>
  </si>
  <si>
    <t>FH Total</t>
  </si>
  <si>
    <t>(blank)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</si>
</sst>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€&quot;#,##0.00;[Red]\-&quot;€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NumberFormat="1"/>
    <xf numFmtId="8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2" fontId="0" fillId="0" borderId="0" xfId="0" applyNumberFormat="1"/>
    <xf numFmtId="0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8" fontId="1" fillId="0" borderId="0" xfId="0" applyNumberFormat="1" applyFont="1"/>
    <xf numFmtId="0" fontId="0" fillId="0" borderId="0" xfId="0" quotePrefix="1"/>
    <xf numFmtId="8" fontId="0" fillId="0" borderId="0" xfId="0" pivotButton="1" applyNumberFormat="1"/>
  </cellXfs>
  <cellStyles count="1">
    <cellStyle name="Normal" xfId="0" builtinId="0"/>
  </cellStyles>
  <dxfs count="20">
    <dxf>
      <numFmt numFmtId="12" formatCode="&quot;€&quot;#,##0.00;[Red]\-&quot;€&quot;#,##0.00"/>
    </dxf>
    <dxf>
      <numFmt numFmtId="12" formatCode="&quot;€&quot;#,##0.00;[Red]\-&quot;€&quot;#,##0.00"/>
    </dxf>
    <dxf>
      <numFmt numFmtId="12" formatCode="&quot;€&quot;#,##0.00;[Red]\-&quot;€&quot;#,##0.00"/>
    </dxf>
    <dxf>
      <numFmt numFmtId="12" formatCode="&quot;€&quot;#,##0.00;[Red]\-&quot;€&quot;#,##0.00"/>
    </dxf>
    <dxf>
      <numFmt numFmtId="12" formatCode="&quot;€&quot;#,##0.00;[Red]\-&quot;€&quot;#,##0.00"/>
    </dxf>
    <dxf>
      <numFmt numFmtId="12" formatCode="&quot;€&quot;#,##0.00;[Red]\-&quot;€&quot;#,##0.00"/>
    </dxf>
    <dxf>
      <numFmt numFmtId="12" formatCode="&quot;€&quot;#,##0.00;[Red]\-&quot;€&quot;#,##0.00"/>
    </dxf>
    <dxf>
      <numFmt numFmtId="12" formatCode="&quot;€&quot;#,##0.00;[Red]\-&quot;€&quot;#,##0.00"/>
    </dxf>
    <dxf>
      <numFmt numFmtId="12" formatCode="&quot;€&quot;#,##0.00;[Red]\-&quot;€&quot;#,##0.00"/>
    </dxf>
    <dxf>
      <numFmt numFmtId="12" formatCode="&quot;€&quot;#,##0.00;[Red]\-&quot;€&quot;#,##0.00"/>
    </dxf>
    <dxf>
      <numFmt numFmtId="12" formatCode="&quot;€&quot;#,##0.00;[Red]\-&quot;€&quot;#,##0.00"/>
    </dxf>
    <dxf>
      <numFmt numFmtId="12" formatCode="&quot;€&quot;#,##0.00;[Red]\-&quot;€&quot;#,##0.00"/>
    </dxf>
    <dxf>
      <numFmt numFmtId="12" formatCode="&quot;€&quot;#,##0.00;[Red]\-&quot;€&quot;#,##0.00"/>
    </dxf>
    <dxf>
      <numFmt numFmtId="12" formatCode="&quot;€&quot;#,##0.00;[Red]\-&quot;€&quot;#,##0.00"/>
    </dxf>
    <dxf>
      <numFmt numFmtId="12" formatCode="&quot;€&quot;#,##0.00;[Red]\-&quot;€&quot;#,##0.00"/>
    </dxf>
    <dxf>
      <numFmt numFmtId="12" formatCode="&quot;€&quot;#,##0.00;[Red]\-&quot;€&quot;#,##0.00"/>
    </dxf>
    <dxf>
      <numFmt numFmtId="12" formatCode="&quot;€&quot;#,##0.00;[Red]\-&quot;€&quot;#,##0.00"/>
    </dxf>
    <dxf>
      <numFmt numFmtId="12" formatCode="&quot;€&quot;#,##0.00;[Red]\-&quot;€&quot;#,##0.00"/>
    </dxf>
    <dxf>
      <numFmt numFmtId="12" formatCode="&quot;€&quot;#,##0.00;[Red]\-&quot;€&quot;#,##0.00"/>
    </dxf>
    <dxf>
      <numFmt numFmtId="12" formatCode="&quot;€&quot;#,##0.00;[Red]\-&quot;€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omas Hensler" refreshedDate="44063.714792939812" createdVersion="6" refreshedVersion="6" minRefreshableVersion="3" recordCount="2515" xr:uid="{FBAD2358-D39C-4BD8-9248-0179B597E017}">
  <cacheSource type="worksheet">
    <worksheetSource ref="A1:T1048576" sheet="Daten"/>
  </cacheSource>
  <cacheFields count="20">
    <cacheField name="ansatz_uab" numFmtId="0">
      <sharedItems containsBlank="1"/>
    </cacheField>
    <cacheField name="ansatz_ugl" numFmtId="0">
      <sharedItems containsBlank="1"/>
    </cacheField>
    <cacheField name="konto_grp" numFmtId="0">
      <sharedItems containsBlank="1"/>
    </cacheField>
    <cacheField name="konto_ugl" numFmtId="0">
      <sharedItems containsBlank="1"/>
    </cacheField>
    <cacheField name="sonst_ugl" numFmtId="0">
      <sharedItems containsBlank="1"/>
    </cacheField>
    <cacheField name="verguetung" numFmtId="0">
      <sharedItems containsBlank="1"/>
    </cacheField>
    <cacheField name="vorhabencode" numFmtId="0">
      <sharedItems containsBlank="1"/>
    </cacheField>
    <cacheField name="mvag" numFmtId="0">
      <sharedItems containsBlank="1"/>
    </cacheField>
    <cacheField name="ansatz_text" numFmtId="0">
      <sharedItems containsBlank="1"/>
    </cacheField>
    <cacheField name="konto_text" numFmtId="0">
      <sharedItems containsBlank="1"/>
    </cacheField>
    <cacheField name="wert" numFmtId="0">
      <sharedItems containsBlank="1"/>
    </cacheField>
    <cacheField name="Ansatz 1" numFmtId="0">
      <sharedItems containsBlank="1" count="11">
        <s v="9 Finanzwirtschaft"/>
        <s v="0 Vertretungskörper und allgemeine Verwaltung"/>
        <s v="1 Öffentliche Ordnung und Sicherheit"/>
        <s v="2 Unterricht, Erziehung, Sport und Wissenschaft"/>
        <s v="3 Kunst, Kultur und Kultus"/>
        <s v="4 Soziale Wohlfahrt und Wohnbauförderung"/>
        <s v="5 Gesundheit"/>
        <s v="6 Straßen- und Wasserbau, Verkehr"/>
        <s v="7 Wirtschaftsförderung"/>
        <s v="8 Dienstleistungen"/>
        <m/>
      </sharedItems>
    </cacheField>
    <cacheField name="Ansatz 2" numFmtId="0">
      <sharedItems containsBlank="1" count="52">
        <s v="98 Haushaltsausgleich"/>
        <s v="00 Gewählte Gemeindeorgane"/>
        <s v="01 Hauptverwaltung"/>
        <s v="02 Hauptverwaltung"/>
        <s v="03 Bauverwaltung"/>
        <s v="06 Sonstige Maßnahmen"/>
        <s v="09 Personalbetreuung"/>
        <s v="12 Sicherheitspolizei"/>
        <s v="13 Sonderpolizei"/>
        <s v="16 Feuerwehrwesen"/>
        <s v="18 Landesverteidigung"/>
        <s v="21 Allgemeinbildender Unterricht"/>
        <s v="22 Berufsbildender Unterricht"/>
        <s v="23 Förderung des Unterrichts"/>
        <s v="24 Vorschulische Erziehung"/>
        <s v="25 Ausßerschulische Jugenderziehung"/>
        <s v="26 Sport und außerschulische Leibeserziehung"/>
        <s v="27 Erwachsenenbildung"/>
        <s v="32 Musik und darstellende Kunst"/>
        <s v="36 Heimatpflege"/>
        <s v="38 Sonstige Kulturpflege"/>
        <s v="39 Kultus"/>
        <s v="41 Allgemeine öffentliche Wohlfahrt"/>
        <s v="42 Freie Wohlfahrt"/>
        <s v="43 Jugendwohlfahrt"/>
        <s v="44 Behebung von Notständen"/>
        <s v="45 Sozialpolitische Maßnahmen"/>
        <s v="46 Familienpolitische Maßnahmen"/>
        <s v="48 Wohnbauförderung"/>
        <s v="51 Gesundheitsdienst"/>
        <s v="52 Umweltschutz"/>
        <s v="53 Rettungs- und Warndienste"/>
        <s v="56 Krankenanstalten anderer Rechtsträger"/>
        <s v="58 Veterinärmedizin"/>
        <s v="61 Straßenbau"/>
        <s v="63 Schutzwasserbau"/>
        <s v="64 Straßenverkehr"/>
        <s v="65 Schienenverkehr"/>
        <s v="69 Verkehr, Sonstiges"/>
        <s v="71 Grundlagenverbesserung in der Land- und Forstwirtschaft"/>
        <s v="74 Sonstige Förderung der Land- und Forstwirtschaft"/>
        <s v="77 Förderung des Fremdenverkehrs"/>
        <s v="78 Förderung von Handel, Gewerbe und Industrie"/>
        <s v="81 Öffentliche Einrichtungen"/>
        <s v="84 Liegenschaften, Wohn- und Geschäftsgebäude"/>
        <s v="85 Betriebe mit marktbestimmter Tätigkeit"/>
        <s v="87 Wirschaftliche Unternehmungen"/>
        <s v="91 Kapitalvermögen und Stiftungen"/>
        <s v="92 Öffentliche Abgaben"/>
        <s v="93 Umlagen"/>
        <s v="94 Finanzzuweisungen und Zuschüsse"/>
        <m/>
      </sharedItems>
    </cacheField>
    <cacheField name="Ansatz 3" numFmtId="0">
      <sharedItems containsBlank="1" count="105">
        <s v="9990 Nicht voranschlagswirksame Gebarung"/>
        <s v="0000 Gewählte Gemeindeorgane"/>
        <s v="0100 Gemeindeamt"/>
        <s v="0150 Pressestelle, Amtsblatt und Öffentlichkeitsarbeit"/>
        <s v="0160 Elektronische Datenverarbeitung"/>
        <s v="0190 Repräsentation"/>
        <s v="0220 Standesamt"/>
        <s v="0240 Wahlangelegenheiten"/>
        <s v="0290 Amtsgebäude"/>
        <s v="0300 Bauamt"/>
        <s v="0310 Amt für Raumordnung und Raumplanung"/>
        <s v="0320 Vermessungsamt"/>
        <s v="0321 Vermessungsamt"/>
        <s v="0600 Beiträge an Verbände, Vereine oder sonstige Organisationen"/>
        <s v="0610 Sonstige Subventionen"/>
        <s v="0620 Ehrungen und Auszeichnungen"/>
        <s v="0630 Städtekontakte und Partnerschaften"/>
        <s v="0910 Personalausbildung und Personalfortbildung"/>
        <s v="0940 Gemeinschaftspflege"/>
        <s v="1200 Sicherheitspolizei"/>
        <s v="1310 Bau- und Feuerpolizei"/>
        <s v="1320 Gesundheitspolizei"/>
        <s v="1330 Veterinärpolizei"/>
        <s v="1630 Freiwillige Feuerwehr"/>
        <s v="1800 Zivilschutz"/>
        <s v="1890 Landesverteidigung"/>
        <s v="2110 Volksschule"/>
        <s v="2120 Mittelschule"/>
        <s v="2130 Sonderschulen"/>
        <s v="2140 Polytechnische Schulen"/>
        <s v="2210 Berufsbildende mittlere Schulen"/>
        <s v="2321 VS Schülerbetreuung"/>
        <s v="2322 MS Schülerbetreuung"/>
        <s v="2400 Kindergarten"/>
        <s v="2401 Kinderbetreuung"/>
        <s v="2410 Vorschulische Erziehung Kindergärten"/>
        <s v="2490 Vorschulische Erziehung Sonstige Einrichtungen und Maßnahmen"/>
        <s v="2590 Außerschulische Jugenderziehung"/>
        <s v="2620 Sportplätze"/>
        <s v="2630 'Turn- und Sporthalle"/>
        <s v="2690 Sport und außerschulische Leibeserziehung"/>
        <s v="2730 Volksbücherei"/>
        <s v="3200 Musikschule"/>
        <s v="3220 Maßnahmen der Musikpflege"/>
        <s v="3240 Maßnahmen zur Förderung der darstellenden Kunst"/>
        <s v="3600 Heimatpflege"/>
        <s v="3620 Denkmalpflege"/>
        <s v="3630 Altstadterhaltung und Ortsbildpflege"/>
        <s v="3690 Heimatpflege"/>
        <s v="3800 Einrichtungen der Kulturpflege"/>
        <s v="3900 Kirchliche Angelegenheiten"/>
        <s v="4110 Maßnahmen der allgemeinen Sozialhilfe"/>
        <s v="4230 Essen auf Rädern"/>
        <s v="4240 Heimhilfe"/>
        <s v="4250 Entwicklungshilfe im Ausland"/>
        <s v="4290 Sonstige Einrichtungen und Maßnahmen der Sozialen Wohlfahrt"/>
        <s v="4390 Jugendwohlfahrt"/>
        <s v="4410 Behebung von Notständen"/>
        <s v="4590 Sonst. Familienpolit. Maßnahmen"/>
        <s v="4690 Sonst. Familienpolit. Maßnahmen"/>
        <s v="4890 Wohnbauförderung"/>
        <s v="5100 Medizinische Bereichsversorgung"/>
        <s v="5120 Sonstige medizinische Beratung und Betreuung"/>
        <s v="5160 Schulgesundheitsdienst"/>
        <s v="5200 Natur- und Landschaftsschutz"/>
        <s v="5220 Reinhatlung der Luft"/>
        <s v="5280 Tierkörperbeseitigung"/>
        <s v="5300 Rettungsdienste"/>
        <s v="5600 Betreibsabgangsdeckung"/>
        <s v="5810 Maßnahmen der Veterinärmedizin"/>
        <s v="6120 Gemeindestraßen"/>
        <s v="6170 Bauhof"/>
        <s v="6310 Konkurrenzgewässer"/>
        <s v="6390 Schutzwasserbau"/>
        <s v="6400 Straßenverkehr"/>
        <s v="6490 Straßenverkehr"/>
        <s v="6500 Eisenbahnen"/>
        <s v="6900 Verkehr, Sonstiges"/>
        <s v="7190 Grundlagenverbesserung i.d.Land-u.Forstwirtsch."/>
        <s v="7420 Produktionsförderung"/>
        <s v="7490 Sonstige Förd. der Land- und Forstwirtschaft"/>
        <s v="7700 Einrichtungen zur Förderung des Fremdenverkehrs"/>
        <s v="7710 Maßnahmen zur Förderung des Fremdenverkehrs"/>
        <s v="7820 Wirtschaftspolitische Maßnahmen"/>
        <s v="8140 Straßenreinigung"/>
        <s v="8150 Park- und Gartenanlagen, Kinderspielplätze"/>
        <s v="8160 Öffentliche Beleuchtung und öffentliche Uhren"/>
        <s v="8170 Friedhöfe"/>
        <s v="8400 Grundbesitz"/>
        <s v="8410 Grundstücksgleiche Rechte"/>
        <s v="8420 Waldbesitz"/>
        <s v="8500 Betriebe der Wasserversorgung"/>
        <s v="8510 Betriebe der Abwasserbeseitigung"/>
        <s v="8520 Betriebe der Müllbeseitigung"/>
        <s v="8530 Betriebe für die Errichtung und Verwaltung von Wohn- und Geschäftsgebäuden"/>
        <s v="8531 Arztpraxis"/>
        <s v="8700 Elektrizitätsversorgung Kleinkraftwerk Treietstr. 17b, Ökostrom"/>
        <s v="9100 Geldverkehr"/>
        <s v="9200 Ausschließliche Gemeindeabgaben"/>
        <s v="9250 Ertragsanteile an gemeinschaftlichen Bundesabgaben"/>
        <s v="9300 Landesumlage"/>
        <s v="9400 Bedarfszuweisungen"/>
        <s v="9410 Sonstige Finanzzuweisungen nach dem FAG"/>
        <s v="9810 Haushaltsausgleich durch Rücklagen"/>
        <m/>
      </sharedItems>
    </cacheField>
    <cacheField name="HH" numFmtId="0">
      <sharedItems containsBlank="1" count="3">
        <s v="FH"/>
        <s v="EH"/>
        <m/>
      </sharedItems>
    </cacheField>
    <cacheField name="EA" numFmtId="0">
      <sharedItems containsString="0" containsBlank="1" containsNumber="1" containsInteger="1" minValue="1" maxValue="2"/>
    </cacheField>
    <cacheField name="Kat" numFmtId="0">
      <sharedItems containsBlank="1" count="4">
        <s v="Ausgaben"/>
        <s v="Einnahmen"/>
        <s v="Saldo"/>
        <m/>
      </sharedItems>
    </cacheField>
    <cacheField name="Konto" numFmtId="0">
      <sharedItems containsBlank="1" count="719">
        <s v="1/9990-27000 Finanzamt Vorsteuer 10 %"/>
        <s v="1/9990-27020 Finanzamt Vorsteuer 20 %"/>
        <s v="2/9990+27910 Kartenzahlungen"/>
        <s v="1/9990-27910 Kartenzahlungen"/>
        <s v="2/9990+27930 Kassa versch. Umbuchungen"/>
        <s v="1/9990-27930 Kassa versch. Umbuchungen"/>
        <s v="2/9990+29000 Forderungen Landesregierung"/>
        <s v="2/9990+36000 Umsatzsteuer 10 %"/>
        <s v="2/9990+36020 Finanzamt Umsatzsteuer 20 %"/>
        <s v="2/9990+36030 Finanzamt Umsatzsteuer 13 %"/>
        <s v="1/9990-36090 Verrechnungskonto Finanzamt 98-310/0249"/>
        <s v="2/9990+36110 Bundesabgaben"/>
        <s v="2/9990+36111 Passgebühren"/>
        <s v="2/9990+36910 Klaus - Taler Verrechnungskonto"/>
        <s v="1/9990-36910 Klaus - Taler Verrechnungskonto"/>
        <s v="1/0000-72100 Bezüge der gewählten Organe (Bürgermeister inkl. Reisekosten)"/>
        <s v="1/0000-72110 Bezüge der gewählten Organe (GR u. GV inkl. Reisekosten)"/>
        <s v="1/0000-72300 Amtspauschalien und Repräsentationsaufwendungen (Sonstige Kosten der Gemeindeorgane)"/>
        <s v="1/0000-72400 Reisegebühren (Gemeindevertretung)"/>
        <s v="1/0000-75200 Transfers an Gemeinden, Gemeindeverbände (Bürgermeisterpensionsfonds)"/>
        <s v="1/0000-75300 Transfers an Sozialversicherungsträger (Vers.Anst. öffentlich Bediensteter)"/>
        <s v="1/0000-75500 Transfers an Unternehmen (ohne Finanzunternehmen) und andere (Pensionskasse)"/>
        <s v="2/0000+86110 Transfers von Ländern, Landesfonds und Landeskammern (Bürgermeister-Pensionsfonds)"/>
        <s v="1/0100-04000 Fahrzeuge"/>
        <s v="1/0100-04200 Amts-, Betriebs- und Geschäftsausstattung"/>
        <s v="1/0100-40000 Geringwertige Wirtschaftsgüter (GWG)"/>
        <s v="1/0100-45600 Schreib-, Zeichen und sonstige Büromittel"/>
        <s v="1/0100-45700 Druckwerke"/>
        <s v="1/0100-51000 Geldbezüge der Vertragsbediensteten der Verwaltung"/>
        <s v="1/0100-52200 Geldbezüge der nicht ganzjährig beschäftigten Angestellten"/>
        <s v="1/0100-56690 Zuwendungen aus Anlass von Dienstjubiläen -  einmalig"/>
        <s v="1/0100-58000 Dienstgeberbeiträge zum Ausgleichsfonds für Familienbeihilfen"/>
        <s v="1/0100-58150 Pensionskassenbeiträge"/>
        <s v="1/0100-58151 Mitarbeitervorsorge - Abfertigung neu"/>
        <s v="1/0100-58200 Sonstige Dienstgeberbeiträge zur sozialen Sicherheit"/>
        <s v="1/0100-61700 Instandhaltung von Fahrzeugen (Renault Zoe FK-271 HA)"/>
        <s v="1/0100-61800 Instandhaltung von sonstigen Anlagen"/>
        <s v="1/0100-63000 Postdienste"/>
        <s v="1/0100-63100 Telekommunikationsdienste"/>
        <s v="1/0100-64000 Rechts- und Beratungsaufwand"/>
        <s v="1/0100-67000 Versicherungen"/>
        <s v="1/0100-70000 Miet- und Pachtaufwand"/>
        <s v="1/0100-70080 Miet- und Pachtaufwand (Akku-Miete Renault Zoe FK-271 HA)"/>
        <s v="1/0100-70500 Miet- und Pachtaufwand (Leasingrate Renault Zoe FK-271 HA)"/>
        <s v="1/0100-72021 Kostenbeiträge (Kostenersätze) für Leistungen (Einheitsbewertung)"/>
        <s v="1/0100-72022 Kostenbeiträge (Kostenersätze) für Leistungen (Finanzverwaltung Vorderland)"/>
        <s v="1/0100-72023 Kostenbeiträge (Kostenersätze) für Leistungen (Stadt Feldkirch f. Personalverrechnung)"/>
        <s v="1/0100-72024 Kostenbeiträge (Kostenersätze) für Leistungen (gem. § 9 Behinderteneinstellungsgesetz)"/>
        <s v="1/0100-72400 Reisegebühren"/>
        <s v="1/0100-72500 Bibliothekserfordernisse"/>
        <s v="1/0100-72820 Entgelt für sonstige Leistungen (Renault Zoe FK-271 HA)"/>
        <s v="1/0100-72900 Sonstige Aufwendungen"/>
        <s v="2/0100+80810 Veräußerungen von Waren (Drucksorten, Kopien usw.)"/>
        <s v="2/0100+81100 Miete- und Pachtertrag (Bonkassa)"/>
        <s v="2/0100+81120 Miete- und Pachtertrag (Caruso Renault Zoe FK-271 HA)"/>
        <s v="2/0100+81200 Gebühren für sonstige Leistungen"/>
        <s v="2/0100+81600 Kostenbeiträge (Kostenersätze) für sonstige Leistungen"/>
        <s v="2/0100+81650 Verw.-kostenbeitr. von wirtsch. Unternehmen"/>
        <s v="2/0100+82900 Sonstige Erträge"/>
        <s v="2/0100+86000 Transfers von Bund, Bundesfonds und Bundeskammern (Altersteilzeit)"/>
        <s v="2/0100+86100 Anschubförderung FVV"/>
        <s v="1/0150-41300 Handelswaren (Gemeindeblatt)"/>
        <s v="1/0150-72900 Sonstige Aufwendungen (Gemeindeinformation)"/>
        <s v="1/0160-04200 Amts-, Betriebs- und Geschäftsausstattung"/>
        <s v="1/0160-61800 Instandhaltung von sonstigen Anlagen"/>
        <s v="1/0160-72800 Entgelte für sonstige Leistungen"/>
        <s v="1/0190-72300 Amtspauschalien und Repräsentationsaufwendungen"/>
        <s v="1/0220-72020 Kostenbeiträge (Kostenersätze) für Leistungen (Standesamts- u.Staatsbürgerschaftsverband)"/>
        <s v="1/0240-72900 Sonstige Aufwendungen"/>
        <s v="2/0240+81600 Kostenbeiträge (Kostenersätze) für sonstige Leistungen"/>
        <s v="1/0290-04200 Amts-, Betriebs- und Geschäftsausstattung"/>
        <s v="1/0290-34600 Investitionsdarlehen von Finanzunternehmen"/>
        <s v="1/0290-40000 Geringwertige Wirtschaftsgüter (GWG)"/>
        <s v="1/0290-45100 Brennstoffe"/>
        <s v="1/0290-45400 Reinigungsmittel"/>
        <s v="1/0290-60000 Energiebezüge"/>
        <s v="1/0290-61400 Instandhaltung von Gebäuden und Bauten"/>
        <s v="1/0290-65000 Zinsen für Finanzschulden in Euro"/>
        <s v="1/0290-67000 Versicherungen"/>
        <s v="1/0290-70000 Miet- und Pachtaufwand"/>
        <s v="1/0290-72050 Interne Leistungsverrechnung"/>
        <s v="1/0290-72800 Entgelte für sonstige Leistungen (Reinigung durch Unternehmen u. Lebenshilfe Wäscheservice)"/>
        <s v="2/0300+30100 Kapitaltransfers von Ländern, Landesfonds und Landeskammern"/>
        <s v="1/0300-51000 Geldbezüge der Vertragsbediensteten der Verwaltung"/>
        <s v="1/0300-58000 Dienstgeberbeiträge zum Ausgleichsfonds für Familienbeihilfen"/>
        <s v="1/0300-58150 Sonstige Dienstgeberbeiträge zur sozialen Sicherheit (Pensionskassenbeiträge)"/>
        <s v="1/0300-58151 Sonstige Dienstgeberbeiträge zur sozialen Sicherheit"/>
        <s v="1/0300-58200 Sonstige Dienstgeberbeiträge zur sozialen Sicherheit"/>
        <s v="1/0300-64000 Rechts- und Beratungsaufwand (Gestaltungsbeirat)"/>
        <s v="1/0300-72020 Kostenbeiträge (Kostenersätze) für Leistungen (Baurechtsverwaltung Vorderland)"/>
        <s v="1/0310-72800 Kostenbeiträge (Kostenersätze) für Leistungen"/>
        <s v="1/0320-72800 Kostenbeiträge (Kostenersätze) für Leistungen"/>
        <s v="1/0321-72800 Kostenbeiträge (Kostenersätze) für Leistungen ( digitale geographische Daten)"/>
        <s v="1/0600-72600 Mitgliedsbeiträge an Institutionen"/>
        <s v="1/0610-72050 Interne Leistungsverrechnung"/>
        <s v="1/0610-75200 Transfers an Gemeinden, Gemeindeverbände (Regio Vorderland Beiträge, Aktionen)"/>
        <s v="1/0610-75700 Transfers an private Organisationen ohne Erwerbszweck  (Vereine u. priv. Organisationen)"/>
        <s v="1/0620-72900 Sonstige Aufwendungen"/>
        <s v="1/0630-72900 Sonstige Aufwendungen"/>
        <s v="1/0910-59000 Freiwillige Sozialleistungen (Personalaus- u. Fortb.)"/>
        <s v="1/0940-72900 Sonstige Aufwendungen"/>
        <s v="1/1200-72025 Kostenbeiträge (Kostenersätze) für Leistungen (MG Rankweil für  Polizeieinsätze)"/>
        <s v="1/1310-41300 Hausnummerntafeln"/>
        <s v="1/1310-72800 Entgelte für sonstige Leistungen (Feuerbeschau)"/>
        <s v="2/1310+80800 Ersätze für Hausnummerntafeln"/>
        <s v="1/1320-72800 Entgelte für sonstige Leistungen (Totenbeschau, Bergungskosten)"/>
        <s v="1/1330-72900 Sonstige Aufwendungen (Viehseuchenbekämpfung)"/>
        <s v="1/1630-04000 Fahrzeuge"/>
        <s v="1/1630-04200 Amts-, Betriebs- und Geschäftsausstattung"/>
        <s v="2/1630+30100 Kapitaltransfers von Ländern, Landesfonds und Landeskammern"/>
        <s v="1/1630-40000 Geringwertige Wirtschaftsgüter (GWG)"/>
        <s v="1/1630-45100 Brennstoffe"/>
        <s v="1/1630-45200 Treibstoffe"/>
        <s v="1/1630-45400 Reinigungsmittel"/>
        <s v="1/1630-45500 Chemische und sonstige artverwandte Mittel"/>
        <s v="1/1630-60000 Energiebezüge"/>
        <s v="1/1630-61400 Instandhaltung von Gebäuden und Bauten"/>
        <s v="1/1630-61490 Instandhaltung von Gebäuden und Bauten"/>
        <s v="1/1630-61700 Instandhaltung von Fahrzeugen"/>
        <s v="1/1630-61800 Instandhaltung von sonstigen Anlagen"/>
        <s v="1/1630-63100 Telekommunikationsdienste"/>
        <s v="1/1630-67000 Versicherungen"/>
        <s v="1/1630-72050 Interne Leistungsverrechnung"/>
        <s v="1/1630-72800 Instandhaltung von sonstigen Anlagen (Einsatz u. Schulung)"/>
        <s v="1/1630-72900 Sonstige Aufwendungen"/>
        <s v="2/1630+81640 Kostenbeiträge (Kostenersätze) für sonstige Leistungen"/>
        <s v="2/1630+86100 Transfers von Ländern, Landesfonds und Landeskammern"/>
        <s v="1/1800-72600 Mitgliedsbeiträge an Institutionen"/>
        <s v="1/1890-72300 Amtspauschalien und Repräsentationsaufwendungen (Musterungskosten)"/>
        <s v="1/2110-04200 Amts-, Betriebs- und Geschäftsausstattung"/>
        <s v="2/2110+30100 Kapitaltransfers von Ländern, Landesfonds und Landeskammern"/>
        <s v="1/2110-40000 Geringwertige Wirtschaftsgüter (GWG)"/>
        <s v="1/2110-45100 Brennstoffe"/>
        <s v="1/2110-45400 Reinigungsmittel"/>
        <s v="1/2110-45600 Schreib-, Zeichen- und sonstige Büromittel"/>
        <s v="1/2110-45700 Druckwerke"/>
        <s v="1/2110-51000 Geldbezüge der Vertragsbediensteten der Verwaltung"/>
        <s v="1/2110-51100 Geldbezüge der Vertragsbediensteten in handwerklicher Verwendung"/>
        <s v="1/2110-58000 Dienstgeberbeiträge zum Ausgleichsfonds für Familienbeihilfen"/>
        <s v="1/2110-58150 Sonstige Dienstgeberbeiträge zur sozialen Sicherheit (Pensionskassenbeiträge)"/>
        <s v="1/2110-58151 Sonstige Dienstgeberbeiträge zur sozialen Sicherheit (Mitarbeitervorsorge - Abfertigung neu)"/>
        <s v="1/2110-58200 Sonstige Dienstgeberbeiträge zur sozialen Sicherheit"/>
        <s v="1/2110-60000 Energiebezüge"/>
        <s v="1/2110-61400 Instandhaltung von Gebäuden und Bauten"/>
        <s v="1/2110-61800 Instandhaltung von sonstigen Anlagen"/>
        <s v="1/2110-63000 Postdienste"/>
        <s v="1/2110-63100 Telekommunikationsdienste"/>
        <s v="1/2110-67000 Versicherungen"/>
        <s v="1/2110-70000 Miet- und Pachtaufwand"/>
        <s v="1/2110-71000 Öffentliche Abgaben, ohne Gebühren gemäß FAG"/>
        <s v="1/2110-72020 Kostenbeiträge (Kostenersätze) für Leistungen (Schulerhaltungsbeiträge)"/>
        <s v="1/2110-72050 Interne Leistungsverrechnung"/>
        <s v="1/2110-72400 Reisegebühren"/>
        <s v="1/2110-72800 Entgelte für sonstige Leistungen (Reinigung durch Unternehmen)"/>
        <s v="1/2110-72900 Sonstige Aufwendungen"/>
        <s v="1/2110-75100 Transfers an Länder, Landesfonds und Landeskammern (Schulfilmbeiträge)"/>
        <s v="1/2120-01000 Gebäude und Bauten"/>
        <s v="1/2120-04200 Amts-, Betriebs- und Geschäftsausstattung"/>
        <s v="1/2120-04210 Amts-, Betriebs- und Geschäftsausstattung (Sporthalle)"/>
        <s v="2/2120+30100 Kapitaltransfers von Ländern, Landesfonds und Landeskammern"/>
        <s v="1/2120-40000 Geringwertige Wirtschaftsgüter (GWG)"/>
        <s v="1/2120-40010 Geringwertige Wirtschaftsgüter (GWG) (Sporthalle)"/>
        <s v="1/2120-45100 Brennstoffe"/>
        <s v="1/2120-45400 Reinigungsmittel"/>
        <s v="1/2120-45420 Reinigungsmittel  (Sporthalle)"/>
        <s v="1/2120-45600 Schreib-, Zeichen- und sonstige Büromittel"/>
        <s v="1/2120-45700 Druckwerke"/>
        <s v="1/2120-51000 Geldbezüge der Vertragsbediensteten der Verwaltung"/>
        <s v="1/2120-51100 Geldbezüge der Vertragsbediensteten in handwerklicher Verwendung"/>
        <s v="1/2120-58000 Dienstgeberbeiträge zum Ausgleichsfonds für Familienbeihilfen"/>
        <s v="1/2120-58150 Sonstige Dienstgeberbeiträge zur sozialen Sicherheit (Pensionskassenbeiträge)"/>
        <s v="1/2120-58151 Sonstige Dienstgeberbeiträge zur sozialen Sicherheit (Mitarbeitervorsorge - Abfertigung neu)"/>
        <s v="1/2120-58200 Sonstige Dienstgeberbeiträge zur sozialen Sicherheit"/>
        <s v="1/2120-60000 Energiebezüge"/>
        <s v="1/2120-60010 Energiebezüge (Sporthalle)"/>
        <s v="1/2120-61400 Instandhaltung von Gebäuden und Bauten"/>
        <s v="1/2120-61410 Instandhaltung von Gebäuden und Bauten (Sporthalle)"/>
        <s v="1/2120-61490 Instandhaltung von Gebäuden und Bauten"/>
        <s v="1/2120-61800 Instandhaltung von sonstigen Anlagen"/>
        <s v="1/2120-61810 Instandhaltung von sonstigen Anlagen (Sporthalle)"/>
        <s v="1/2120-63000 Postdienste"/>
        <s v="1/2120-63100 Telekommunikationsdienste"/>
        <s v="1/2120-67000 Versicherungen"/>
        <s v="1/2120-67010 Versicherungen (Sporthalle)"/>
        <s v="1/2120-70000 Miet- und Pachtaufwand"/>
        <s v="1/2120-71000 Öffentliche Abgaben, ohne Gebühren gemäß FAG"/>
        <s v="1/2120-72020 Kostenbeiträge (Kostenersätze) für Leistungen (Schulerhaltungsbeiträge)"/>
        <s v="1/2120-72050 Interne Leistungsverrechnung"/>
        <s v="1/2120-72400 Reisegebühren"/>
        <s v="1/2120-72800 Entgelte für sonstige Leistungen (Reinigung durch Unternehmen)"/>
        <s v="1/2120-72810 Entgelte für sonstige Leistungen (Sporthalle Reinigung durch Unternehmen)"/>
        <s v="1/2120-72900 Sonstige Aufwendungen"/>
        <s v="1/2120-72910 Sonstige Aufwendungen (Sporthalle)"/>
        <s v="1/2120-75100 Transfers an Länder, Landesfonds und Landeskammern (Schulfilmbeiträge)"/>
        <s v="2/2120+81100 Miete- und Pachtertrag"/>
        <s v="2/2120+81630 Kostenbeiträge (Kostenersätze) für sonstige Leistungen (Schulerhaltungsbeiträge)"/>
        <s v="2/2120+82900 Sonstige Erträge"/>
        <s v="1/2130-72020 Kostenbeiträge (Kostenersätze) für Leistungen (Schulerhaltungsbeiträge)"/>
        <s v="1/2140-72020 Kostenbeiträge (Kostenersätze) für Leistungen (Schulerhaltungsbeiträge)"/>
        <s v="1/2210-75700 Lfd. Transferzahlungen an private Organisationen ohne Erwerbszweck"/>
        <s v="1/2321-01000 Gebäude und Bauten"/>
        <s v="1/2321-04200 Amts-, Betriebs- und Geschäftsausstattung"/>
        <s v="2/2321+30100 Kapitaltransfers von Ländern, Landesfonds und Landeskammern (Umbau/Zubau im Kiga-Gebäude)"/>
        <s v="1/2321-40000 Geringwertige Wirtschaftsgüter (GWG)"/>
        <s v="1/2321-43000 Lebensmittel (Mittagstisch)"/>
        <s v="1/2321-45100 Brennstoffe"/>
        <s v="1/2321-45400 Reinigungsmittel"/>
        <s v="1/2321-51000 Geldbezüge der Vertragsbediensteten der Verwaltung"/>
        <s v="1/2321-51100 Geldbezüge der Vertragsbediensteten in handwerklicher Verwendung"/>
        <s v="1/2321-58000 Dienstgeberbeiträge zum Ausgleichsfonds für Familienbeihilfen"/>
        <s v="1/2321-58150 Sonstige Dienstgeberbeiträge zur sozialen Sicherheit (Pensionskassenbeiträge)"/>
        <s v="1/2321-58151 Sonstige Dienstgeberbeiträge zur sozialen Sicherheit (Mitarbeitervorsorge - Abfertigung neu)"/>
        <s v="1/2321-58200 Sonstige Dienstgeberbeiträge zur sozialen Sicherheit"/>
        <s v="1/2321-60000 Energiebezüge"/>
        <s v="1/2321-61400 Instandhaltung von Gebäuden und Bauten"/>
        <s v="1/2321-61800 Instandhaltung von sonstigen Anlagen"/>
        <s v="1/2321-63100 Telekommunikationsdienste"/>
        <s v="1/2321-67000 Versicherungen"/>
        <s v="1/2321-71000 Öffentliche Abgaben, ohne Gebühren gemäß FAG"/>
        <s v="1/2321-72000 Kostenbeiträge (Kostenersätze) für Leistungen (Personalbereitstellung)"/>
        <s v="1/2321-72050 Interne Leistungsverrechnung"/>
        <s v="1/2321-72400 Reisegebühren"/>
        <s v="1/2321-72800 Entgelte für sonstige Leistungen (Reinigung durch Unternehmen)"/>
        <s v="1/2321-72900 Sonstige Aufwendungen"/>
        <s v="2/2321+80800 Veräußerungen von Waren (Mittagstisch Elternbeiträge)"/>
        <s v="2/2321+81000 Erträge aus Leistungen (Elternbeiträge)"/>
        <s v="2/2321+86100 Transfers von Ländern, Landesfonds und Landeskammern"/>
        <s v="1/2322-04200 Amts-, Betriebs- und Geschäftsausstattung"/>
        <s v="1/2322-34600 Investitionsdarlehen von Finanzunternehmen"/>
        <s v="1/2322-40000 Geringwertige Wirtschaftsgüter (GWG)"/>
        <s v="1/2322-45400 Reinigungsmittel"/>
        <s v="1/2322-60000 Energiebezüge"/>
        <s v="1/2322-61400 Instandhaltung von Gebäuden und Bauten"/>
        <s v="1/2322-61800 Instandhaltung von sonstigen Anlagen"/>
        <s v="1/2322-65000 Zinsen für Finanzschulden in Euro"/>
        <s v="1/2322-67000 Versicherungen"/>
        <s v="1/2322-72024 Kostenbeiträge (Kostenersätze) für Leistungen (Verein Tagesmütter)"/>
        <s v="1/2322-72800 Entgelte für sonstige Leistungen (Reinigung durch Unternehmen)"/>
        <s v="1/2322-72900 Sonstige Aufwendungen"/>
        <s v="2/2322+86100 Transfers von Ländern, Landesfonds und Landeskammern"/>
        <s v="1/2400-01000 Gebäude und Bauten"/>
        <s v="1/2400-04200 Amts-, Betriebs- und Geschäftsausstattung"/>
        <s v="1/2400-04210 Amts-, Betriebs- und Geschäftsausstattung (Kindergarten)"/>
        <s v="2/2400+30100 Kapitaltransfers von Ländern, Landesfonds und Landeskammern (Umbau/Zubau Kindergarten)"/>
        <s v="1/2400-40000 Geringwertige Wirtschaftsgüter (GWG)"/>
        <s v="1/2400-43000 Lebensmittel (Mittagstisch)"/>
        <s v="1/2400-45100 Brennstoffe"/>
        <s v="1/2400-45400 Reinigungsmittel"/>
        <s v="1/2400-45600 Schreib-, Zeichen- und sonstige Büromittel"/>
        <s v="1/2400-51000 Geldbezüge der Vertragsbediensteten der Verwaltung"/>
        <s v="1/2400-51100 Geldbezüge der Vertragsbediensteten in handwerklicher Verwendung"/>
        <s v="1/2400-58000 Dienstgeberbeiträge zum Ausgleichsfonds für Familienbeihilfen"/>
        <s v="1/2400-58150 Sonstige Dienstgeberbeiträge zur sozialen Sicherheit (Pensionskassenbeiträge)"/>
        <s v="1/2400-58151 Sonstige Dienstgeberbeiträge zur sozialen Sicherheit (Mitarbeitervorsorge - Abfertigung neu)"/>
        <s v="1/2400-58200 Sonstige Dienstgeberbeiträge zur sozialen Sicherheit"/>
        <s v="1/2400-60000 Energiebezüge"/>
        <s v="1/2400-61400 Instandhaltung von Gebäuden und Bauten"/>
        <s v="1/2400-61800 Instandhaltung von sonstigen Anlagen"/>
        <s v="1/2400-63000 Postdienste"/>
        <s v="1/2400-63100 Telekommunikationsdienste"/>
        <s v="1/2400-67000 Versicherungen"/>
        <s v="1/2400-70000 Miet- und Pachtaufwand"/>
        <s v="1/2400-71000 Öffentliche Abgaben, ohne Gebühren gemäß FAG"/>
        <s v="1/2400-72000 Kostenbeiträge (Kostenersätze) für Leistungen (Personalbereitstellung)"/>
        <s v="1/2400-72050 Interne Leistungsverrechnung"/>
        <s v="1/2400-72400 Reisegebühren"/>
        <s v="1/2400-72800 Entgelte für sonstige Leistungen (Reinigung durch Unternehmen)"/>
        <s v="1/2400-72900 Sonstige Aufwendungen"/>
        <s v="2/2400+80800 Veräußerungen von Waren (Mittagstisch Elternbeiträge)"/>
        <s v="2/2400+81000 Erträge aus Leistungen (Elternbeiträge)"/>
        <s v="2/2400+81670 Abgeltung Elternbeitrag Gratiskindergarten Fünfjährige"/>
        <s v="2/2400+86100 Transfers von Ländern, Landesfonds und Landeskammern"/>
        <s v="2/2400+86170 Transfers von Ländern, Landesfonds und Landeskammern (Kinderbetreuungszuschuss Dreijährige)"/>
        <s v="1/2401-01000 Gebäude und Bauten"/>
        <s v="1/2401-04200 Amts-, Betriebs- und Geschäftsausstattung"/>
        <s v="1/2401-34600 Investitionsdarlehen von Finanzunternehmen"/>
        <s v="1/2401-40000 Geringwertige Wirtschaftsgüter (GWG)"/>
        <s v="1/2401-43000 Lebensmittel (Mittagstisch)"/>
        <s v="1/2401-45100 Brennstoffe"/>
        <s v="1/2401-45400 Reinigungsmittel"/>
        <s v="1/2401-45600 Schreib-, Zeichen- und sonstige Büromittel"/>
        <s v="1/2401-51000 Geldbezüge der Vertragsbediensteten der Verwaltung"/>
        <s v="1/2401-58000 Dienstgeberbeiträge zum Ausgleichsfonds für Familienbeihilfen"/>
        <s v="1/2401-58150 Sonstige Dienstgeberbeiträge zur sozialen Sicherheit (Pensionskassenbeiträge)"/>
        <s v="1/2401-58151 Sonstige Dienstgeberbeiträge zur sozialen Sicherheit (Mitarbeitervorsorge - Abfertigung neu)"/>
        <s v="1/2401-58200 Sonstige Dienstgeberbeiträge zur sozialen Sicherheit"/>
        <s v="1/2401-60000 Energiebezüge"/>
        <s v="1/2401-61400 Instandhaltung von Gebäuden und Bauten"/>
        <s v="1/2401-61800 Instandhaltung von sonstigen Anlagen"/>
        <s v="1/2401-63000 Postdienste"/>
        <s v="1/2401-63100 Telekommunikationsdienste"/>
        <s v="1/2401-65000 Zinsen für Finanzschulden in Euro"/>
        <s v="1/2401-67000 Versicherungen"/>
        <s v="1/2401-71000 Öffentliche Abgaben, ohne Gebühren gemäß FAG"/>
        <s v="1/2401-72050 Interne Leistungsverrechnung"/>
        <s v="1/2401-72400 Reisegebühren"/>
        <s v="1/2401-72800 Entgelte für sonstige Leistungen (Reinigung durch Unternehmen)"/>
        <s v="1/2401-72900 Sonstige Aufwendungen"/>
        <s v="2/2401+80800 Veräußerungen von Waren (Mittagstisch Elternbeiträge)"/>
        <s v="2/2401+81000 Erträge aus Leistungen (Elternbeiträge)"/>
        <s v="2/2401+86100 Transfers von Ländern, Landesfonds und Landeskammern"/>
        <s v="1/2410-59000 Freiwillige Sozialleistungen (Aus- und Weiterbildung)"/>
        <s v="1/2490-59000 Freiwillige Sozialleistungen (Aus- und Weiterbildung)"/>
        <s v="1/2590-72050 Interne Leistungsverrechnung"/>
        <s v="1/2590-75700 Transfers an private Organisationen ohne Erwerbszweck"/>
        <s v="1/2620-04200 Amts-, Betriebs- und Geschäftsausstattung"/>
        <s v="1/2620-05000 Sonderanlagen"/>
        <s v="1/2620-40000 Geringwertige Wirtschaftsgüter (GWG)"/>
        <s v="1/2620-61300 Instandhaltung von sonstigen Grundstückseinrichtungen"/>
        <s v="1/2620-72050 Interne Leistungsverrechnung"/>
        <s v="2/2620+81100 Miete- und Pachtertrag"/>
        <s v="1/2630-34600 Investitionsdarlehen von Finanzunternehmen"/>
        <s v="1/2630-40010 Geringwertige Wirtschaftsgüter (GWG) (außerschulisch)"/>
        <s v="1/2630-45400 Reinigungsmittel (außerschulisch)"/>
        <s v="1/2630-60000 Energiebezüge (außerschulisch)"/>
        <s v="1/2630-61400 Instandhaltung von Gebäuden und Bauten (außerschulisch)"/>
        <s v="1/2630-65000 Zinsen für Finanzschulden in Euro"/>
        <s v="1/2630-67000 Versicherungen (außerschulisch)"/>
        <s v="1/2630-72800 Entgelte für sonstige Leistungen (Reinigung durch Unternehmen außerschulisch)"/>
        <s v="1/2630-72900 Sonstige Aufwendungen (außerschulisch)"/>
        <s v="2/2630+81110 Miete- und Pachtertrag (Sporthalle)"/>
        <s v="1/2690-04200 Amts-, Betriebs- und Geschäftsausstattung"/>
        <s v="1/2690-72050 Interne Leistungsverrechnung"/>
        <s v="1/2690-75700 Transfers an private Organisationen ohne Erwerbszweck"/>
        <s v="1/2730-04200 Amts-, Betriebs- und Geschäftsausstattung"/>
        <s v="1/2730-40000 Geringwertige Wirtschaftsgüter (GWG)"/>
        <s v="1/2730-51100 Geldbezüge der Vertragsbediensteten in handwerklicher Verwendung"/>
        <s v="1/2730-58000 Dienstgeberbeiträge zum Ausgleichsfonds für Familienbeihilfen"/>
        <s v="1/2730-58150 Sonstige Dienstgeberbeiträge zur sozialen Sicherheit (Pensionskassenbeiträge)"/>
        <s v="1/2730-58151 Sonstige Dienstgeberbeiträge zur sozialen Sicherheit (Mitarbeitervorsorge - Abfertigung neu)"/>
        <s v="1/2730-58200 Sonstige Dienstgeberbeiträge zur sozialen Sicherheit"/>
        <s v="1/2730-60000 Energiebezüge"/>
        <s v="1/2730-61400 Instandhaltung von Gebäuden und Bauten"/>
        <s v="1/2730-61490 Instandhaltung von Gebäuden und Bauten"/>
        <s v="1/2730-61800 Instandhaltung von sonstigen Anlagen"/>
        <s v="1/2730-63100 Telekommunikationsdienste"/>
        <s v="1/2730-72050 Interne Leistungsverrechnung"/>
        <s v="1/2730-72800 Entgelte für sonstige Leistungen (Reinigung durch Unternehmen)"/>
        <s v="1/2730-72900 Sonstige Aufwendungen"/>
        <s v="1/2730-75700 Transfers an private Organisationen ohne Erwerbszweck"/>
        <s v="2/2730+81630 Kostenbeiträge (Kostenersätze) für sonstige Leistungen (Gemeinde Weiler)"/>
        <s v="2/2730+86100 Transfers von Ländern, Landesfonds und Landeskammern"/>
        <s v="1/3200-61800 Instandhaltung von sonstigen Anlagen"/>
        <s v="1/3220-34600 Investitionsdarlehen von Finanzunternehmen"/>
        <s v="1/3220-60000 Energiebezüge (Musikprobelokal, Strom)"/>
        <s v="1/3220-61400 Instandhaltung von Gebäuden und Bauten (Musikprobelokal)"/>
        <s v="1/3220-61800 Instandhaltung von sonstigen Anlagen (Musikprobelokal)"/>
        <s v="1/3220-65000 Zinsen für Finanzschulden in Euro"/>
        <s v="1/3220-67000 Versicherungen (Musikprobelokal)"/>
        <s v="1/3220-72050 Interne Leistungsverrechnung"/>
        <s v="1/3220-72900 Sonstige Aufwendungen (Musikprobelokal)"/>
        <s v="1/3220-75700 Transfers an private Organisationen ohne Erwerbszweck (Musikschule)"/>
        <s v="1/3220-75710 Transfers an private Organisationen ohne Erwerbszweck (Musikvereine u. Chöre)"/>
        <s v="1/3220-76800 Sonstige Transfers an private Haushalte (an Eltern f.Musikschulbesuch außerhalb d. Musiksch. M. Rheintal)"/>
        <s v="2/3220+81100 Miete- und Pachtertrag (Bürgermusik)"/>
        <s v="1/3240-72050 Interne Leistungsverrechnung"/>
        <s v="1/3240-75700 Transfers an private Organisationen ohne Erwerbszweck (kulturelle Veranstaltungen)"/>
        <s v="2/3600+80800 Veräußerungen von Waren (Heimatbuch)"/>
        <s v="1/3620-72900 Sonstige Aufwendungen"/>
        <s v="1/3630-72900 Sonstige Aufwendungen"/>
        <s v="1/3690-72900 Sonstige Aufwendungen (Heimatkunde, Jungbürgerfeier, Gutscheine Geburten)"/>
        <s v="1/3800-04200 Amts-, Betriebs- und Geschäftsausstattung"/>
        <s v="1/3800-40000 Geringwertige Wirtschaftsgüter (GWG)"/>
        <s v="1/3800-45100 Brennstoffe"/>
        <s v="1/3800-45400 Reinigungsmittel"/>
        <s v="1/3800-51000 Geldbezüge der Vertragsbediensteten der Verwaltung"/>
        <s v="1/3800-58000 Dienstgeberbeiträge zum Ausgleichsfonds für Familienbeihilfen"/>
        <s v="1/3800-58150 Pensionskassenbeiträge"/>
        <s v="1/3800-58151 Mitarbeitervorsorge - Abfertigung neu"/>
        <s v="1/3800-58200 Sonstige Dienstgeberbeiträge zur sozialen Sicherheit"/>
        <s v="1/3800-60000 Energiebezüge"/>
        <s v="1/3800-61400 Instandhaltung von Gebäuden und Bauten"/>
        <s v="1/3800-61490 Instandhaltung von Gebäuden und Bauten"/>
        <s v="1/3800-61800 Instandhaltung von sonstigen Anlagen"/>
        <s v="1/3800-67000 Versicherungen"/>
        <s v="1/3800-72050 Interne Leistungsverrechnung"/>
        <s v="1/3800-72810 Entgelte für sonstige Leistungen (Reinigung durch Unternehmen u. Lebenshilfe Wäscheservice)"/>
        <s v="1/3800-72900 Sonstige Ausgaben"/>
        <s v="2/3800+81100 Miete- und Pachtertrag (Winzersaal)"/>
        <s v="1/3900-72050 Interne Leistungsverrechnung"/>
        <s v="1/3900-75700 Transfers an private Organisationen ohne Erwerbszweck"/>
        <s v="1/4110-75100 Transfers an Länder, Landesfonds und Landeskammern (Sozialfonds)"/>
        <s v="2/4110+86100 Transfers von Ländern, Landesfonds und Landeskammern (Sozialfonds)"/>
        <s v="1/4230-40000 Geringwertige Wirtschaftsgüter (GWG)"/>
        <s v="1/4240-75700 Transfers an private Organisationen ohne Erwerbszweck (Familienhilfseinrichtungen)"/>
        <s v="1/4250-78500 Kapitaltransfers an das Ausland"/>
        <s v="1/4290-72050 Interne Leistungsverrechnung"/>
        <s v="1/4290-72900 Sonstige Aufwendungen (Seniorenstube)"/>
        <s v="1/4290-72910 Sonstige Aufwendungen (Lebensraum Vorderland, Sozialzentrum)"/>
        <s v="1/4290-72920 Sonstige Aufwendungen (Lebensraum Vorderland, Villa Kamilla)"/>
        <s v="1/4290-75700 Transfers an private Organisationen ohne Erwerbszweck"/>
        <s v="1/4290-76800 Sonstige Transfers an private Haushalte"/>
        <s v="2/4290+82900 Sonstige Erträge"/>
        <s v="1/4390-45900 Sonstige Verbrauchsgüter (Elternberatung)"/>
        <s v="1/4390-51000 Geldbezüge der Vertragsbediensteten der Verwaltung"/>
        <s v="1/4390-52300 Geldbezüge der nicht ganzjährig beschäftigten Arbeiter"/>
        <s v="1/4390-58000 Dienstgeberbeiträge zum Ausgleichsfonds für Familienbeihilfen"/>
        <s v="1/4390-58150 Pensionskassenbeiträge"/>
        <s v="1/4390-58151 Mitarbeitervorsorge - Abfertigung neu"/>
        <s v="1/4390-58200 Sonstige Dienstgeberbeiträge zur sozialen Sicherheit"/>
        <s v="1/4390-75710 Transfers an private Organisationen ohne Erwerbszweck (Kinderdorf)"/>
        <s v="1/4410-72050 Interne Leistungsverrechnung"/>
        <s v="1/4410-76800 Sonstige Transfers an private Haushalte (Geschädigte u. Flüchtlingsquartiere)"/>
        <s v="1/4590-75700 Transfers an private Organisationen ohne Erwerbszweck"/>
        <s v="1/4690-75400 Transfers an sonstige Träger des öffentlichen Rechts (Sondernotstandshilfe)"/>
        <s v="1/4890-77800 Kapitaltransfers an private Haushalte (Solar, Biomasse, Thermografie)"/>
        <s v="1/5100-72800 Entgelte für sonstige Leistungen (Entgelte des Gemeindearztes)"/>
        <s v="1/5100-75400 Transfers an sonstige Träger des öffentlichen Rechts (Ärztebereitschaftsdienst)"/>
        <s v="1/5100-75700 Transfers an private Organisationen ohne Erwerbszweck (Krankenpflegeverein)"/>
        <s v="1/5120-72800 Entgelte für sonstige Leistungen (Schutzimpfungen)"/>
        <s v="1/5160-72800 Entgelte für sonstige Leistungen (Schüleruntersuchungen)"/>
        <s v="1/5200-72900 Sonstige Aufwendungen (Landschaftsreinigung)"/>
        <s v="1/5220-72800 Entgelte für sonstige Leistungen"/>
        <s v="2/5220+81610 Kostenbeiträge (Kostenersätze) für sonstige Leistungen"/>
        <s v="1/5280-72800 Entgelte für sonstige Leistungen"/>
        <s v="1/5300-75100 Transfers an Länder, Landesfonds und Landeskammern (Rettungsfonds)"/>
        <s v="1/5300-75700 Transfers an private Organisationen ohne Erwerbszweck (Rettungsorganisationen)"/>
        <s v="1/5600-75100 Transfers an Länder, Landesfonds und Landeskammern (Spitalsfonds)"/>
        <s v="2/5600+86100 Transfers von Ländern, Landesfonds und Landeskammern (Spitalsbeiträge)"/>
        <s v="1/5810-72800 Entgelte für sonstige Leistungen (Tierarzt)"/>
        <s v="1/6120-00200 Straßenbauten"/>
        <s v="1/6120-02000 Maschinen und maschinelle Anlagen"/>
        <s v="1/6120-03000 Werkzeuge und sonstige Erzeugungsmittel"/>
        <s v="2/6120+04000 Fahrzeuge"/>
        <s v="1/6120-04000 Fahrzeuge"/>
        <s v="2/6120+30100 Kapitaltransfers von Ländern, Landesfonds und Landeskammern"/>
        <s v="1/6120-34600 Investitionsdarlehen von Finanzunternehmen"/>
        <s v="1/6120-40000 Geringwertige Wirtschaftsgüter (GWG)"/>
        <s v="1/6120-45200 Treibstoffe"/>
        <s v="1/6120-45900 Sonstige Verbrauchsgüter (Bekleidung und Ausrüstung)"/>
        <s v="1/6120-51000 Geldbezüge der Vertragsbediensteten der Verwaltung"/>
        <s v="1/6120-51100 Geldbezüge der Vertragsbediensteten in handwerklicher Verwendung"/>
        <s v="1/6120-52300 Geldbezüge der nicht ganzjährig beschäftigten Arbeiter"/>
        <s v="1/6120-58000 Dienstgeberbeiträge zum Ausgleichsfonds für Familienbeihilfen"/>
        <s v="1/6120-58150 Pensionskassenbeiträge"/>
        <s v="1/6120-58151 Mitarbeitervorsorge - Abfertigung neu"/>
        <s v="1/6120-58200 Sonstige Dienstgeberbeiträge zur sozialen Sicherheit"/>
        <s v="1/6120-61100 Instandhaltung von Straßenbauten"/>
        <s v="1/6120-61190 Instandhaltung von Straßenbauten"/>
        <s v="1/6120-61600 Instandhaltung von Maschinen und maschinellen Anlagen"/>
        <s v="1/6120-61700 Instandhaltung von Fahrzeugen"/>
        <s v="1/6120-61800 Instandhaltung von sonstigen Anlagen"/>
        <s v="1/6120-65000 Zinsen für Finanzschulden in Euro"/>
        <s v="1/6120-67000 Versicherungen"/>
        <s v="1/6120-72400 Reisegebühren (Bauhof)"/>
        <s v="1/6120-72900 Sonstige Aufwendungen"/>
        <s v="2/6120+81640 Kostenbeiträge (Kostenersätze) für sonstige Leistungen"/>
        <s v="2/6120+81650 Interne Leistungsverrechnung"/>
        <s v="2/6120+86800 Transfers von privaten Haushalten (Strafgelder)"/>
        <s v="1/6170-01000 Gebäude und Bauten"/>
        <s v="1/6170-04200 Amts-, Betriebs- und Geschäftsausstattung"/>
        <s v="1/6170-40000 Geringwertige Wirtschaftsgüter (GWG)"/>
        <s v="1/6170-45100 Brennstoffe"/>
        <s v="1/6170-60000 Energiebezüge (Lagerhallen)"/>
        <s v="1/6170-61400 Instandhaltung von Gebäuden und Bauten (Lagerhallen)"/>
        <s v="1/6170-61800 Instandhaltung von sonstigen Anlagen  (z.B. Zeiterfassung)"/>
        <s v="1/6170-63100 Telekommunikationsdienste"/>
        <s v="1/6170-67000 Versicherungen (Lagerhallen Feuerversicherung)"/>
        <s v="1/6170-72810 Entgelte für sonstige Leistungen (Reinigung durch Unternehmen)"/>
        <s v="1/6170-72900 Sonstige Aufwendungen"/>
        <s v="1/6310-72900 Sonstige Aufwendungen"/>
        <s v="1/6390-61200 Instandhaltung von Wasser- und Abwasserbauten und -anlagen"/>
        <s v="1/6390-61290 Instandhaltung von Wasser- und Abwasserbauten und -anlagen - einmalig"/>
        <s v="1/6390-72050 Interne Leistungsverrechnung"/>
        <s v="2/6390+86100 Transfers von Ländern, Landesfonds und Landeskammern"/>
        <s v="1/6400-04200 Amts-, Betriebs- und Geschäftsausstattung"/>
        <s v="1/6400-61100 Instandhaltung von Straßenbauten"/>
        <s v="1/6400-72800 Entgelte für sonstige Leistungen (Straßenmarkierungen)"/>
        <s v="1/6490-61400 Instandhaltung von Gebäuden und Bauten (Wartehäuschen)"/>
        <s v="1/6490-72050 Interne Leistungsverrechnung"/>
        <s v="1/6500-01000 Gebäude und Bauten (Fahrradboxen)"/>
        <s v="2/6500+81100 Miete- und Pachtertrag (ÖBB - Fahrradboxen)"/>
        <s v="1/6900-72020 Kostenbeiträge (Kostenersätze) für Leistungen (ÖPNV)"/>
        <s v="2/6900+86100 Transfers von Ländern, Landesfonds und Landeskammern (ÖPNV)"/>
        <s v="1/7190-75500 Transfers an Unternehmen (ohne Finanzunternehmen) und andere (Hochstammförd., Häckseldienst)"/>
        <s v="1/7420-04200 Amts-, Betriebs- und Geschäftsausstattung (Rebgarten)"/>
        <s v="1/7420-41300 Handelswaren (Weineinkauf)"/>
        <s v="1/7420-61300 Instandhaltung von sonstigen Grundstückseinrichtungen (Rebgarten)"/>
        <s v="1/7420-72050 Interne Leistungsverrechnung"/>
        <s v="1/7420-72810 Entgelte für sonstige Leistungen (Bekämpfung tierischer u. pflanzl. Schädlinge, Feuerbrand)"/>
        <s v="2/7420+80800 Veräußerungen von Waren (Weinverkauf)"/>
        <s v="2/7420+81100 Miete- und Pachtertrag (Rebgarten)"/>
        <s v="2/7420+82900 Sonstige Erträge (Feuerbrand)"/>
        <s v="1/7490-75400 Transfers an sonstige Träger des öffentlichen Rechts (Betriebshelferdienst)"/>
        <s v="1/7700-04200 Amts-, Betriebs- und Geschäftsausstattung (Pavillon)"/>
        <s v="1/7700-40000 Geringwertige Wirtschaftsgüter (GWG)"/>
        <s v="1/7700-45400 Reinigungsmittel (Pavillon)"/>
        <s v="1/7700-60000 Energiebezüge"/>
        <s v="1/7700-61100 Instandhaltung von Straßenbauten (Spazier- und Wanderwege)"/>
        <s v="1/7700-61400 Instandhaltung von Gebäuden und Bauten"/>
        <s v="1/7700-67000 Versicherungen"/>
        <s v="1/7700-72050 Interne Leistungsverrechnung"/>
        <s v="1/7700-72900 Sonstige Aufwendungen (f.d. Gäste einschl. Ortsverschönerung)"/>
        <s v="1/7710-72900 Sonstige Aufwendungen (für Werbung)"/>
        <s v="1/7710-75700 Transfers an private Organisationen ohne Erwerbszweck (regionale Tourismusverbände)"/>
        <s v="1/7820-72050 Interne Leistungsverrechnung"/>
        <s v="1/7820-75510 Transfers an Unternehmen (ohne Finanzunternehmen) und andere (Werbe- und Präsentationsmaßnahmen, div. Aktionen)"/>
        <s v="1/7820-75511 Transfers an Unternehmen (ohne Finanzunternehmen) und andere (Überbetriebliche Kinderbetreuung - Interpark -Focus)"/>
        <s v="1/8140-04000 Fahrzeuge"/>
        <s v="1/8140-40000 Geringwertige Wirtschaftsgüter (GWG)"/>
        <s v="1/8140-45200 Treibstoffe"/>
        <s v="1/8140-61700 Instandhaltung von Fahrzeugen"/>
        <s v="1/8140-61800 Instandhaltung von sonstigen Anlagen"/>
        <s v="1/8140-72050 Interne Leistungsverrechnung"/>
        <s v="1/8140-72800 Entgelte für sonstige Leistungen (Straßenreinigung und Winterdienst)"/>
        <s v="2/8140+82800 Rückersätze von Aufwendungen (Winterdienst)"/>
        <s v="1/8150-00600 Sonstige Grundstückseinrichtungen"/>
        <s v="1/8150-02000 Maschinen und maschinelle Anlagen"/>
        <s v="1/8150-40000 Geringwertige Wirtschaftsgüter (GWG)"/>
        <s v="1/8150-61300 Instandhaltung von sonstigen Grundstückseinrichtungen"/>
        <s v="1/8150-61390 Instandhaltung von sonstigen Grundstückseinrichtungen"/>
        <s v="1/8150-61600 Instandhaltung von Maschinen und maschinellen Anlagen"/>
        <s v="1/8150-72050 Interne Leistungsverrechnung"/>
        <s v="1/8150-72800 Entgelte für sonstige Leistungen (Gärtnerische Betreuung)"/>
        <s v="1/8160-00500 Anlagen zu Straßenbauten"/>
        <s v="1/8160-60000 Energiebezüge"/>
        <s v="1/8160-61100 Instandhaltung von Straßenbauten"/>
        <s v="1/8160-72050 Interne Leistungsverrechnung"/>
        <s v="1/8170-05000 Sonderanlagen"/>
        <s v="1/8170-40000 Geringwertige Wirtschaftsgüter (GWG)"/>
        <s v="1/8170-41300 Handelswaren (Inschriften)"/>
        <s v="1/8170-61400 Instandhaltung von Gebäuden und Bauten (Leichenhalle)"/>
        <s v="1/8170-61900 Instandhaltung von Sonderanlagen (Friedhof)"/>
        <s v="1/8170-72050 Interne Leistungsverrechnung"/>
        <s v="1/8170-72800 Entgelte für sonstige Leistungen"/>
        <s v="1/8170-72900 Sonstige Aufwendungen"/>
        <s v="2/8170+80800 Veräußerungen von Waren (Inschriften)"/>
        <s v="2/8170+85200 Gebühren für die Benützung von Gemeindeeinrichtungen und -anlagen (Grabstättengebühren)"/>
        <s v="2/8170+85220 Gebühren für die Benützung von Gemeindeeinrichtungen und -anlagen (Bestattungsgebühren)"/>
        <s v="2/8400+00100 Unbebaute Grundstücke (für leistbares Wohnen)"/>
        <s v="1/8400-00100 Unbebaute Grundstücke"/>
        <s v="1/8400-71000 Öffentliche Abgaben, ohne Gebühren gemäß FAG"/>
        <s v="1/8400-72800 Entgelte für sonstige Leistungen (Obstbäume schneiden)"/>
        <s v="2/8400+81100 Miete- und Pachtertrag"/>
        <s v="2/8410+81100 Miete- und Pachtertrag (Fischereipachte)"/>
        <s v="2/8410+82200 Dividenden und Gewinnabfuhren von Beteiligungen (Nutzungsanteile von Agrargemeinschaften)"/>
        <s v="2/8420+80800 Veräußerungen von Waren (Holzerlöse)"/>
        <s v="1/8500-00400 Wasser- und Abwasserbauten und -anlagen"/>
        <s v="1/8500-03000 Werkzeuge und sonstige Erzeugungsmittel"/>
        <s v="1/8500-04200 Amts-, Betriebs- und Geschäftsausstattung"/>
        <s v="2/8500+30100 Kapitaltransfers von Ländern, Landesfonds und Landeskammern"/>
        <s v="2/8500+30320 Kapitaltransfers von sonstigen Trägern des öffentlichen Rechts (Finanzierungskostenzuschüsse - NEU)"/>
        <s v="2/8500+30321 Kapitaltransfers von sonstigen Trägern des öffentlichen Rechts (Finanzierungskostenzuschüsse - ALT)"/>
        <s v="2/8500+30322 Kapitaltransfers von sonstigen Trägern des öffentlichen Rechts (Finanzierungszuschüsse Gruppenwasserversorgung)"/>
        <s v="2/8500+30700 Kapitaltransfers von privaten Haushalten und privaten Organisationen (Anschlußgebühren)"/>
        <s v="1/8500-34600 Investitionsdarlehen von Finanzunternehmen"/>
        <s v="1/8500-40000 Geringwertige Wirtschaftsgüter (GWG)"/>
        <s v="1/8500-41300 Handelswaren (Wasserbezug aus Fraxern/Röthis)"/>
        <s v="1/8500-60000 Energiebezüge"/>
        <s v="1/8500-61200 Instandhaltung von Wasser- und Abwasserbauten und -anlagen"/>
        <s v="1/8500-61220 Instandhaltung von Wasser- und Abwasserbauten und -anlagen (Gruppen-Wasserleitungen)"/>
        <s v="1/8500-61400 Instandhaltung von Gebäuden und Bauten"/>
        <s v="1/8500-65000 Zinsen für Finanzschulden in Euro"/>
        <s v="1/8500-67000 Versicherungen"/>
        <s v="1/8500-72050 Interne Leistungsverrechnung"/>
        <s v="1/8500-72051 Verwaltungskostenbeitrag"/>
        <s v="1/8500-72800 Entgelte für sonstige Leistungen (digitale Vermessung)"/>
        <s v="1/8500-72900 Sonstige Aufwendungen"/>
        <s v="1/8500-75500 Entgelte für sonstige Leistungen (Aufwandszuschüsse an Wasserverbände)"/>
        <s v="1/8500-77500 Kapitaltransfers an  Unternehmen (ohne Finanzunternehmen) und andere (Investitions u. Tilgungsanteile an Wasserverbände)"/>
        <s v="2/8500+81640 Kostenbeiträge (Kostenersätze) für sonstige Leistungen"/>
        <s v="2/8500+85200 Bezugsgebühren Zählermieten"/>
        <s v="2/8500+86000 Transfers von Bund, Bundesfonds und Bundeskammern"/>
        <s v="1/8510-00400 Wasser- und Abwasserbauten und -anlagen"/>
        <s v="1/8510-03000 Werkzeuge und sonstige Erzeugungsmittel"/>
        <s v="2/8510+30000 Kapitaltransfers von Bund, Bundesfonds und Bundeskammern"/>
        <s v="2/8510+30100 Kapitaltransfers von Ländern, Landesfonds und Landeskammern"/>
        <s v="2/8510+30320 Kapitaltransfers von sonstigen Trägern des öffentlichen Rechts (Finanzierungskostenzuschüsse - NEU)"/>
        <s v="2/8510+30321 Kapitaltransfers von sonstigen Trägern des öffentlichen Rechts (Finanzierungszuschüsse UWF-ALT)"/>
        <s v="2/8510+30700 Kapitaltransfers von privaten Haushalten und privaten Organisationen (Erschließungsbeiträge)"/>
        <s v="2/8510+30710 Anschlußbeiträge"/>
        <s v="2/8510+30720 Ergänzungsbeiträge"/>
        <s v="1/8510-34600 Investitionsdarlehen von Finanzunternehmen"/>
        <s v="1/8510-40000 Geringwertige Wirtschaftsgüter (GWG)"/>
        <s v="1/8510-60000 Energiebezüge"/>
        <s v="1/8510-61200 Instandhaltung von Wasser- und Abwasserbauten und -anlagen"/>
        <s v="1/8510-61800 Instandhaltung von sonstigen Anlagen"/>
        <s v="1/8510-65000 Zinsen für Finanzschulden in Euro"/>
        <s v="1/8510-65300 Zinsen für Finanzschulden in fremder Währung"/>
        <s v="1/8510-67000 Versicherungen"/>
        <s v="1/8510-69700 Kursverluste"/>
        <s v="1/8510-72050 Interne Leistungsverrechnung"/>
        <s v="1/8510-72051 Verwaltungskostenbeitrag"/>
        <s v="1/8510-72800 Entgelte für sonstige Leistungen (digitale Vermessung und Kanalkataster)"/>
        <s v="1/8510-72900 Sonstige Aufwendungen"/>
        <s v="1/8510-75500 Transfers an Unternehmen (ohne Finanzunternehmen) und andere (Aufwandszuschüsse an Abwasserverbände)"/>
        <s v="1/8510-77500 Kapitaltransfers an  Unternehmen (ohne Finanzunternehmen) und andere (Investitions- u. Tilgungszuschüsse an Abwasserverbände)"/>
        <s v="2/8510+85200 Benützungsgebühren"/>
        <s v="2/8510+86000 Transfers von Bund, Bundesfonds und Bundeskammern"/>
        <s v="2/8510+86100 Transfers von Ländern, Landesfonds und Landeskammern (f. Betriebskosten)"/>
        <s v="1/8520-04200 Amts-, Betriebs- und Geschäftsausstattung"/>
        <s v="1/8520-41300 Handelswaren (Abfallgefäße)"/>
        <s v="1/8520-62100 Sonstige Transporte (Abfuhr durch Frachtunternehmer)"/>
        <s v="1/8520-67000 Versicherungen"/>
        <s v="1/8520-70000 Miet- und Pachtaufwand (Bereitstellung von Ablagerungsplätzen)"/>
        <s v="1/8520-72020 Kostenbeiträge (Kostenersätze) für Leistungen (Gmde.Verb. f. Abfallwirtschaft)"/>
        <s v="1/8520-72050 Interne Leistungsverrechnung"/>
        <s v="1/8520-72051 Verwaltungskostenbeitrag"/>
        <s v="1/8520-72800 Entgelte für sonstige Leistungen (Abfall-Entsorgungsunternehmen)"/>
        <s v="1/8520-72900 Sonstige Aufwendungen"/>
        <s v="1/8520-75500 Transfers an Unternehmen (ohne Finanzunternehmen) und andere (ASZ Abgangsdeckung lfd. Aufwand)"/>
        <s v="1/8520-75700 Transfers an private Organisationen ohne Erwerbszweck (Vereine)"/>
        <s v="1/8520-77500 Kapitaltransfers an Unternehmen (ohne Finanzunternehmen) und andere (ASZ Tilgung u. Investitionen)"/>
        <s v="2/8520+81620 Kostenbeiträge (Kostenersätze) für sonstige Leistungen (Gmde.Verband. f. Containerstandplätze)"/>
        <s v="2/8520+82800 Rückersätze von Aufwendungen"/>
        <s v="2/8520+82900 Sonstige Erträge (Altstoffverkäufe)"/>
        <s v="2/8520+85200 Abfallgebühren"/>
        <s v="1/8530-40000 Geringwertige Wirtschaftsgüter (GWG)"/>
        <s v="1/8530-45100 Brennstoffe"/>
        <s v="1/8530-60000 Energiebezüge"/>
        <s v="1/8530-61400 Instandhaltung von Gebäuden und Bauten"/>
        <s v="1/8530-67000 Versicherungen"/>
        <s v="1/8530-71000 Öffentliche Abgaben, ohne Gebühren gemäß FAG"/>
        <s v="1/8530-72050 Interne Leistungsverrechnung"/>
        <s v="2/8530+81100 Miete- und Pachtertrag"/>
        <s v="1/8531-70000 Miet- und Pachtaufwand"/>
        <s v="1/8700-60000 Energiebezüge"/>
        <s v="1/8700-71000 Öffentliche Abgaben, ohne Gebühren gemäß FAG"/>
        <s v="2/8700+81000 Erträge aus Leistungen (Stromverkauf)"/>
        <s v="1/9100-65000 Zinsen für Finanzschulden in Euro"/>
        <s v="1/9100-65900 Geldverkehrs- und Bankspesen"/>
        <s v="1/9100-71000 Öffentliche Abgaben, ohne Gebühren gemäß FAG (Kapitalertragssteuer)"/>
        <s v="2/9100+82300 sonstige Zinserträge"/>
        <s v="2/9100+82900 Sonstige Erträge"/>
        <s v="2/9200+83000 Grundsteuer von den land- und forstwirtschaftlichen Betrieben"/>
        <s v="2/9200+83100 Grundsteuer von den Grundstücken"/>
        <s v="2/9200+83300 Kommunalsteuer"/>
        <s v="2/9200+83400 Fremdenverkehrsabgaben (Gästetaxen)"/>
        <s v="2/9200+83800 Abgaben für das Halten von Tieren (Hundesteuer)"/>
        <s v="2/9200+84900 Nebenansprüche"/>
        <s v="2/9200+85440 Ausschließliche Landes(Gemeinde)abgaben (Ausgleichsabgabe für fehlende Kinderspielplätze)"/>
        <s v="2/9200+85600 Verwaltungsabgaben"/>
        <s v="2/9250+85980 Ertragsanteile ohne Spielbankabgabe"/>
        <s v="1/9300-75100 Transfers an Länder, Landesfonds und Landeskammern (Landesumlage)"/>
        <s v="2/9400+86100 Transfers von Ländern, Landesfonds und Landeskammern (Schlüsselmäßige Bedarfszuweisungen)"/>
        <s v="2/9410+86060 Transfers von Bund, Bundesfonds und Bundeskammern (gem. §24 FAG)"/>
        <s v="1/0100-59100 Dotierung von Rückstellungen für Abfertigungen"/>
        <s v="1/0100-59200 Dotierung von Rückstellungen für Jubiläumszuwendungen"/>
        <s v="1/0100-59300 Dotierung von Rückstellungen für nicht konsumierte Urlaube"/>
        <s v="1/0100-68000 Planmäßige Abschreibung"/>
        <s v="2/0100+81700 Erträge aus der Auflösung von sonstigen Rückstellungen"/>
        <s v="1/0160-68000 Planmäßige Abschreibung"/>
        <s v="1/0290-68000 Planmäßige Abschreibung"/>
        <s v="1/0300-59100 Dotierung von Rückstellungen für Abfertigungen"/>
        <s v="1/0300-59200 Dotierung von Rückstellungen für Jubiläumszuwendungen"/>
        <s v="1/0300-59300 Dotierung von Rückstellungen für nicht konsumierte Urlaube"/>
        <s v="2/0300+81700 Erträge aus der Auflösung von sonstigen Rückstellungen"/>
        <s v="1/1630-68000 Planmäßige Abschreibung"/>
        <s v="2/1630+81300 Erträge aus der Auflösung von Investitionszuschüssen (Kapitaltransfers)"/>
        <s v="1/2110-59100 Dotierung von Rückstellungen für Abfertigungen"/>
        <s v="1/2110-59200 Dotierung von Rückstellungen für Jubiläumszuwendungen"/>
        <s v="1/2110-59300 Dotierung von Rückstellungen für nicht konsumierte Urlaube"/>
        <s v="1/2110-68000 Planmäßige Abschreibung"/>
        <s v="2/2110+81700 Erträge aus der Auflösung von sonstigen Rückstellungen"/>
        <s v="1/2120-59100 Dotierung von Rückstellungen für Abfertigungen"/>
        <s v="1/2120-59200 Dotierung von Rückstellungen für Jubiläumszuwendungen"/>
        <s v="1/2120-59300 Dotierung von Rückstellungen für nicht konsumierte Urlaube"/>
        <s v="1/2120-68000 Planmäßige Abschreibung"/>
        <s v="2/2120+81300 Erträge aus der Auflösung von Investitionszuschüssen (Kapitaltransfers)"/>
        <s v="2/2120+81700 Erträge aus der Auflösung von sonstigen Rückstellungen"/>
        <s v="1/2321-59100 Dotierung von Rückstellungen für Abfertigungen"/>
        <s v="1/2321-59200 Dotierung von Rückstellungen für Jubiläumszuwendungen"/>
        <s v="1/2321-59300 Dotierung von Rückstellungen für nicht konsumierte Urlaube"/>
        <s v="1/2321-68000 Planmäßige Abschreibung"/>
        <s v="2/2321+81700 Erträge aus der Auflösung von sonstigen Rückstellungen"/>
        <s v="1/2400-59100 Dotierung von Rückstellungen für Abfertigungen"/>
        <s v="1/2400-59200 Dotierung von Rückstellungen für Jubiläumszuwendungen"/>
        <s v="1/2400-59300 Dotierung von Rückstellungen für nicht konsumierte Urlaube"/>
        <s v="1/2400-68000 Planmäßige Abschreibung"/>
        <s v="2/2400+81300 Erträge aus der Auflösung von Investitionszuschüssen (Kapitaltransfers)"/>
        <s v="2/2400+81700 Erträge aus der Auflösung von sonstigen Rückstellungen"/>
        <s v="1/2401-59100 Dotierung von Rückstellungen für Abfertigungen"/>
        <s v="1/2401-59200 Dotierung von Rückstellungen für Jubiläumszuwendungen"/>
        <s v="1/2401-59300 Dotierung von Rückstellungen für nicht konsumierte Urlaube"/>
        <s v="1/2401-68000 Planmäßige Abschreibung"/>
        <s v="2/2401+81700 Erträge aus der Auflösung von sonstigen Rückstellungen"/>
        <s v="1/2730-59100 Dotierung von Rückstellungen für Abfertigungen"/>
        <s v="1/2730-59200 Dotierung von Rückstellungen für Jubiläumszuwendungen"/>
        <s v="1/2730-59300 Dotierung von Rückstellungen für nicht konsumierte Urlaube"/>
        <s v="1/2730-68000 Planmäßige Abschreibung"/>
        <s v="2/2730+81700 Erträge aus der Auflösung von sonstigen Rückstellungen"/>
        <s v="1/3220-68000 Planmäßige Abschreibung"/>
        <s v="1/3800-59100 Dotierung von Rückstellungen für Abfertigungen"/>
        <s v="1/3800-59200 Dotierung von Rückstellungen für Jubiläumszuwendungen"/>
        <s v="1/3800-59300 Dotierung von Rückstellungen für nicht konsumierte Urlaube"/>
        <s v="1/3800-68000 Planmäßige Abschreibung"/>
        <s v="2/3800+81700 Erträge aus der Auflösung von sonstigen Rückstellungen"/>
        <s v="1/4390-59100 Dotierung von Rückstellungen für Abfertigungen"/>
        <s v="1/4390-59200 Dotierung von Rückstellungen für Jubiläumszuwendungen"/>
        <s v="1/4390-59300 Dotierung von Rückstellungen für nicht konsumierte Urlaube"/>
        <s v="2/4390+81700 Erträge aus der Auflösung von sonstigen Rückstellungen"/>
        <s v="1/6120-59100 Dotierung von Rückstellungen für Abfertigungen"/>
        <s v="1/6120-59200 Dotierung von Rückstellungen für Jubiläumszuwendungen"/>
        <s v="1/6120-59300 Dotierung von Rückstellungen für nicht konsumierte Urlaube"/>
        <s v="1/6120-68000 Planmäßige Abschreibung"/>
        <s v="2/6120+81700 Erträge aus der Auflösung von sonstigen Rückstellungen"/>
        <s v="1/6170-68000 Planmäßige Abschreibung"/>
        <s v="1/6400-68000 Planmäßige Abschreibung"/>
        <s v="1/6490-68000 Planmäßige Abschreibung"/>
        <s v="1/6500-68000 Planmäßige Abschreibung"/>
        <s v="1/7700-68000 Planmäßige Abschreibung"/>
        <s v="1/8140-68000 Planmäßige Abschreibung"/>
        <s v="1/8150-68000 Planmäßige Abschreibung"/>
        <s v="1/8170-68000 Planmäßige Abschreibung"/>
        <s v="1/8500-68000 Planmäßige Abschreibung"/>
        <s v="2/8500+81300 Erträge aus der Auflösung von Investitionszuschüssen (Kapitaltransfers)"/>
        <s v="1/8510-68000 Planmäßige Abschreibung"/>
        <s v="2/8510+81300 Erträge aus der Auflösung von Investitionszuschüssen (Kapitaltransfers)"/>
        <s v="1/8531-68000 Planmäßige Abschreibung"/>
        <s v="2/9810+89500 Entnahmen von allgemeinen Haushaltsrücklagen"/>
        <m/>
        <s v="2/2630+34600 Investitionsdarlehen von Finanzunternehmen" u="1"/>
        <s v="2/6120+34600 Investitionsdarlehen von Finanzunternehmen" u="1"/>
        <s v="2/0290+34600 Investitionsdarlehen von Finanzunternehmen" u="1"/>
        <s v="2/3220+34600 Investitionsdarlehen von Finanzunternehmen" u="1"/>
        <s v="2/2322+34600 Investitionsdarlehen von Finanzunternehmen" u="1"/>
        <s v="2/2401+34600 Investitionsdarlehen von Finanzunternehmen" u="1"/>
        <s v="2/8500+34600 Investitionsdarlehen von Finanzunternehmen" u="1"/>
        <s v="2/8510+34600 Investitionsdarlehen von Finanzunternehmen" u="1"/>
      </sharedItems>
    </cacheField>
    <cacheField name="EUR" numFmtId="8">
      <sharedItems containsString="0" containsBlank="1" containsNumber="1" containsInteger="1" minValue="-1061600" maxValue="3061500"/>
    </cacheField>
    <cacheField name="EUR/Kopf" numFmtId="0">
      <sharedItems containsString="0" containsBlank="1" containsNumber="1" minValue="-343.22664080181056" maxValue="989.815712900096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15">
  <r>
    <s v="999"/>
    <s v="000"/>
    <s v="270"/>
    <s v="000"/>
    <s v="000"/>
    <s v="0"/>
    <s v="0000000"/>
    <s v="4210"/>
    <s v="Nicht voranschlagswirksame Gebarung"/>
    <s v="Finanzamt Vorsteuer 10 %"/>
    <s v="0,00"/>
    <x v="0"/>
    <x v="0"/>
    <x v="0"/>
    <x v="0"/>
    <n v="1"/>
    <x v="0"/>
    <x v="0"/>
    <n v="0"/>
    <n v="0"/>
  </r>
  <r>
    <s v="999"/>
    <s v="000"/>
    <s v="270"/>
    <s v="200"/>
    <s v="000"/>
    <s v="0"/>
    <s v="0000000"/>
    <s v="4210"/>
    <s v="Nicht voranschlagswirksame Gebarung"/>
    <s v="Finanzamt Vorsteuer 20 %"/>
    <s v="0,00"/>
    <x v="0"/>
    <x v="0"/>
    <x v="0"/>
    <x v="0"/>
    <n v="1"/>
    <x v="0"/>
    <x v="1"/>
    <n v="0"/>
    <n v="0"/>
  </r>
  <r>
    <s v="999"/>
    <s v="000"/>
    <s v="279"/>
    <s v="100"/>
    <s v="000"/>
    <s v="0"/>
    <s v="0000000"/>
    <s v="4110"/>
    <s v="Nicht voranschlagswirksame Gebarung"/>
    <s v="Kartenzahlungen"/>
    <s v="0,00"/>
    <x v="0"/>
    <x v="0"/>
    <x v="0"/>
    <x v="0"/>
    <n v="2"/>
    <x v="1"/>
    <x v="2"/>
    <n v="0"/>
    <n v="0"/>
  </r>
  <r>
    <s v="999"/>
    <s v="000"/>
    <s v="279"/>
    <s v="100"/>
    <s v="000"/>
    <s v="0"/>
    <s v="0000000"/>
    <s v="4210"/>
    <s v="Nicht voranschlagswirksame Gebarung"/>
    <s v="Kartenzahlungen"/>
    <s v="0,00"/>
    <x v="0"/>
    <x v="0"/>
    <x v="0"/>
    <x v="0"/>
    <n v="1"/>
    <x v="0"/>
    <x v="3"/>
    <n v="0"/>
    <n v="0"/>
  </r>
  <r>
    <s v="999"/>
    <s v="000"/>
    <s v="279"/>
    <s v="300"/>
    <s v="000"/>
    <s v="0"/>
    <s v="0000000"/>
    <s v="4110"/>
    <s v="Nicht voranschlagswirksame Gebarung"/>
    <s v="Kassa versch. Umbuchungen"/>
    <s v="0,00"/>
    <x v="0"/>
    <x v="0"/>
    <x v="0"/>
    <x v="0"/>
    <n v="2"/>
    <x v="1"/>
    <x v="4"/>
    <n v="0"/>
    <n v="0"/>
  </r>
  <r>
    <s v="999"/>
    <s v="000"/>
    <s v="279"/>
    <s v="300"/>
    <s v="000"/>
    <s v="0"/>
    <s v="0000000"/>
    <s v="4210"/>
    <s v="Nicht voranschlagswirksame Gebarung"/>
    <s v="Kassa versch. Umbuchungen"/>
    <s v="0,00"/>
    <x v="0"/>
    <x v="0"/>
    <x v="0"/>
    <x v="0"/>
    <n v="1"/>
    <x v="0"/>
    <x v="5"/>
    <n v="0"/>
    <n v="0"/>
  </r>
  <r>
    <s v="999"/>
    <s v="000"/>
    <s v="290"/>
    <s v="000"/>
    <s v="000"/>
    <s v="0"/>
    <s v="0000000"/>
    <s v="4110"/>
    <s v="Nicht voranschlagswirksame Gebarung"/>
    <s v="Forderungen Landesregierung"/>
    <s v="0,00"/>
    <x v="0"/>
    <x v="0"/>
    <x v="0"/>
    <x v="0"/>
    <n v="2"/>
    <x v="1"/>
    <x v="6"/>
    <n v="0"/>
    <n v="0"/>
  </r>
  <r>
    <s v="999"/>
    <s v="000"/>
    <s v="360"/>
    <s v="000"/>
    <s v="000"/>
    <s v="0"/>
    <s v="0000000"/>
    <s v="4120"/>
    <s v="Nicht voranschlagswirksame Gebarung"/>
    <s v="Umsatzsteuer 10 %"/>
    <s v="0,00"/>
    <x v="0"/>
    <x v="0"/>
    <x v="0"/>
    <x v="0"/>
    <n v="2"/>
    <x v="1"/>
    <x v="7"/>
    <n v="0"/>
    <n v="0"/>
  </r>
  <r>
    <s v="999"/>
    <s v="000"/>
    <s v="360"/>
    <s v="200"/>
    <s v="000"/>
    <s v="0"/>
    <s v="0000000"/>
    <s v="4120"/>
    <s v="Nicht voranschlagswirksame Gebarung"/>
    <s v="Finanzamt Umsatzsteuer 20 %"/>
    <s v="0,00"/>
    <x v="0"/>
    <x v="0"/>
    <x v="0"/>
    <x v="0"/>
    <n v="2"/>
    <x v="1"/>
    <x v="8"/>
    <n v="0"/>
    <n v="0"/>
  </r>
  <r>
    <s v="999"/>
    <s v="000"/>
    <s v="360"/>
    <s v="300"/>
    <s v="000"/>
    <s v="0"/>
    <s v="0000000"/>
    <s v="4120"/>
    <s v="Nicht voranschlagswirksame Gebarung"/>
    <s v="Finanzamt Umsatzsteuer 13 %"/>
    <s v="0,00"/>
    <x v="0"/>
    <x v="0"/>
    <x v="0"/>
    <x v="0"/>
    <n v="2"/>
    <x v="1"/>
    <x v="9"/>
    <n v="0"/>
    <n v="0"/>
  </r>
  <r>
    <s v="999"/>
    <s v="000"/>
    <s v="360"/>
    <s v="900"/>
    <s v="000"/>
    <s v="0"/>
    <s v="0000000"/>
    <s v="4220"/>
    <s v="Nicht voranschlagswirksame Gebarung"/>
    <s v="Verrechnungskonto Finanzamt 98-310/0249"/>
    <s v="0,00"/>
    <x v="0"/>
    <x v="0"/>
    <x v="0"/>
    <x v="0"/>
    <n v="1"/>
    <x v="0"/>
    <x v="10"/>
    <n v="0"/>
    <n v="0"/>
  </r>
  <r>
    <s v="999"/>
    <s v="000"/>
    <s v="361"/>
    <s v="100"/>
    <s v="000"/>
    <s v="0"/>
    <s v="0000000"/>
    <s v="4120"/>
    <s v="Nicht voranschlagswirksame Gebarung"/>
    <s v="Bundesabgaben"/>
    <s v="0,00"/>
    <x v="0"/>
    <x v="0"/>
    <x v="0"/>
    <x v="0"/>
    <n v="2"/>
    <x v="1"/>
    <x v="11"/>
    <n v="0"/>
    <n v="0"/>
  </r>
  <r>
    <s v="999"/>
    <s v="000"/>
    <s v="361"/>
    <s v="110"/>
    <s v="000"/>
    <s v="0"/>
    <s v="0000000"/>
    <s v="4120"/>
    <s v="Nicht voranschlagswirksame Gebarung"/>
    <s v="Passgebühren"/>
    <s v="0,00"/>
    <x v="0"/>
    <x v="0"/>
    <x v="0"/>
    <x v="0"/>
    <n v="2"/>
    <x v="1"/>
    <x v="12"/>
    <n v="0"/>
    <n v="0"/>
  </r>
  <r>
    <s v="999"/>
    <s v="000"/>
    <s v="369"/>
    <s v="100"/>
    <s v="000"/>
    <s v="0"/>
    <s v="0000000"/>
    <s v="4120"/>
    <s v="Nicht voranschlagswirksame Gebarung"/>
    <s v="Klaus - Taler Verrechnungskonto"/>
    <s v="0,00"/>
    <x v="0"/>
    <x v="0"/>
    <x v="0"/>
    <x v="0"/>
    <n v="2"/>
    <x v="1"/>
    <x v="13"/>
    <n v="0"/>
    <n v="0"/>
  </r>
  <r>
    <s v="999"/>
    <s v="000"/>
    <s v="369"/>
    <s v="100"/>
    <s v="000"/>
    <s v="0"/>
    <s v="0000000"/>
    <s v="4220"/>
    <s v="Nicht voranschlagswirksame Gebarung"/>
    <s v="Klaus - Taler Verrechnungskonto"/>
    <s v="0,00"/>
    <x v="0"/>
    <x v="0"/>
    <x v="0"/>
    <x v="0"/>
    <n v="1"/>
    <x v="0"/>
    <x v="14"/>
    <n v="0"/>
    <n v="0"/>
  </r>
  <r>
    <s v="000"/>
    <s v="000"/>
    <s v="721"/>
    <s v="000"/>
    <s v="000"/>
    <s v="0"/>
    <s v="0000000"/>
    <s v="3225"/>
    <s v="Gewählte Gemeindeorgane"/>
    <s v="Bezüge der gewählten Organe (Bürgermeister inkl. Reisekosten)"/>
    <s v="110000,00"/>
    <x v="1"/>
    <x v="1"/>
    <x v="1"/>
    <x v="0"/>
    <n v="1"/>
    <x v="0"/>
    <x v="15"/>
    <n v="-110000"/>
    <n v="-35.564177174264465"/>
  </r>
  <r>
    <s v="000"/>
    <s v="000"/>
    <s v="721"/>
    <s v="100"/>
    <s v="000"/>
    <s v="0"/>
    <s v="0000000"/>
    <s v="3225"/>
    <s v="Gewählte Gemeindeorgane"/>
    <s v="Bezüge der gewählten Organe (GR u. GV inkl. Reisekosten)"/>
    <s v="11000,00"/>
    <x v="1"/>
    <x v="1"/>
    <x v="1"/>
    <x v="0"/>
    <n v="1"/>
    <x v="0"/>
    <x v="16"/>
    <n v="-11000"/>
    <n v="-3.5564177174264469"/>
  </r>
  <r>
    <s v="000"/>
    <s v="000"/>
    <s v="723"/>
    <s v="000"/>
    <s v="000"/>
    <s v="0"/>
    <s v="0000000"/>
    <s v="3225"/>
    <s v="Gewählte Gemeindeorgane"/>
    <s v="Amtspauschalien und Repräsentationsaufwendungen (Sonstige Kosten der Gemeindeorgane)"/>
    <s v="1500,00"/>
    <x v="1"/>
    <x v="1"/>
    <x v="1"/>
    <x v="0"/>
    <n v="1"/>
    <x v="0"/>
    <x v="17"/>
    <n v="-1500"/>
    <n v="-0.48496605237633367"/>
  </r>
  <r>
    <s v="000"/>
    <s v="000"/>
    <s v="724"/>
    <s v="000"/>
    <s v="000"/>
    <s v="0"/>
    <s v="0000000"/>
    <s v="3225"/>
    <s v="Gewählte Gemeindeorgane"/>
    <s v="Reisegebühren (Gemeindevertretung)"/>
    <s v="500,00"/>
    <x v="1"/>
    <x v="1"/>
    <x v="1"/>
    <x v="0"/>
    <n v="1"/>
    <x v="0"/>
    <x v="18"/>
    <n v="-500"/>
    <n v="-0.16165535079211121"/>
  </r>
  <r>
    <s v="000"/>
    <s v="000"/>
    <s v="752"/>
    <s v="000"/>
    <s v="000"/>
    <s v="0"/>
    <s v="0000000"/>
    <s v="3231"/>
    <s v="Gewählte Gemeindeorgane"/>
    <s v="Transfers an Gemeinden, Gemeindeverbände (Bürgermeisterpensionsfonds)"/>
    <s v="20000,00"/>
    <x v="1"/>
    <x v="1"/>
    <x v="1"/>
    <x v="0"/>
    <n v="1"/>
    <x v="0"/>
    <x v="19"/>
    <n v="-20000"/>
    <n v="-6.4662140316844487"/>
  </r>
  <r>
    <s v="000"/>
    <s v="000"/>
    <s v="753"/>
    <s v="000"/>
    <s v="000"/>
    <s v="0"/>
    <s v="0000000"/>
    <s v="3231"/>
    <s v="Gewählte Gemeindeorgane"/>
    <s v="Transfers an Sozialversicherungsträger (Vers.Anst. öffentlich Bediensteter)"/>
    <s v="19000,00"/>
    <x v="1"/>
    <x v="1"/>
    <x v="1"/>
    <x v="0"/>
    <n v="1"/>
    <x v="0"/>
    <x v="20"/>
    <n v="-19000"/>
    <n v="-6.1429033301002267"/>
  </r>
  <r>
    <s v="000"/>
    <s v="000"/>
    <s v="755"/>
    <s v="000"/>
    <s v="000"/>
    <s v="0"/>
    <s v="0000000"/>
    <s v="3233"/>
    <s v="Gewählte Gemeindeorgane"/>
    <s v="Transfers an Unternehmen (ohne Finanzunternehmen) und andere (Pensionskasse)"/>
    <s v="11000,00"/>
    <x v="1"/>
    <x v="1"/>
    <x v="1"/>
    <x v="0"/>
    <n v="1"/>
    <x v="0"/>
    <x v="21"/>
    <n v="-11000"/>
    <n v="-3.5564177174264469"/>
  </r>
  <r>
    <s v="000"/>
    <s v="000"/>
    <s v="861"/>
    <s v="100"/>
    <s v="000"/>
    <s v="0"/>
    <s v="0000000"/>
    <s v="3121"/>
    <s v="Gewählte Gemeindeorgane"/>
    <s v="Transfers von Ländern, Landesfonds und Landeskammern (Bürgermeister-Pensionsfonds)"/>
    <s v="12100,00"/>
    <x v="1"/>
    <x v="1"/>
    <x v="1"/>
    <x v="0"/>
    <n v="2"/>
    <x v="1"/>
    <x v="22"/>
    <n v="12100"/>
    <n v="3.9120594891690916"/>
  </r>
  <r>
    <s v="010"/>
    <s v="000"/>
    <s v="040"/>
    <s v="000"/>
    <s v="000"/>
    <s v="0"/>
    <s v="0000000"/>
    <s v="3414"/>
    <s v="Gemeindeamt"/>
    <s v="Fahrzeuge"/>
    <s v="0,00"/>
    <x v="1"/>
    <x v="2"/>
    <x v="2"/>
    <x v="0"/>
    <n v="1"/>
    <x v="0"/>
    <x v="23"/>
    <n v="0"/>
    <n v="0"/>
  </r>
  <r>
    <s v="010"/>
    <s v="000"/>
    <s v="042"/>
    <s v="000"/>
    <s v="000"/>
    <s v="0"/>
    <s v="0000000"/>
    <s v="3415"/>
    <s v="Gemeindeamt"/>
    <s v="Amts-, Betriebs- und Geschäftsausstattung"/>
    <s v="4000,00"/>
    <x v="1"/>
    <x v="2"/>
    <x v="2"/>
    <x v="0"/>
    <n v="1"/>
    <x v="0"/>
    <x v="24"/>
    <n v="-4000"/>
    <n v="-1.2932428063368897"/>
  </r>
  <r>
    <s v="010"/>
    <s v="000"/>
    <s v="400"/>
    <s v="000"/>
    <s v="000"/>
    <s v="0"/>
    <s v="0000000"/>
    <s v="3221"/>
    <s v="Gemeindeamt"/>
    <s v="Geringwertige Wirtschaftsgüter (GWG)"/>
    <s v="2000,00"/>
    <x v="1"/>
    <x v="2"/>
    <x v="2"/>
    <x v="0"/>
    <n v="1"/>
    <x v="0"/>
    <x v="25"/>
    <n v="-2000"/>
    <n v="-0.64662140316844485"/>
  </r>
  <r>
    <s v="010"/>
    <s v="000"/>
    <s v="456"/>
    <s v="000"/>
    <s v="000"/>
    <s v="0"/>
    <s v="0000000"/>
    <s v="3221"/>
    <s v="Gemeindeamt"/>
    <s v="Schreib-, Zeichen und sonstige Büromittel"/>
    <s v="7000,00"/>
    <x v="1"/>
    <x v="2"/>
    <x v="2"/>
    <x v="0"/>
    <n v="1"/>
    <x v="0"/>
    <x v="26"/>
    <n v="-7000"/>
    <n v="-2.2631749110895569"/>
  </r>
  <r>
    <s v="010"/>
    <s v="000"/>
    <s v="457"/>
    <s v="000"/>
    <s v="000"/>
    <s v="0"/>
    <s v="0000000"/>
    <s v="3221"/>
    <s v="Gemeindeamt"/>
    <s v="Druckwerke"/>
    <s v="2000,00"/>
    <x v="1"/>
    <x v="2"/>
    <x v="2"/>
    <x v="0"/>
    <n v="1"/>
    <x v="0"/>
    <x v="27"/>
    <n v="-2000"/>
    <n v="-0.64662140316844485"/>
  </r>
  <r>
    <s v="010"/>
    <s v="000"/>
    <s v="510"/>
    <s v="000"/>
    <s v="000"/>
    <s v="0"/>
    <s v="0000000"/>
    <s v="3211"/>
    <s v="Gemeindeamt"/>
    <s v="Geldbezüge der Vertragsbediensteten der Verwaltung"/>
    <s v="230000,00"/>
    <x v="1"/>
    <x v="2"/>
    <x v="2"/>
    <x v="0"/>
    <n v="1"/>
    <x v="0"/>
    <x v="28"/>
    <n v="-230000"/>
    <n v="-74.361461364371166"/>
  </r>
  <r>
    <s v="010"/>
    <s v="000"/>
    <s v="522"/>
    <s v="000"/>
    <s v="000"/>
    <s v="0"/>
    <s v="0000000"/>
    <s v="3211"/>
    <s v="Gemeindeamt"/>
    <s v="Geldbezüge der nicht ganzjährig beschäftigten Angestellten"/>
    <s v="100,00"/>
    <x v="1"/>
    <x v="2"/>
    <x v="2"/>
    <x v="0"/>
    <n v="1"/>
    <x v="0"/>
    <x v="29"/>
    <n v="-100"/>
    <n v="-3.2331070158422244E-2"/>
  </r>
  <r>
    <s v="010"/>
    <s v="000"/>
    <s v="566"/>
    <s v="900"/>
    <s v="000"/>
    <s v="0"/>
    <s v="0000000"/>
    <s v="3212"/>
    <s v="Gemeindeamt"/>
    <s v="Zuwendungen aus Anlass von Dienstjubiläen -  einmalig"/>
    <s v="6000,00"/>
    <x v="1"/>
    <x v="2"/>
    <x v="2"/>
    <x v="0"/>
    <n v="1"/>
    <x v="0"/>
    <x v="30"/>
    <n v="-6000"/>
    <n v="-1.9398642095053347"/>
  </r>
  <r>
    <s v="010"/>
    <s v="000"/>
    <s v="580"/>
    <s v="000"/>
    <s v="000"/>
    <s v="0"/>
    <s v="0000000"/>
    <s v="3212"/>
    <s v="Gemeindeamt"/>
    <s v="Dienstgeberbeiträge zum Ausgleichsfonds für Familienbeihilfen"/>
    <s v="8000,00"/>
    <x v="1"/>
    <x v="2"/>
    <x v="2"/>
    <x v="0"/>
    <n v="1"/>
    <x v="0"/>
    <x v="31"/>
    <n v="-8000"/>
    <n v="-2.5864856126737794"/>
  </r>
  <r>
    <s v="010"/>
    <s v="000"/>
    <s v="581"/>
    <s v="500"/>
    <s v="000"/>
    <s v="0"/>
    <s v="0000000"/>
    <s v="3212"/>
    <s v="Gemeindeamt"/>
    <s v="Pensionskassenbeiträge"/>
    <s v="2000,00"/>
    <x v="1"/>
    <x v="2"/>
    <x v="2"/>
    <x v="0"/>
    <n v="1"/>
    <x v="0"/>
    <x v="32"/>
    <n v="-2000"/>
    <n v="-0.64662140316844485"/>
  </r>
  <r>
    <s v="010"/>
    <s v="000"/>
    <s v="581"/>
    <s v="510"/>
    <s v="000"/>
    <s v="0"/>
    <s v="0000000"/>
    <s v="3212"/>
    <s v="Gemeindeamt"/>
    <s v="Mitarbeitervorsorge - Abfertigung neu"/>
    <s v="1900,00"/>
    <x v="1"/>
    <x v="2"/>
    <x v="2"/>
    <x v="0"/>
    <n v="1"/>
    <x v="0"/>
    <x v="33"/>
    <n v="-1900"/>
    <n v="-0.61429033301002267"/>
  </r>
  <r>
    <s v="010"/>
    <s v="000"/>
    <s v="582"/>
    <s v="000"/>
    <s v="000"/>
    <s v="0"/>
    <s v="0000000"/>
    <s v="3212"/>
    <s v="Gemeindeamt"/>
    <s v="Sonstige Dienstgeberbeiträge zur sozialen Sicherheit"/>
    <s v="50000,00"/>
    <x v="1"/>
    <x v="2"/>
    <x v="2"/>
    <x v="0"/>
    <n v="1"/>
    <x v="0"/>
    <x v="34"/>
    <n v="-50000"/>
    <n v="-16.165535079211121"/>
  </r>
  <r>
    <s v="010"/>
    <s v="000"/>
    <s v="617"/>
    <s v="000"/>
    <s v="000"/>
    <s v="0"/>
    <s v="0000000"/>
    <s v="3224"/>
    <s v="Gemeindeamt"/>
    <s v="Instandhaltung von Fahrzeugen (Renault Zoe FK-271 HA)"/>
    <s v="1000,00"/>
    <x v="1"/>
    <x v="2"/>
    <x v="2"/>
    <x v="0"/>
    <n v="1"/>
    <x v="0"/>
    <x v="35"/>
    <n v="-1000"/>
    <n v="-0.32331070158422243"/>
  </r>
  <r>
    <s v="010"/>
    <s v="000"/>
    <s v="618"/>
    <s v="000"/>
    <s v="000"/>
    <s v="0"/>
    <s v="0000000"/>
    <s v="3224"/>
    <s v="Gemeindeamt"/>
    <s v="Instandhaltung von sonstigen Anlagen"/>
    <s v="2500,00"/>
    <x v="1"/>
    <x v="2"/>
    <x v="2"/>
    <x v="0"/>
    <n v="1"/>
    <x v="0"/>
    <x v="36"/>
    <n v="-2500"/>
    <n v="-0.80827675396055609"/>
  </r>
  <r>
    <s v="010"/>
    <s v="000"/>
    <s v="630"/>
    <s v="000"/>
    <s v="000"/>
    <s v="0"/>
    <s v="0000000"/>
    <s v="3222"/>
    <s v="Gemeindeamt"/>
    <s v="Postdienste"/>
    <s v="12900,00"/>
    <x v="1"/>
    <x v="2"/>
    <x v="2"/>
    <x v="0"/>
    <n v="1"/>
    <x v="0"/>
    <x v="37"/>
    <n v="-12900"/>
    <n v="-4.1707080504364695"/>
  </r>
  <r>
    <s v="010"/>
    <s v="000"/>
    <s v="631"/>
    <s v="000"/>
    <s v="000"/>
    <s v="0"/>
    <s v="0000000"/>
    <s v="3222"/>
    <s v="Gemeindeamt"/>
    <s v="Telekommunikationsdienste"/>
    <s v="8000,00"/>
    <x v="1"/>
    <x v="2"/>
    <x v="2"/>
    <x v="0"/>
    <n v="1"/>
    <x v="0"/>
    <x v="38"/>
    <n v="-8000"/>
    <n v="-2.5864856126737794"/>
  </r>
  <r>
    <s v="010"/>
    <s v="000"/>
    <s v="640"/>
    <s v="000"/>
    <s v="000"/>
    <s v="0"/>
    <s v="0000000"/>
    <s v="3222"/>
    <s v="Gemeindeamt"/>
    <s v="Rechts- und Beratungsaufwand"/>
    <s v="20500,00"/>
    <x v="1"/>
    <x v="2"/>
    <x v="2"/>
    <x v="0"/>
    <n v="1"/>
    <x v="0"/>
    <x v="39"/>
    <n v="-20500"/>
    <n v="-6.6278693824765602"/>
  </r>
  <r>
    <s v="010"/>
    <s v="000"/>
    <s v="670"/>
    <s v="000"/>
    <s v="000"/>
    <s v="0"/>
    <s v="0000000"/>
    <s v="3222"/>
    <s v="Gemeindeamt"/>
    <s v="Versicherungen"/>
    <s v="1200,00"/>
    <x v="1"/>
    <x v="2"/>
    <x v="2"/>
    <x v="0"/>
    <n v="1"/>
    <x v="0"/>
    <x v="40"/>
    <n v="-1200"/>
    <n v="-0.3879728419010669"/>
  </r>
  <r>
    <s v="010"/>
    <s v="000"/>
    <s v="700"/>
    <s v="000"/>
    <s v="000"/>
    <s v="0"/>
    <s v="0000000"/>
    <s v="3223"/>
    <s v="Gemeindeamt"/>
    <s v="Miet- und Pachtaufwand"/>
    <s v="6000,00"/>
    <x v="1"/>
    <x v="2"/>
    <x v="2"/>
    <x v="0"/>
    <n v="1"/>
    <x v="0"/>
    <x v="41"/>
    <n v="-6000"/>
    <n v="-1.9398642095053347"/>
  </r>
  <r>
    <s v="010"/>
    <s v="000"/>
    <s v="700"/>
    <s v="800"/>
    <s v="000"/>
    <s v="0"/>
    <s v="0000000"/>
    <s v="3223"/>
    <s v="Gemeindeamt"/>
    <s v="Miet- und Pachtaufwand (Akku-Miete Renault Zoe FK-271 HA)"/>
    <s v="1000,00"/>
    <x v="1"/>
    <x v="2"/>
    <x v="2"/>
    <x v="0"/>
    <n v="1"/>
    <x v="0"/>
    <x v="42"/>
    <n v="-1000"/>
    <n v="-0.32331070158422243"/>
  </r>
  <r>
    <s v="010"/>
    <s v="000"/>
    <s v="705"/>
    <s v="000"/>
    <s v="000"/>
    <s v="0"/>
    <s v="0000000"/>
    <s v="3223"/>
    <s v="Gemeindeamt"/>
    <s v="Miet- und Pachtaufwand (Leasingrate Renault Zoe FK-271 HA)"/>
    <s v="3300,00"/>
    <x v="1"/>
    <x v="2"/>
    <x v="2"/>
    <x v="0"/>
    <n v="1"/>
    <x v="0"/>
    <x v="43"/>
    <n v="-3300"/>
    <n v="-1.0669253152279341"/>
  </r>
  <r>
    <s v="010"/>
    <s v="000"/>
    <s v="720"/>
    <s v="210"/>
    <s v="000"/>
    <s v="0"/>
    <s v="0000000"/>
    <s v="3225"/>
    <s v="Gemeindeamt"/>
    <s v="Kostenbeiträge (Kostenersätze) für Leistungen (Einheitsbewertung)"/>
    <s v="1000,00"/>
    <x v="1"/>
    <x v="2"/>
    <x v="2"/>
    <x v="0"/>
    <n v="1"/>
    <x v="0"/>
    <x v="44"/>
    <n v="-1000"/>
    <n v="-0.32331070158422243"/>
  </r>
  <r>
    <s v="010"/>
    <s v="000"/>
    <s v="720"/>
    <s v="220"/>
    <s v="000"/>
    <s v="0"/>
    <s v="0000000"/>
    <s v="3225"/>
    <s v="Gemeindeamt"/>
    <s v="Kostenbeiträge (Kostenersätze) für Leistungen (Finanzverwaltung Vorderland)"/>
    <s v="98800,00"/>
    <x v="1"/>
    <x v="2"/>
    <x v="2"/>
    <x v="0"/>
    <n v="1"/>
    <x v="0"/>
    <x v="45"/>
    <n v="-98800"/>
    <n v="-31.943097316521175"/>
  </r>
  <r>
    <s v="010"/>
    <s v="000"/>
    <s v="720"/>
    <s v="230"/>
    <s v="000"/>
    <s v="0"/>
    <s v="0000000"/>
    <s v="3225"/>
    <s v="Gemeindeamt"/>
    <s v="Kostenbeiträge (Kostenersätze) für Leistungen (Stadt Feldkirch f. Personalverrechnung)"/>
    <s v="8000,00"/>
    <x v="1"/>
    <x v="2"/>
    <x v="2"/>
    <x v="0"/>
    <n v="1"/>
    <x v="0"/>
    <x v="46"/>
    <n v="-8000"/>
    <n v="-2.5864856126737794"/>
  </r>
  <r>
    <s v="010"/>
    <s v="000"/>
    <s v="720"/>
    <s v="240"/>
    <s v="000"/>
    <s v="0"/>
    <s v="0000000"/>
    <s v="3225"/>
    <s v="Gemeindeamt"/>
    <s v="Kostenbeiträge (Kostenersätze) für Leistungen (gem. § 9 Behinderteneinstellungsgesetz)"/>
    <s v="3100,00"/>
    <x v="1"/>
    <x v="2"/>
    <x v="2"/>
    <x v="0"/>
    <n v="1"/>
    <x v="0"/>
    <x v="47"/>
    <n v="-3100"/>
    <n v="-1.0022631749110895"/>
  </r>
  <r>
    <s v="010"/>
    <s v="000"/>
    <s v="724"/>
    <s v="000"/>
    <s v="000"/>
    <s v="0"/>
    <s v="0000000"/>
    <s v="3225"/>
    <s v="Gemeindeamt"/>
    <s v="Reisegebühren"/>
    <s v="2000,00"/>
    <x v="1"/>
    <x v="2"/>
    <x v="2"/>
    <x v="0"/>
    <n v="1"/>
    <x v="0"/>
    <x v="48"/>
    <n v="-2000"/>
    <n v="-0.64662140316844485"/>
  </r>
  <r>
    <s v="010"/>
    <s v="000"/>
    <s v="725"/>
    <s v="000"/>
    <s v="000"/>
    <s v="0"/>
    <s v="0000000"/>
    <s v="3225"/>
    <s v="Gemeindeamt"/>
    <s v="Bibliothekserfordernisse"/>
    <s v="500,00"/>
    <x v="1"/>
    <x v="2"/>
    <x v="2"/>
    <x v="0"/>
    <n v="1"/>
    <x v="0"/>
    <x v="49"/>
    <n v="-500"/>
    <n v="-0.16165535079211121"/>
  </r>
  <r>
    <s v="010"/>
    <s v="000"/>
    <s v="728"/>
    <s v="200"/>
    <s v="000"/>
    <s v="0"/>
    <s v="0000000"/>
    <s v="3225"/>
    <s v="Gemeindeamt"/>
    <s v="Entgelt für sonstige Leistungen (Renault Zoe FK-271 HA)"/>
    <s v="3000,00"/>
    <x v="1"/>
    <x v="2"/>
    <x v="2"/>
    <x v="0"/>
    <n v="1"/>
    <x v="0"/>
    <x v="50"/>
    <n v="-3000"/>
    <n v="-0.96993210475266733"/>
  </r>
  <r>
    <s v="010"/>
    <s v="000"/>
    <s v="729"/>
    <s v="000"/>
    <s v="000"/>
    <s v="0"/>
    <s v="0000000"/>
    <s v="3225"/>
    <s v="Gemeindeamt"/>
    <s v="Sonstige Aufwendungen"/>
    <s v="4200,00"/>
    <x v="1"/>
    <x v="2"/>
    <x v="2"/>
    <x v="0"/>
    <n v="1"/>
    <x v="0"/>
    <x v="51"/>
    <n v="-4200"/>
    <n v="-1.3579049466537343"/>
  </r>
  <r>
    <s v="010"/>
    <s v="000"/>
    <s v="808"/>
    <s v="100"/>
    <s v="000"/>
    <s v="0"/>
    <s v="0000000"/>
    <s v="3116"/>
    <s v="Gemeindeamt"/>
    <s v="Veräußerungen von Waren (Drucksorten, Kopien usw.)"/>
    <s v="100,00"/>
    <x v="1"/>
    <x v="2"/>
    <x v="2"/>
    <x v="0"/>
    <n v="2"/>
    <x v="1"/>
    <x v="52"/>
    <n v="100"/>
    <n v="3.2331070158422244E-2"/>
  </r>
  <r>
    <s v="010"/>
    <s v="000"/>
    <s v="811"/>
    <s v="000"/>
    <s v="000"/>
    <s v="0"/>
    <s v="0000000"/>
    <s v="3115"/>
    <s v="Gemeindeamt"/>
    <s v="Miete- und Pachtertrag (Bonkassa)"/>
    <s v="300,00"/>
    <x v="1"/>
    <x v="2"/>
    <x v="2"/>
    <x v="0"/>
    <n v="2"/>
    <x v="1"/>
    <x v="53"/>
    <n v="300"/>
    <n v="9.6993210475266725E-2"/>
  </r>
  <r>
    <s v="010"/>
    <s v="000"/>
    <s v="811"/>
    <s v="200"/>
    <s v="000"/>
    <s v="0"/>
    <s v="0000000"/>
    <s v="3115"/>
    <s v="Gemeindeamt"/>
    <s v="Miete- und Pachtertrag (Caruso Renault Zoe FK-271 HA)"/>
    <s v="500,00"/>
    <x v="1"/>
    <x v="2"/>
    <x v="2"/>
    <x v="0"/>
    <n v="2"/>
    <x v="1"/>
    <x v="54"/>
    <n v="500"/>
    <n v="0.16165535079211121"/>
  </r>
  <r>
    <s v="010"/>
    <s v="000"/>
    <s v="812"/>
    <s v="000"/>
    <s v="000"/>
    <s v="0"/>
    <s v="0000000"/>
    <s v="3114"/>
    <s v="Gemeindeamt"/>
    <s v="Gebühren für sonstige Leistungen"/>
    <s v="100,00"/>
    <x v="1"/>
    <x v="2"/>
    <x v="2"/>
    <x v="0"/>
    <n v="2"/>
    <x v="1"/>
    <x v="55"/>
    <n v="100"/>
    <n v="3.2331070158422244E-2"/>
  </r>
  <r>
    <s v="010"/>
    <s v="000"/>
    <s v="816"/>
    <s v="000"/>
    <s v="000"/>
    <s v="0"/>
    <s v="0000000"/>
    <s v="3114"/>
    <s v="Gemeindeamt"/>
    <s v="Kostenbeiträge (Kostenersätze) für sonstige Leistungen"/>
    <s v="100,00"/>
    <x v="1"/>
    <x v="2"/>
    <x v="2"/>
    <x v="0"/>
    <n v="2"/>
    <x v="1"/>
    <x v="56"/>
    <n v="100"/>
    <n v="3.2331070158422244E-2"/>
  </r>
  <r>
    <s v="010"/>
    <s v="000"/>
    <s v="816"/>
    <s v="500"/>
    <s v="000"/>
    <s v="1"/>
    <s v="0000000"/>
    <s v="3114"/>
    <s v="Gemeindeamt"/>
    <s v="Verw.-kostenbeitr. von wirtsch. Unternehmen"/>
    <s v="73900,00"/>
    <x v="1"/>
    <x v="2"/>
    <x v="2"/>
    <x v="0"/>
    <n v="2"/>
    <x v="1"/>
    <x v="57"/>
    <n v="73900"/>
    <n v="23.892660847074037"/>
  </r>
  <r>
    <s v="010"/>
    <s v="000"/>
    <s v="829"/>
    <s v="000"/>
    <s v="000"/>
    <s v="0"/>
    <s v="0000000"/>
    <s v="3116"/>
    <s v="Gemeindeamt"/>
    <s v="Sonstige Erträge"/>
    <s v="100,00"/>
    <x v="1"/>
    <x v="2"/>
    <x v="2"/>
    <x v="0"/>
    <n v="2"/>
    <x v="1"/>
    <x v="58"/>
    <n v="100"/>
    <n v="3.2331070158422244E-2"/>
  </r>
  <r>
    <s v="010"/>
    <s v="000"/>
    <s v="860"/>
    <s v="000"/>
    <s v="000"/>
    <s v="0"/>
    <s v="0000000"/>
    <s v="3121"/>
    <s v="Gemeindeamt"/>
    <s v="Transfers von Bund, Bundesfonds und Bundeskammern (Altersteilzeit)"/>
    <s v="11500,00"/>
    <x v="1"/>
    <x v="2"/>
    <x v="2"/>
    <x v="0"/>
    <n v="2"/>
    <x v="1"/>
    <x v="59"/>
    <n v="11500"/>
    <n v="3.7180730682185579"/>
  </r>
  <r>
    <s v="010"/>
    <s v="000"/>
    <s v="861"/>
    <s v="000"/>
    <s v="000"/>
    <s v="0"/>
    <s v="0000000"/>
    <s v="3121"/>
    <s v="Gemeindeamt"/>
    <s v="Anschubförderung FVV"/>
    <s v="11200,00"/>
    <x v="1"/>
    <x v="2"/>
    <x v="2"/>
    <x v="0"/>
    <n v="2"/>
    <x v="1"/>
    <x v="60"/>
    <n v="11200"/>
    <n v="3.6210798577432914"/>
  </r>
  <r>
    <s v="015"/>
    <s v="000"/>
    <s v="413"/>
    <s v="000"/>
    <s v="000"/>
    <s v="0"/>
    <s v="0000000"/>
    <s v="3221"/>
    <s v="Pressestelle, Amtsblatt und Öffentlichkeitsarbeit"/>
    <s v="Handelswaren (Gemeindeblatt)"/>
    <s v="4400,00"/>
    <x v="1"/>
    <x v="2"/>
    <x v="3"/>
    <x v="0"/>
    <n v="1"/>
    <x v="0"/>
    <x v="61"/>
    <n v="-4400"/>
    <n v="-1.4225670869705787"/>
  </r>
  <r>
    <s v="015"/>
    <s v="000"/>
    <s v="729"/>
    <s v="000"/>
    <s v="000"/>
    <s v="0"/>
    <s v="0000000"/>
    <s v="3225"/>
    <s v="Pressestelle, Amtsblatt und Öffentlichkeitsarbeit"/>
    <s v="Sonstige Aufwendungen (Gemeindeinformation)"/>
    <s v="5500,00"/>
    <x v="1"/>
    <x v="2"/>
    <x v="3"/>
    <x v="0"/>
    <n v="1"/>
    <x v="0"/>
    <x v="62"/>
    <n v="-5500"/>
    <n v="-1.7782088587132234"/>
  </r>
  <r>
    <s v="016"/>
    <s v="000"/>
    <s v="042"/>
    <s v="000"/>
    <s v="000"/>
    <s v="0"/>
    <s v="0000000"/>
    <s v="3415"/>
    <s v="Elektronische Datenverarbeitung"/>
    <s v="Amts-, Betriebs- und Geschäftsausstattung"/>
    <s v="2000,00"/>
    <x v="1"/>
    <x v="2"/>
    <x v="4"/>
    <x v="0"/>
    <n v="1"/>
    <x v="0"/>
    <x v="63"/>
    <n v="-2000"/>
    <n v="-0.64662140316844485"/>
  </r>
  <r>
    <s v="016"/>
    <s v="000"/>
    <s v="618"/>
    <s v="000"/>
    <s v="000"/>
    <s v="0"/>
    <s v="0000000"/>
    <s v="3224"/>
    <s v="Elektronische Datenverarbeitung"/>
    <s v="Instandhaltung von sonstigen Anlagen"/>
    <s v="3200,00"/>
    <x v="1"/>
    <x v="2"/>
    <x v="4"/>
    <x v="0"/>
    <n v="1"/>
    <x v="0"/>
    <x v="64"/>
    <n v="-3200"/>
    <n v="-1.0345942450695118"/>
  </r>
  <r>
    <s v="016"/>
    <s v="000"/>
    <s v="728"/>
    <s v="000"/>
    <s v="000"/>
    <s v="0"/>
    <s v="0000000"/>
    <s v="3225"/>
    <s v="Elektronische Datenverarbeitung"/>
    <s v="Entgelte für sonstige Leistungen"/>
    <s v="28000,00"/>
    <x v="1"/>
    <x v="2"/>
    <x v="4"/>
    <x v="0"/>
    <n v="1"/>
    <x v="0"/>
    <x v="65"/>
    <n v="-28000"/>
    <n v="-9.0526996443582277"/>
  </r>
  <r>
    <s v="019"/>
    <s v="000"/>
    <s v="723"/>
    <s v="000"/>
    <s v="000"/>
    <s v="0"/>
    <s v="0000000"/>
    <s v="3225"/>
    <s v="Repräsentation"/>
    <s v="Amtspauschalien und Repräsentationsaufwendungen"/>
    <s v="2000,00"/>
    <x v="1"/>
    <x v="2"/>
    <x v="5"/>
    <x v="0"/>
    <n v="1"/>
    <x v="0"/>
    <x v="66"/>
    <n v="-2000"/>
    <n v="-0.64662140316844485"/>
  </r>
  <r>
    <s v="022"/>
    <s v="000"/>
    <s v="720"/>
    <s v="200"/>
    <s v="000"/>
    <s v="0"/>
    <s v="0000000"/>
    <s v="3225"/>
    <s v="Standesamt"/>
    <s v="Kostenbeiträge (Kostenersätze) für Leistungen (Standesamts- u.Staatsbürgerschaftsverband)"/>
    <s v="9000,00"/>
    <x v="1"/>
    <x v="3"/>
    <x v="6"/>
    <x v="0"/>
    <n v="1"/>
    <x v="0"/>
    <x v="67"/>
    <n v="-9000"/>
    <n v="-2.9097963142580019"/>
  </r>
  <r>
    <s v="024"/>
    <s v="000"/>
    <s v="729"/>
    <s v="000"/>
    <s v="000"/>
    <s v="0"/>
    <s v="0000000"/>
    <s v="3225"/>
    <s v="Wahlangelegenheiten"/>
    <s v="Sonstige Aufwendungen"/>
    <s v="3500,00"/>
    <x v="1"/>
    <x v="3"/>
    <x v="7"/>
    <x v="0"/>
    <n v="1"/>
    <x v="0"/>
    <x v="68"/>
    <n v="-3500"/>
    <n v="-1.1315874555447785"/>
  </r>
  <r>
    <s v="024"/>
    <s v="000"/>
    <s v="816"/>
    <s v="000"/>
    <s v="000"/>
    <s v="0"/>
    <s v="0000000"/>
    <s v="3114"/>
    <s v="Wahlangelegenheiten"/>
    <s v="Kostenbeiträge (Kostenersätze) für sonstige Leistungen"/>
    <s v="100,00"/>
    <x v="1"/>
    <x v="3"/>
    <x v="7"/>
    <x v="0"/>
    <n v="2"/>
    <x v="1"/>
    <x v="69"/>
    <n v="100"/>
    <n v="3.2331070158422244E-2"/>
  </r>
  <r>
    <s v="029"/>
    <s v="000"/>
    <s v="042"/>
    <s v="000"/>
    <s v="000"/>
    <s v="0"/>
    <s v="0000000"/>
    <s v="3415"/>
    <s v="Amtsgebäude"/>
    <s v="Amts-, Betriebs- und Geschäftsausstattung"/>
    <s v="500,00"/>
    <x v="1"/>
    <x v="3"/>
    <x v="8"/>
    <x v="0"/>
    <n v="1"/>
    <x v="0"/>
    <x v="70"/>
    <n v="-500"/>
    <n v="-0.16165535079211121"/>
  </r>
  <r>
    <s v="029"/>
    <s v="000"/>
    <s v="346"/>
    <s v="000"/>
    <s v="000"/>
    <s v="0"/>
    <s v="0000000"/>
    <s v="3614"/>
    <s v="Amtsgebäude"/>
    <s v="Investitionsdarlehen von Finanzunternehmen"/>
    <s v="68800,00"/>
    <x v="1"/>
    <x v="3"/>
    <x v="8"/>
    <x v="0"/>
    <n v="1"/>
    <x v="0"/>
    <x v="71"/>
    <n v="-68800"/>
    <n v="-22.243776268994505"/>
  </r>
  <r>
    <s v="029"/>
    <s v="000"/>
    <s v="400"/>
    <s v="000"/>
    <s v="000"/>
    <s v="0"/>
    <s v="0000000"/>
    <s v="3221"/>
    <s v="Amtsgebäude"/>
    <s v="Geringwertige Wirtschaftsgüter (GWG)"/>
    <s v="1000,00"/>
    <x v="1"/>
    <x v="3"/>
    <x v="8"/>
    <x v="0"/>
    <n v="1"/>
    <x v="0"/>
    <x v="72"/>
    <n v="-1000"/>
    <n v="-0.32331070158422243"/>
  </r>
  <r>
    <s v="029"/>
    <s v="000"/>
    <s v="451"/>
    <s v="000"/>
    <s v="000"/>
    <s v="0"/>
    <s v="0000000"/>
    <s v="3221"/>
    <s v="Amtsgebäude"/>
    <s v="Brennstoffe"/>
    <s v="4000,00"/>
    <x v="1"/>
    <x v="3"/>
    <x v="8"/>
    <x v="0"/>
    <n v="1"/>
    <x v="0"/>
    <x v="73"/>
    <n v="-4000"/>
    <n v="-1.2932428063368897"/>
  </r>
  <r>
    <s v="029"/>
    <s v="000"/>
    <s v="454"/>
    <s v="000"/>
    <s v="000"/>
    <s v="0"/>
    <s v="0000000"/>
    <s v="3221"/>
    <s v="Amtsgebäude"/>
    <s v="Reinigungsmittel"/>
    <s v="900,00"/>
    <x v="1"/>
    <x v="3"/>
    <x v="8"/>
    <x v="0"/>
    <n v="1"/>
    <x v="0"/>
    <x v="74"/>
    <n v="-900"/>
    <n v="-0.29097963142580019"/>
  </r>
  <r>
    <s v="029"/>
    <s v="000"/>
    <s v="600"/>
    <s v="000"/>
    <s v="000"/>
    <s v="0"/>
    <s v="0000000"/>
    <s v="3222"/>
    <s v="Amtsgebäude"/>
    <s v="Energiebezüge"/>
    <s v="4400,00"/>
    <x v="1"/>
    <x v="3"/>
    <x v="8"/>
    <x v="0"/>
    <n v="1"/>
    <x v="0"/>
    <x v="75"/>
    <n v="-4400"/>
    <n v="-1.4225670869705787"/>
  </r>
  <r>
    <s v="029"/>
    <s v="000"/>
    <s v="614"/>
    <s v="000"/>
    <s v="000"/>
    <s v="0"/>
    <s v="0000000"/>
    <s v="3224"/>
    <s v="Amtsgebäude"/>
    <s v="Instandhaltung von Gebäuden und Bauten"/>
    <s v="11500,00"/>
    <x v="1"/>
    <x v="3"/>
    <x v="8"/>
    <x v="0"/>
    <n v="1"/>
    <x v="0"/>
    <x v="76"/>
    <n v="-11500"/>
    <n v="-3.7180730682185579"/>
  </r>
  <r>
    <s v="029"/>
    <s v="000"/>
    <s v="650"/>
    <s v="000"/>
    <s v="000"/>
    <s v="0"/>
    <s v="0000000"/>
    <s v="3241"/>
    <s v="Amtsgebäude"/>
    <s v="Zinsen für Finanzschulden in Euro"/>
    <s v="2000,00"/>
    <x v="1"/>
    <x v="3"/>
    <x v="8"/>
    <x v="0"/>
    <n v="1"/>
    <x v="0"/>
    <x v="77"/>
    <n v="-2000"/>
    <n v="-0.64662140316844485"/>
  </r>
  <r>
    <s v="029"/>
    <s v="000"/>
    <s v="670"/>
    <s v="000"/>
    <s v="000"/>
    <s v="0"/>
    <s v="0000000"/>
    <s v="3222"/>
    <s v="Amtsgebäude"/>
    <s v="Versicherungen"/>
    <s v="1000,00"/>
    <x v="1"/>
    <x v="3"/>
    <x v="8"/>
    <x v="0"/>
    <n v="1"/>
    <x v="0"/>
    <x v="78"/>
    <n v="-1000"/>
    <n v="-0.32331070158422243"/>
  </r>
  <r>
    <s v="029"/>
    <s v="000"/>
    <s v="700"/>
    <s v="000"/>
    <s v="000"/>
    <s v="0"/>
    <s v="0000000"/>
    <s v="3223"/>
    <s v="Amtsgebäude"/>
    <s v="Miet- und Pachtaufwand"/>
    <s v="4500,00"/>
    <x v="1"/>
    <x v="3"/>
    <x v="8"/>
    <x v="0"/>
    <n v="1"/>
    <x v="0"/>
    <x v="79"/>
    <n v="-4500"/>
    <n v="-1.4548981571290009"/>
  </r>
  <r>
    <s v="029"/>
    <s v="000"/>
    <s v="720"/>
    <s v="500"/>
    <s v="000"/>
    <s v="1"/>
    <s v="0000000"/>
    <s v="3225"/>
    <s v="Amtsgebäude"/>
    <s v="Interne Leistungsverrechnung"/>
    <s v="2000,00"/>
    <x v="1"/>
    <x v="3"/>
    <x v="8"/>
    <x v="0"/>
    <n v="1"/>
    <x v="0"/>
    <x v="80"/>
    <n v="-2000"/>
    <n v="-0.64662140316844485"/>
  </r>
  <r>
    <s v="029"/>
    <s v="000"/>
    <s v="728"/>
    <s v="000"/>
    <s v="000"/>
    <s v="0"/>
    <s v="0000000"/>
    <s v="3225"/>
    <s v="Amtsgebäude"/>
    <s v="Entgelte für sonstige Leistungen (Reinigung durch Unternehmen u. Lebenshilfe Wäscheservice)"/>
    <s v="11600,00"/>
    <x v="1"/>
    <x v="3"/>
    <x v="8"/>
    <x v="0"/>
    <n v="1"/>
    <x v="0"/>
    <x v="81"/>
    <n v="-11600"/>
    <n v="-3.7504041383769802"/>
  </r>
  <r>
    <s v="030"/>
    <s v="000"/>
    <s v="301"/>
    <s v="000"/>
    <s v="000"/>
    <s v="0"/>
    <s v="0000000"/>
    <s v="3331"/>
    <s v="Bauamt"/>
    <s v="Kapitaltransfers von Ländern, Landesfonds und Landeskammern"/>
    <s v="0,00"/>
    <x v="1"/>
    <x v="4"/>
    <x v="9"/>
    <x v="0"/>
    <n v="2"/>
    <x v="1"/>
    <x v="82"/>
    <n v="0"/>
    <n v="0"/>
  </r>
  <r>
    <s v="030"/>
    <s v="000"/>
    <s v="510"/>
    <s v="000"/>
    <s v="000"/>
    <s v="0"/>
    <s v="0000000"/>
    <s v="3211"/>
    <s v="Bauamt"/>
    <s v="Geldbezüge der Vertragsbediensteten der Verwaltung"/>
    <s v="12000,00"/>
    <x v="1"/>
    <x v="4"/>
    <x v="9"/>
    <x v="0"/>
    <n v="1"/>
    <x v="0"/>
    <x v="83"/>
    <n v="-12000"/>
    <n v="-3.8797284190106693"/>
  </r>
  <r>
    <s v="030"/>
    <s v="000"/>
    <s v="580"/>
    <s v="000"/>
    <s v="000"/>
    <s v="0"/>
    <s v="0000000"/>
    <s v="3212"/>
    <s v="Bauamt"/>
    <s v="Dienstgeberbeiträge zum Ausgleichsfonds für Familienbeihilfen"/>
    <s v="500,00"/>
    <x v="1"/>
    <x v="4"/>
    <x v="9"/>
    <x v="0"/>
    <n v="1"/>
    <x v="0"/>
    <x v="84"/>
    <n v="-500"/>
    <n v="-0.16165535079211121"/>
  </r>
  <r>
    <s v="030"/>
    <s v="000"/>
    <s v="581"/>
    <s v="500"/>
    <s v="000"/>
    <s v="0"/>
    <s v="0000000"/>
    <s v="3212"/>
    <s v="Bauamt"/>
    <s v="Sonstige Dienstgeberbeiträge zur sozialen Sicherheit (Pensionskassenbeiträge)"/>
    <s v="200,00"/>
    <x v="1"/>
    <x v="4"/>
    <x v="9"/>
    <x v="0"/>
    <n v="1"/>
    <x v="0"/>
    <x v="85"/>
    <n v="-200"/>
    <n v="-6.4662140316844488E-2"/>
  </r>
  <r>
    <s v="030"/>
    <s v="000"/>
    <s v="581"/>
    <s v="510"/>
    <s v="000"/>
    <s v="0"/>
    <s v="0000000"/>
    <s v="3212"/>
    <s v="Bauamt"/>
    <s v="Sonstige Dienstgeberbeiträge zur sozialen Sicherheit"/>
    <s v="100,00"/>
    <x v="1"/>
    <x v="4"/>
    <x v="9"/>
    <x v="0"/>
    <n v="1"/>
    <x v="0"/>
    <x v="86"/>
    <n v="-100"/>
    <n v="-3.2331070158422244E-2"/>
  </r>
  <r>
    <s v="030"/>
    <s v="000"/>
    <s v="582"/>
    <s v="000"/>
    <s v="000"/>
    <s v="0"/>
    <s v="0000000"/>
    <s v="3212"/>
    <s v="Bauamt"/>
    <s v="Sonstige Dienstgeberbeiträge zur sozialen Sicherheit"/>
    <s v="2500,00"/>
    <x v="1"/>
    <x v="4"/>
    <x v="9"/>
    <x v="0"/>
    <n v="1"/>
    <x v="0"/>
    <x v="87"/>
    <n v="-2500"/>
    <n v="-0.80827675396055609"/>
  </r>
  <r>
    <s v="030"/>
    <s v="000"/>
    <s v="640"/>
    <s v="000"/>
    <s v="000"/>
    <s v="0"/>
    <s v="0000000"/>
    <s v="3222"/>
    <s v="Bauamt"/>
    <s v="Rechts- und Beratungsaufwand (Gestaltungsbeirat)"/>
    <s v="15000,00"/>
    <x v="1"/>
    <x v="4"/>
    <x v="9"/>
    <x v="0"/>
    <n v="1"/>
    <x v="0"/>
    <x v="88"/>
    <n v="-15000"/>
    <n v="-4.8496605237633368"/>
  </r>
  <r>
    <s v="030"/>
    <s v="000"/>
    <s v="720"/>
    <s v="200"/>
    <s v="000"/>
    <s v="0"/>
    <s v="0000000"/>
    <s v="3225"/>
    <s v="Bauamt"/>
    <s v="Kostenbeiträge (Kostenersätze) für Leistungen (Baurechtsverwaltung Vorderland)"/>
    <s v="39800,00"/>
    <x v="1"/>
    <x v="4"/>
    <x v="9"/>
    <x v="0"/>
    <n v="1"/>
    <x v="0"/>
    <x v="89"/>
    <n v="-39800"/>
    <n v="-12.867765923052053"/>
  </r>
  <r>
    <s v="031"/>
    <s v="000"/>
    <s v="728"/>
    <s v="000"/>
    <s v="000"/>
    <s v="0"/>
    <s v="0000000"/>
    <s v="3225"/>
    <s v="Amt für Raumordnung und Raumplanung"/>
    <s v="Kostenbeiträge (Kostenersätze) für Leistungen"/>
    <s v="50000,00"/>
    <x v="1"/>
    <x v="4"/>
    <x v="10"/>
    <x v="0"/>
    <n v="1"/>
    <x v="0"/>
    <x v="90"/>
    <n v="-50000"/>
    <n v="-16.165535079211121"/>
  </r>
  <r>
    <s v="032"/>
    <s v="000"/>
    <s v="728"/>
    <s v="000"/>
    <s v="000"/>
    <s v="0"/>
    <s v="0000000"/>
    <s v="3225"/>
    <s v="Vermessungsamt"/>
    <s v="Kostenbeiträge (Kostenersätze) für Leistungen"/>
    <s v="10000,00"/>
    <x v="1"/>
    <x v="4"/>
    <x v="11"/>
    <x v="0"/>
    <n v="1"/>
    <x v="0"/>
    <x v="91"/>
    <n v="-10000"/>
    <n v="-3.2331070158422244"/>
  </r>
  <r>
    <s v="032"/>
    <s v="100"/>
    <s v="728"/>
    <s v="000"/>
    <s v="000"/>
    <s v="0"/>
    <s v="0000000"/>
    <s v="3225"/>
    <s v="Vermessungsamt"/>
    <s v="Kostenbeiträge (Kostenersätze) für Leistungen ( digitale geographische Daten)"/>
    <s v="18000,00"/>
    <x v="1"/>
    <x v="4"/>
    <x v="12"/>
    <x v="0"/>
    <n v="1"/>
    <x v="0"/>
    <x v="92"/>
    <n v="-18000"/>
    <n v="-5.8195926285160038"/>
  </r>
  <r>
    <s v="060"/>
    <s v="000"/>
    <s v="726"/>
    <s v="000"/>
    <s v="000"/>
    <s v="0"/>
    <s v="0000000"/>
    <s v="3225"/>
    <s v="Beiträge an Verbände, Vereine oder sonstige Organisationen"/>
    <s v="Mitgliedsbeiträge an Institutionen"/>
    <s v="8000,00"/>
    <x v="1"/>
    <x v="5"/>
    <x v="13"/>
    <x v="0"/>
    <n v="1"/>
    <x v="0"/>
    <x v="93"/>
    <n v="-8000"/>
    <n v="-2.5864856126737794"/>
  </r>
  <r>
    <s v="061"/>
    <s v="000"/>
    <s v="720"/>
    <s v="500"/>
    <s v="000"/>
    <s v="1"/>
    <s v="0000000"/>
    <s v="3225"/>
    <s v="Sonstige Subventionen"/>
    <s v="Interne Leistungsverrechnung"/>
    <s v="2000,00"/>
    <x v="1"/>
    <x v="5"/>
    <x v="14"/>
    <x v="0"/>
    <n v="1"/>
    <x v="0"/>
    <x v="94"/>
    <n v="-2000"/>
    <n v="-0.64662140316844485"/>
  </r>
  <r>
    <s v="061"/>
    <s v="000"/>
    <s v="752"/>
    <s v="000"/>
    <s v="000"/>
    <s v="0"/>
    <s v="0000000"/>
    <s v="3231"/>
    <s v="Sonstige Subventionen"/>
    <s v="Transfers an Gemeinden, Gemeindeverbände (Regio Vorderland Beiträge, Aktionen)"/>
    <s v="26200,00"/>
    <x v="1"/>
    <x v="5"/>
    <x v="14"/>
    <x v="0"/>
    <n v="1"/>
    <x v="0"/>
    <x v="95"/>
    <n v="-26200"/>
    <n v="-8.4707403815066282"/>
  </r>
  <r>
    <s v="061"/>
    <s v="000"/>
    <s v="757"/>
    <s v="000"/>
    <s v="000"/>
    <s v="0"/>
    <s v="0000000"/>
    <s v="3234"/>
    <s v="Sonstige Subventionen"/>
    <s v="Transfers an private Organisationen ohne Erwerbszweck  (Vereine u. priv. Organisationen)"/>
    <s v="4000,00"/>
    <x v="1"/>
    <x v="5"/>
    <x v="14"/>
    <x v="0"/>
    <n v="1"/>
    <x v="0"/>
    <x v="96"/>
    <n v="-4000"/>
    <n v="-1.2932428063368897"/>
  </r>
  <r>
    <s v="062"/>
    <s v="000"/>
    <s v="729"/>
    <s v="000"/>
    <s v="000"/>
    <s v="0"/>
    <s v="0000000"/>
    <s v="3225"/>
    <s v="Ehrungen und Auszeichnungen"/>
    <s v="Sonstige Aufwendungen"/>
    <s v="5300,00"/>
    <x v="1"/>
    <x v="5"/>
    <x v="15"/>
    <x v="0"/>
    <n v="1"/>
    <x v="0"/>
    <x v="97"/>
    <n v="-5300"/>
    <n v="-1.7135467183963788"/>
  </r>
  <r>
    <s v="063"/>
    <s v="000"/>
    <s v="729"/>
    <s v="000"/>
    <s v="000"/>
    <s v="0"/>
    <s v="0000000"/>
    <s v="3225"/>
    <s v="Städtekontakte und Partnerschaften"/>
    <s v="Sonstige Aufwendungen"/>
    <s v="4200,00"/>
    <x v="1"/>
    <x v="5"/>
    <x v="16"/>
    <x v="0"/>
    <n v="1"/>
    <x v="0"/>
    <x v="98"/>
    <n v="-4200"/>
    <n v="-1.3579049466537343"/>
  </r>
  <r>
    <s v="091"/>
    <s v="000"/>
    <s v="590"/>
    <s v="000"/>
    <s v="000"/>
    <s v="0"/>
    <s v="0000000"/>
    <s v="3212"/>
    <s v="Personalausbildung und Personalfortbildung"/>
    <s v="Freiwillige Sozialleistungen (Personalaus- u. Fortb.)"/>
    <s v="2000,00"/>
    <x v="1"/>
    <x v="6"/>
    <x v="17"/>
    <x v="0"/>
    <n v="1"/>
    <x v="0"/>
    <x v="99"/>
    <n v="-2000"/>
    <n v="-0.64662140316844485"/>
  </r>
  <r>
    <s v="094"/>
    <s v="000"/>
    <s v="729"/>
    <s v="000"/>
    <s v="000"/>
    <s v="0"/>
    <s v="0000000"/>
    <s v="3225"/>
    <s v="Gemeinschaftspflege"/>
    <s v="Sonstige Aufwendungen"/>
    <s v="5400,00"/>
    <x v="1"/>
    <x v="6"/>
    <x v="18"/>
    <x v="0"/>
    <n v="1"/>
    <x v="0"/>
    <x v="100"/>
    <n v="-5400"/>
    <n v="-1.7458777885548011"/>
  </r>
  <r>
    <s v="120"/>
    <s v="000"/>
    <s v="720"/>
    <s v="250"/>
    <s v="000"/>
    <s v="0"/>
    <s v="0000000"/>
    <s v="3225"/>
    <s v="Sicherheitspolizei"/>
    <s v="Kostenbeiträge (Kostenersätze) für Leistungen (MG Rankweil für  Polizeieinsätze)"/>
    <s v="8500,00"/>
    <x v="2"/>
    <x v="7"/>
    <x v="19"/>
    <x v="0"/>
    <n v="1"/>
    <x v="0"/>
    <x v="101"/>
    <n v="-8500"/>
    <n v="-2.7481409634658909"/>
  </r>
  <r>
    <s v="131"/>
    <s v="000"/>
    <s v="413"/>
    <s v="000"/>
    <s v="000"/>
    <s v="0"/>
    <s v="0000000"/>
    <s v="3221"/>
    <s v="Bau- und Feuerpolizei"/>
    <s v="Hausnummerntafeln"/>
    <s v="300,00"/>
    <x v="2"/>
    <x v="8"/>
    <x v="20"/>
    <x v="0"/>
    <n v="1"/>
    <x v="0"/>
    <x v="102"/>
    <n v="-300"/>
    <n v="-9.6993210475266725E-2"/>
  </r>
  <r>
    <s v="131"/>
    <s v="000"/>
    <s v="728"/>
    <s v="000"/>
    <s v="000"/>
    <s v="0"/>
    <s v="0000000"/>
    <s v="3225"/>
    <s v="Bau- und Feuerpolizei"/>
    <s v="Entgelte für sonstige Leistungen (Feuerbeschau)"/>
    <s v="200,00"/>
    <x v="2"/>
    <x v="8"/>
    <x v="20"/>
    <x v="0"/>
    <n v="1"/>
    <x v="0"/>
    <x v="103"/>
    <n v="-200"/>
    <n v="-6.4662140316844488E-2"/>
  </r>
  <r>
    <s v="131"/>
    <s v="000"/>
    <s v="808"/>
    <s v="000"/>
    <s v="000"/>
    <s v="0"/>
    <s v="0000000"/>
    <s v="3116"/>
    <s v="Bau- und Feuerpolizei"/>
    <s v="Ersätze für Hausnummerntafeln"/>
    <s v="300,00"/>
    <x v="2"/>
    <x v="8"/>
    <x v="20"/>
    <x v="0"/>
    <n v="2"/>
    <x v="1"/>
    <x v="104"/>
    <n v="300"/>
    <n v="9.6993210475266725E-2"/>
  </r>
  <r>
    <s v="132"/>
    <s v="000"/>
    <s v="728"/>
    <s v="000"/>
    <s v="000"/>
    <s v="0"/>
    <s v="0000000"/>
    <s v="3225"/>
    <s v="Gesundheitspolizei"/>
    <s v="Entgelte für sonstige Leistungen (Totenbeschau, Bergungskosten)"/>
    <s v="2000,00"/>
    <x v="2"/>
    <x v="8"/>
    <x v="21"/>
    <x v="0"/>
    <n v="1"/>
    <x v="0"/>
    <x v="105"/>
    <n v="-2000"/>
    <n v="-0.64662140316844485"/>
  </r>
  <r>
    <s v="133"/>
    <s v="000"/>
    <s v="729"/>
    <s v="000"/>
    <s v="000"/>
    <s v="0"/>
    <s v="0000000"/>
    <s v="3225"/>
    <s v="Veterinärpolizei"/>
    <s v="Sonstige Aufwendungen (Viehseuchenbekämpfung)"/>
    <s v="2000,00"/>
    <x v="2"/>
    <x v="8"/>
    <x v="22"/>
    <x v="0"/>
    <n v="1"/>
    <x v="0"/>
    <x v="106"/>
    <n v="-2000"/>
    <n v="-0.64662140316844485"/>
  </r>
  <r>
    <s v="163"/>
    <s v="000"/>
    <s v="040"/>
    <s v="000"/>
    <s v="000"/>
    <s v="0"/>
    <s v="0000000"/>
    <s v="3414"/>
    <s v="Freiwillige Feuerwehr"/>
    <s v="Fahrzeuge"/>
    <s v="0,00"/>
    <x v="2"/>
    <x v="9"/>
    <x v="23"/>
    <x v="0"/>
    <n v="1"/>
    <x v="0"/>
    <x v="107"/>
    <n v="0"/>
    <n v="0"/>
  </r>
  <r>
    <s v="163"/>
    <s v="000"/>
    <s v="042"/>
    <s v="000"/>
    <s v="000"/>
    <s v="0"/>
    <s v="0000000"/>
    <s v="3415"/>
    <s v="Freiwillige Feuerwehr"/>
    <s v="Amts-, Betriebs- und Geschäftsausstattung"/>
    <s v="14800,00"/>
    <x v="2"/>
    <x v="9"/>
    <x v="23"/>
    <x v="0"/>
    <n v="1"/>
    <x v="0"/>
    <x v="108"/>
    <n v="-14800"/>
    <n v="-4.7849983834464922"/>
  </r>
  <r>
    <s v="163"/>
    <s v="000"/>
    <s v="301"/>
    <s v="000"/>
    <s v="000"/>
    <s v="0"/>
    <s v="0000000"/>
    <s v="3331"/>
    <s v="Freiwillige Feuerwehr"/>
    <s v="Kapitaltransfers von Ländern, Landesfonds und Landeskammern"/>
    <s v="1000,00"/>
    <x v="2"/>
    <x v="9"/>
    <x v="23"/>
    <x v="0"/>
    <n v="2"/>
    <x v="1"/>
    <x v="109"/>
    <n v="1000"/>
    <n v="0.32331070158422243"/>
  </r>
  <r>
    <s v="163"/>
    <s v="000"/>
    <s v="400"/>
    <s v="000"/>
    <s v="000"/>
    <s v="0"/>
    <s v="0000000"/>
    <s v="3221"/>
    <s v="Freiwillige Feuerwehr"/>
    <s v="Geringwertige Wirtschaftsgüter (GWG)"/>
    <s v="12100,00"/>
    <x v="2"/>
    <x v="9"/>
    <x v="23"/>
    <x v="0"/>
    <n v="1"/>
    <x v="0"/>
    <x v="110"/>
    <n v="-12100"/>
    <n v="-3.9120594891690916"/>
  </r>
  <r>
    <s v="163"/>
    <s v="000"/>
    <s v="451"/>
    <s v="000"/>
    <s v="000"/>
    <s v="0"/>
    <s v="0000000"/>
    <s v="3221"/>
    <s v="Freiwillige Feuerwehr"/>
    <s v="Brennstoffe"/>
    <s v="4000,00"/>
    <x v="2"/>
    <x v="9"/>
    <x v="23"/>
    <x v="0"/>
    <n v="1"/>
    <x v="0"/>
    <x v="111"/>
    <n v="-4000"/>
    <n v="-1.2932428063368897"/>
  </r>
  <r>
    <s v="163"/>
    <s v="000"/>
    <s v="452"/>
    <s v="000"/>
    <s v="000"/>
    <s v="0"/>
    <s v="0000000"/>
    <s v="3221"/>
    <s v="Freiwillige Feuerwehr"/>
    <s v="Treibstoffe"/>
    <s v="3000,00"/>
    <x v="2"/>
    <x v="9"/>
    <x v="23"/>
    <x v="0"/>
    <n v="1"/>
    <x v="0"/>
    <x v="112"/>
    <n v="-3000"/>
    <n v="-0.96993210475266733"/>
  </r>
  <r>
    <s v="163"/>
    <s v="000"/>
    <s v="454"/>
    <s v="000"/>
    <s v="000"/>
    <s v="0"/>
    <s v="0000000"/>
    <s v="3221"/>
    <s v="Freiwillige Feuerwehr"/>
    <s v="Reinigungsmittel"/>
    <s v="500,00"/>
    <x v="2"/>
    <x v="9"/>
    <x v="23"/>
    <x v="0"/>
    <n v="1"/>
    <x v="0"/>
    <x v="113"/>
    <n v="-500"/>
    <n v="-0.16165535079211121"/>
  </r>
  <r>
    <s v="163"/>
    <s v="000"/>
    <s v="455"/>
    <s v="000"/>
    <s v="000"/>
    <s v="0"/>
    <s v="0000000"/>
    <s v="3221"/>
    <s v="Freiwillige Feuerwehr"/>
    <s v="Chemische und sonstige artverwandte Mittel"/>
    <s v="1400,00"/>
    <x v="2"/>
    <x v="9"/>
    <x v="23"/>
    <x v="0"/>
    <n v="1"/>
    <x v="0"/>
    <x v="114"/>
    <n v="-1400"/>
    <n v="-0.45263498221791143"/>
  </r>
  <r>
    <s v="163"/>
    <s v="000"/>
    <s v="600"/>
    <s v="000"/>
    <s v="000"/>
    <s v="0"/>
    <s v="0000000"/>
    <s v="3222"/>
    <s v="Freiwillige Feuerwehr"/>
    <s v="Energiebezüge"/>
    <s v="3300,00"/>
    <x v="2"/>
    <x v="9"/>
    <x v="23"/>
    <x v="0"/>
    <n v="1"/>
    <x v="0"/>
    <x v="115"/>
    <n v="-3300"/>
    <n v="-1.0669253152279341"/>
  </r>
  <r>
    <s v="163"/>
    <s v="000"/>
    <s v="614"/>
    <s v="000"/>
    <s v="000"/>
    <s v="0"/>
    <s v="0000000"/>
    <s v="3224"/>
    <s v="Freiwillige Feuerwehr"/>
    <s v="Instandhaltung von Gebäuden und Bauten"/>
    <s v="6500,00"/>
    <x v="2"/>
    <x v="9"/>
    <x v="23"/>
    <x v="0"/>
    <n v="1"/>
    <x v="0"/>
    <x v="116"/>
    <n v="-6500"/>
    <n v="-2.1015195602974459"/>
  </r>
  <r>
    <s v="163"/>
    <s v="000"/>
    <s v="614"/>
    <s v="900"/>
    <s v="000"/>
    <s v="0"/>
    <s v="0000000"/>
    <s v="3224"/>
    <s v="Freiwillige Feuerwehr"/>
    <s v="Instandhaltung von Gebäuden und Bauten"/>
    <s v="25100,00"/>
    <x v="2"/>
    <x v="9"/>
    <x v="23"/>
    <x v="0"/>
    <n v="1"/>
    <x v="0"/>
    <x v="117"/>
    <n v="-25100"/>
    <n v="-8.115098609763983"/>
  </r>
  <r>
    <s v="163"/>
    <s v="000"/>
    <s v="617"/>
    <s v="000"/>
    <s v="000"/>
    <s v="0"/>
    <s v="0000000"/>
    <s v="3224"/>
    <s v="Freiwillige Feuerwehr"/>
    <s v="Instandhaltung von Fahrzeugen"/>
    <s v="6400,00"/>
    <x v="2"/>
    <x v="9"/>
    <x v="23"/>
    <x v="0"/>
    <n v="1"/>
    <x v="0"/>
    <x v="118"/>
    <n v="-6400"/>
    <n v="-2.0691884901390236"/>
  </r>
  <r>
    <s v="163"/>
    <s v="000"/>
    <s v="618"/>
    <s v="000"/>
    <s v="000"/>
    <s v="0"/>
    <s v="0000000"/>
    <s v="3224"/>
    <s v="Freiwillige Feuerwehr"/>
    <s v="Instandhaltung von sonstigen Anlagen"/>
    <s v="3500,00"/>
    <x v="2"/>
    <x v="9"/>
    <x v="23"/>
    <x v="0"/>
    <n v="1"/>
    <x v="0"/>
    <x v="119"/>
    <n v="-3500"/>
    <n v="-1.1315874555447785"/>
  </r>
  <r>
    <s v="163"/>
    <s v="000"/>
    <s v="631"/>
    <s v="000"/>
    <s v="000"/>
    <s v="0"/>
    <s v="0000000"/>
    <s v="3222"/>
    <s v="Freiwillige Feuerwehr"/>
    <s v="Telekommunikationsdienste"/>
    <s v="1500,00"/>
    <x v="2"/>
    <x v="9"/>
    <x v="23"/>
    <x v="0"/>
    <n v="1"/>
    <x v="0"/>
    <x v="120"/>
    <n v="-1500"/>
    <n v="-0.48496605237633367"/>
  </r>
  <r>
    <s v="163"/>
    <s v="000"/>
    <s v="670"/>
    <s v="000"/>
    <s v="000"/>
    <s v="0"/>
    <s v="0000000"/>
    <s v="3222"/>
    <s v="Freiwillige Feuerwehr"/>
    <s v="Versicherungen"/>
    <s v="3200,00"/>
    <x v="2"/>
    <x v="9"/>
    <x v="23"/>
    <x v="0"/>
    <n v="1"/>
    <x v="0"/>
    <x v="121"/>
    <n v="-3200"/>
    <n v="-1.0345942450695118"/>
  </r>
  <r>
    <s v="163"/>
    <s v="000"/>
    <s v="720"/>
    <s v="500"/>
    <s v="000"/>
    <s v="1"/>
    <s v="0000000"/>
    <s v="3225"/>
    <s v="Freiwillige Feuerwehr"/>
    <s v="Interne Leistungsverrechnung"/>
    <s v="500,00"/>
    <x v="2"/>
    <x v="9"/>
    <x v="23"/>
    <x v="0"/>
    <n v="1"/>
    <x v="0"/>
    <x v="122"/>
    <n v="-500"/>
    <n v="-0.16165535079211121"/>
  </r>
  <r>
    <s v="163"/>
    <s v="000"/>
    <s v="728"/>
    <s v="000"/>
    <s v="000"/>
    <s v="0"/>
    <s v="0000000"/>
    <s v="3225"/>
    <s v="Freiwillige Feuerwehr"/>
    <s v="Instandhaltung von sonstigen Anlagen (Einsatz u. Schulung)"/>
    <s v="2000,00"/>
    <x v="2"/>
    <x v="9"/>
    <x v="23"/>
    <x v="0"/>
    <n v="1"/>
    <x v="0"/>
    <x v="123"/>
    <n v="-2000"/>
    <n v="-0.64662140316844485"/>
  </r>
  <r>
    <s v="163"/>
    <s v="000"/>
    <s v="729"/>
    <s v="000"/>
    <s v="000"/>
    <s v="0"/>
    <s v="0000000"/>
    <s v="3225"/>
    <s v="Freiwillige Feuerwehr"/>
    <s v="Sonstige Aufwendungen"/>
    <s v="6500,00"/>
    <x v="2"/>
    <x v="9"/>
    <x v="23"/>
    <x v="0"/>
    <n v="1"/>
    <x v="0"/>
    <x v="124"/>
    <n v="-6500"/>
    <n v="-2.1015195602974459"/>
  </r>
  <r>
    <s v="163"/>
    <s v="000"/>
    <s v="816"/>
    <s v="400"/>
    <s v="000"/>
    <s v="0"/>
    <s v="0000000"/>
    <s v="3114"/>
    <s v="Freiwillige Feuerwehr"/>
    <s v="Kostenbeiträge (Kostenersätze) für sonstige Leistungen"/>
    <s v="100,00"/>
    <x v="2"/>
    <x v="9"/>
    <x v="23"/>
    <x v="0"/>
    <n v="2"/>
    <x v="1"/>
    <x v="125"/>
    <n v="100"/>
    <n v="3.2331070158422244E-2"/>
  </r>
  <r>
    <s v="163"/>
    <s v="000"/>
    <s v="861"/>
    <s v="000"/>
    <s v="000"/>
    <s v="0"/>
    <s v="0000000"/>
    <s v="3121"/>
    <s v="Freiwillige Feuerwehr"/>
    <s v="Transfers von Ländern, Landesfonds und Landeskammern"/>
    <s v="1000,00"/>
    <x v="2"/>
    <x v="9"/>
    <x v="23"/>
    <x v="0"/>
    <n v="2"/>
    <x v="1"/>
    <x v="126"/>
    <n v="1000"/>
    <n v="0.32331070158422243"/>
  </r>
  <r>
    <s v="180"/>
    <s v="000"/>
    <s v="726"/>
    <s v="000"/>
    <s v="000"/>
    <s v="0"/>
    <s v="0000000"/>
    <s v="3225"/>
    <s v="Zivilschutz"/>
    <s v="Mitgliedsbeiträge an Institutionen"/>
    <s v="100,00"/>
    <x v="2"/>
    <x v="10"/>
    <x v="24"/>
    <x v="0"/>
    <n v="1"/>
    <x v="0"/>
    <x v="127"/>
    <n v="-100"/>
    <n v="-3.2331070158422244E-2"/>
  </r>
  <r>
    <s v="189"/>
    <s v="000"/>
    <s v="723"/>
    <s v="000"/>
    <s v="000"/>
    <s v="0"/>
    <s v="0000000"/>
    <s v="3225"/>
    <s v="Landesverteidigung"/>
    <s v="Amtspauschalien und Repräsentationsaufwendungen (Musterungskosten)"/>
    <s v="400,00"/>
    <x v="2"/>
    <x v="10"/>
    <x v="25"/>
    <x v="0"/>
    <n v="1"/>
    <x v="0"/>
    <x v="128"/>
    <n v="-400"/>
    <n v="-0.12932428063368898"/>
  </r>
  <r>
    <s v="211"/>
    <s v="000"/>
    <s v="042"/>
    <s v="000"/>
    <s v="000"/>
    <s v="0"/>
    <s v="0000000"/>
    <s v="3415"/>
    <s v="Volksschule"/>
    <s v="Amts-, Betriebs- und Geschäftsausstattung"/>
    <s v="5000,00"/>
    <x v="3"/>
    <x v="11"/>
    <x v="26"/>
    <x v="0"/>
    <n v="1"/>
    <x v="0"/>
    <x v="129"/>
    <n v="-5000"/>
    <n v="-1.6165535079211122"/>
  </r>
  <r>
    <s v="211"/>
    <s v="000"/>
    <s v="301"/>
    <s v="000"/>
    <s v="000"/>
    <s v="0"/>
    <s v="0000000"/>
    <s v="3331"/>
    <s v="Volksschule"/>
    <s v="Kapitaltransfers von Ländern, Landesfonds und Landeskammern"/>
    <s v="0,00"/>
    <x v="3"/>
    <x v="11"/>
    <x v="26"/>
    <x v="0"/>
    <n v="2"/>
    <x v="1"/>
    <x v="130"/>
    <n v="0"/>
    <n v="0"/>
  </r>
  <r>
    <s v="211"/>
    <s v="000"/>
    <s v="400"/>
    <s v="000"/>
    <s v="000"/>
    <s v="0"/>
    <s v="0000000"/>
    <s v="3221"/>
    <s v="Volksschule"/>
    <s v="Geringwertige Wirtschaftsgüter (GWG)"/>
    <s v="8000,00"/>
    <x v="3"/>
    <x v="11"/>
    <x v="26"/>
    <x v="0"/>
    <n v="1"/>
    <x v="0"/>
    <x v="131"/>
    <n v="-8000"/>
    <n v="-2.5864856126737794"/>
  </r>
  <r>
    <s v="211"/>
    <s v="000"/>
    <s v="451"/>
    <s v="000"/>
    <s v="000"/>
    <s v="0"/>
    <s v="0000000"/>
    <s v="3221"/>
    <s v="Volksschule"/>
    <s v="Brennstoffe"/>
    <s v="10400,00"/>
    <x v="3"/>
    <x v="11"/>
    <x v="26"/>
    <x v="0"/>
    <n v="1"/>
    <x v="0"/>
    <x v="132"/>
    <n v="-10400"/>
    <n v="-3.3624312964759135"/>
  </r>
  <r>
    <s v="211"/>
    <s v="000"/>
    <s v="454"/>
    <s v="000"/>
    <s v="000"/>
    <s v="0"/>
    <s v="0000000"/>
    <s v="3221"/>
    <s v="Volksschule"/>
    <s v="Reinigungsmittel"/>
    <s v="2500,00"/>
    <x v="3"/>
    <x v="11"/>
    <x v="26"/>
    <x v="0"/>
    <n v="1"/>
    <x v="0"/>
    <x v="133"/>
    <n v="-2500"/>
    <n v="-0.80827675396055609"/>
  </r>
  <r>
    <s v="211"/>
    <s v="000"/>
    <s v="456"/>
    <s v="000"/>
    <s v="000"/>
    <s v="0"/>
    <s v="0000000"/>
    <s v="3221"/>
    <s v="Volksschule"/>
    <s v="Schreib-, Zeichen- und sonstige Büromittel"/>
    <s v="800,00"/>
    <x v="3"/>
    <x v="11"/>
    <x v="26"/>
    <x v="0"/>
    <n v="1"/>
    <x v="0"/>
    <x v="134"/>
    <n v="-800"/>
    <n v="-0.25864856126737795"/>
  </r>
  <r>
    <s v="211"/>
    <s v="000"/>
    <s v="457"/>
    <s v="000"/>
    <s v="000"/>
    <s v="0"/>
    <s v="0000000"/>
    <s v="3221"/>
    <s v="Volksschule"/>
    <s v="Druckwerke"/>
    <s v="500,00"/>
    <x v="3"/>
    <x v="11"/>
    <x v="26"/>
    <x v="0"/>
    <n v="1"/>
    <x v="0"/>
    <x v="135"/>
    <n v="-500"/>
    <n v="-0.16165535079211121"/>
  </r>
  <r>
    <s v="211"/>
    <s v="000"/>
    <s v="510"/>
    <s v="000"/>
    <s v="000"/>
    <s v="0"/>
    <s v="0000000"/>
    <s v="3211"/>
    <s v="Volksschule"/>
    <s v="Geldbezüge der Vertragsbediensteten der Verwaltung"/>
    <s v="6800,00"/>
    <x v="3"/>
    <x v="11"/>
    <x v="26"/>
    <x v="0"/>
    <n v="1"/>
    <x v="0"/>
    <x v="136"/>
    <n v="-6800"/>
    <n v="-2.1985127707727128"/>
  </r>
  <r>
    <s v="211"/>
    <s v="000"/>
    <s v="511"/>
    <s v="000"/>
    <s v="000"/>
    <s v="0"/>
    <s v="0000000"/>
    <s v="3211"/>
    <s v="Volksschule"/>
    <s v="Geldbezüge der Vertragsbediensteten in handwerklicher Verwendung"/>
    <s v="2200,00"/>
    <x v="3"/>
    <x v="11"/>
    <x v="26"/>
    <x v="0"/>
    <n v="1"/>
    <x v="0"/>
    <x v="137"/>
    <n v="-2200"/>
    <n v="-0.71128354348528933"/>
  </r>
  <r>
    <s v="211"/>
    <s v="000"/>
    <s v="580"/>
    <s v="000"/>
    <s v="000"/>
    <s v="0"/>
    <s v="0000000"/>
    <s v="3212"/>
    <s v="Volksschule"/>
    <s v="Dienstgeberbeiträge zum Ausgleichsfonds für Familienbeihilfen"/>
    <s v="400,00"/>
    <x v="3"/>
    <x v="11"/>
    <x v="26"/>
    <x v="0"/>
    <n v="1"/>
    <x v="0"/>
    <x v="138"/>
    <n v="-400"/>
    <n v="-0.12932428063368898"/>
  </r>
  <r>
    <s v="211"/>
    <s v="000"/>
    <s v="581"/>
    <s v="500"/>
    <s v="000"/>
    <s v="0"/>
    <s v="0000000"/>
    <s v="3212"/>
    <s v="Volksschule"/>
    <s v="Sonstige Dienstgeberbeiträge zur sozialen Sicherheit (Pensionskassenbeiträge)"/>
    <s v="100,00"/>
    <x v="3"/>
    <x v="11"/>
    <x v="26"/>
    <x v="0"/>
    <n v="1"/>
    <x v="0"/>
    <x v="139"/>
    <n v="-100"/>
    <n v="-3.2331070158422244E-2"/>
  </r>
  <r>
    <s v="211"/>
    <s v="000"/>
    <s v="581"/>
    <s v="510"/>
    <s v="000"/>
    <s v="0"/>
    <s v="0000000"/>
    <s v="3212"/>
    <s v="Volksschule"/>
    <s v="Sonstige Dienstgeberbeiträge zur sozialen Sicherheit (Mitarbeitervorsorge - Abfertigung neu)"/>
    <s v="100,00"/>
    <x v="3"/>
    <x v="11"/>
    <x v="26"/>
    <x v="0"/>
    <n v="1"/>
    <x v="0"/>
    <x v="140"/>
    <n v="-100"/>
    <n v="-3.2331070158422244E-2"/>
  </r>
  <r>
    <s v="211"/>
    <s v="000"/>
    <s v="582"/>
    <s v="000"/>
    <s v="000"/>
    <s v="0"/>
    <s v="0000000"/>
    <s v="3212"/>
    <s v="Volksschule"/>
    <s v="Sonstige Dienstgeberbeiträge zur sozialen Sicherheit"/>
    <s v="2000,00"/>
    <x v="3"/>
    <x v="11"/>
    <x v="26"/>
    <x v="0"/>
    <n v="1"/>
    <x v="0"/>
    <x v="141"/>
    <n v="-2000"/>
    <n v="-0.64662140316844485"/>
  </r>
  <r>
    <s v="211"/>
    <s v="000"/>
    <s v="600"/>
    <s v="000"/>
    <s v="000"/>
    <s v="0"/>
    <s v="0000000"/>
    <s v="3222"/>
    <s v="Volksschule"/>
    <s v="Energiebezüge"/>
    <s v="14200,00"/>
    <x v="3"/>
    <x v="11"/>
    <x v="26"/>
    <x v="0"/>
    <n v="1"/>
    <x v="0"/>
    <x v="142"/>
    <n v="-14200"/>
    <n v="-4.5910119624959584"/>
  </r>
  <r>
    <s v="211"/>
    <s v="000"/>
    <s v="614"/>
    <s v="000"/>
    <s v="000"/>
    <s v="0"/>
    <s v="0000000"/>
    <s v="3224"/>
    <s v="Volksschule"/>
    <s v="Instandhaltung von Gebäuden und Bauten"/>
    <s v="18500,00"/>
    <x v="3"/>
    <x v="11"/>
    <x v="26"/>
    <x v="0"/>
    <n v="1"/>
    <x v="0"/>
    <x v="143"/>
    <n v="-18500"/>
    <n v="-5.9812479793081152"/>
  </r>
  <r>
    <s v="211"/>
    <s v="000"/>
    <s v="618"/>
    <s v="000"/>
    <s v="000"/>
    <s v="0"/>
    <s v="0000000"/>
    <s v="3224"/>
    <s v="Volksschule"/>
    <s v="Instandhaltung von sonstigen Anlagen"/>
    <s v="1000,00"/>
    <x v="3"/>
    <x v="11"/>
    <x v="26"/>
    <x v="0"/>
    <n v="1"/>
    <x v="0"/>
    <x v="144"/>
    <n v="-1000"/>
    <n v="-0.32331070158422243"/>
  </r>
  <r>
    <s v="211"/>
    <s v="000"/>
    <s v="630"/>
    <s v="000"/>
    <s v="000"/>
    <s v="0"/>
    <s v="0000000"/>
    <s v="3222"/>
    <s v="Volksschule"/>
    <s v="Postdienste"/>
    <s v="1000,00"/>
    <x v="3"/>
    <x v="11"/>
    <x v="26"/>
    <x v="0"/>
    <n v="1"/>
    <x v="0"/>
    <x v="145"/>
    <n v="-1000"/>
    <n v="-0.32331070158422243"/>
  </r>
  <r>
    <s v="211"/>
    <s v="000"/>
    <s v="631"/>
    <s v="000"/>
    <s v="000"/>
    <s v="0"/>
    <s v="0000000"/>
    <s v="3222"/>
    <s v="Volksschule"/>
    <s v="Telekommunikationsdienste"/>
    <s v="1100,00"/>
    <x v="3"/>
    <x v="11"/>
    <x v="26"/>
    <x v="0"/>
    <n v="1"/>
    <x v="0"/>
    <x v="146"/>
    <n v="-1100"/>
    <n v="-0.35564177174264466"/>
  </r>
  <r>
    <s v="211"/>
    <s v="000"/>
    <s v="670"/>
    <s v="000"/>
    <s v="000"/>
    <s v="0"/>
    <s v="0000000"/>
    <s v="3222"/>
    <s v="Volksschule"/>
    <s v="Versicherungen"/>
    <s v="3000,00"/>
    <x v="3"/>
    <x v="11"/>
    <x v="26"/>
    <x v="0"/>
    <n v="1"/>
    <x v="0"/>
    <x v="147"/>
    <n v="-3000"/>
    <n v="-0.96993210475266733"/>
  </r>
  <r>
    <s v="211"/>
    <s v="000"/>
    <s v="700"/>
    <s v="000"/>
    <s v="000"/>
    <s v="0"/>
    <s v="0000000"/>
    <s v="3223"/>
    <s v="Volksschule"/>
    <s v="Miet- und Pachtaufwand"/>
    <s v="1500,00"/>
    <x v="3"/>
    <x v="11"/>
    <x v="26"/>
    <x v="0"/>
    <n v="1"/>
    <x v="0"/>
    <x v="148"/>
    <n v="-1500"/>
    <n v="-0.48496605237633367"/>
  </r>
  <r>
    <s v="211"/>
    <s v="000"/>
    <s v="710"/>
    <s v="000"/>
    <s v="000"/>
    <s v="0"/>
    <s v="0000000"/>
    <s v="3225"/>
    <s v="Volksschule"/>
    <s v="Öffentliche Abgaben, ohne Gebühren gemäß FAG"/>
    <s v="900,00"/>
    <x v="3"/>
    <x v="11"/>
    <x v="26"/>
    <x v="0"/>
    <n v="1"/>
    <x v="0"/>
    <x v="149"/>
    <n v="-900"/>
    <n v="-0.29097963142580019"/>
  </r>
  <r>
    <s v="211"/>
    <s v="000"/>
    <s v="720"/>
    <s v="200"/>
    <s v="000"/>
    <s v="0"/>
    <s v="0000000"/>
    <s v="3225"/>
    <s v="Volksschule"/>
    <s v="Kostenbeiträge (Kostenersätze) für Leistungen (Schulerhaltungsbeiträge)"/>
    <s v="1000,00"/>
    <x v="3"/>
    <x v="11"/>
    <x v="26"/>
    <x v="0"/>
    <n v="1"/>
    <x v="0"/>
    <x v="150"/>
    <n v="-1000"/>
    <n v="-0.32331070158422243"/>
  </r>
  <r>
    <s v="211"/>
    <s v="000"/>
    <s v="720"/>
    <s v="500"/>
    <s v="000"/>
    <s v="1"/>
    <s v="0000000"/>
    <s v="3225"/>
    <s v="Volksschule"/>
    <s v="Interne Leistungsverrechnung"/>
    <s v="4000,00"/>
    <x v="3"/>
    <x v="11"/>
    <x v="26"/>
    <x v="0"/>
    <n v="1"/>
    <x v="0"/>
    <x v="151"/>
    <n v="-4000"/>
    <n v="-1.2932428063368897"/>
  </r>
  <r>
    <s v="211"/>
    <s v="000"/>
    <s v="724"/>
    <s v="000"/>
    <s v="000"/>
    <s v="0"/>
    <s v="0000000"/>
    <s v="3225"/>
    <s v="Volksschule"/>
    <s v="Reisegebühren"/>
    <s v="100,00"/>
    <x v="3"/>
    <x v="11"/>
    <x v="26"/>
    <x v="0"/>
    <n v="1"/>
    <x v="0"/>
    <x v="152"/>
    <n v="-100"/>
    <n v="-3.2331070158422244E-2"/>
  </r>
  <r>
    <s v="211"/>
    <s v="000"/>
    <s v="728"/>
    <s v="000"/>
    <s v="000"/>
    <s v="0"/>
    <s v="0000000"/>
    <s v="3225"/>
    <s v="Volksschule"/>
    <s v="Entgelte für sonstige Leistungen (Reinigung durch Unternehmen)"/>
    <s v="37500,00"/>
    <x v="3"/>
    <x v="11"/>
    <x v="26"/>
    <x v="0"/>
    <n v="1"/>
    <x v="0"/>
    <x v="153"/>
    <n v="-37500"/>
    <n v="-12.124151309408342"/>
  </r>
  <r>
    <s v="211"/>
    <s v="000"/>
    <s v="729"/>
    <s v="000"/>
    <s v="000"/>
    <s v="0"/>
    <s v="0000000"/>
    <s v="3225"/>
    <s v="Volksschule"/>
    <s v="Sonstige Aufwendungen"/>
    <s v="2000,00"/>
    <x v="3"/>
    <x v="11"/>
    <x v="26"/>
    <x v="0"/>
    <n v="1"/>
    <x v="0"/>
    <x v="154"/>
    <n v="-2000"/>
    <n v="-0.64662140316844485"/>
  </r>
  <r>
    <s v="211"/>
    <s v="000"/>
    <s v="751"/>
    <s v="000"/>
    <s v="000"/>
    <s v="0"/>
    <s v="0000000"/>
    <s v="3231"/>
    <s v="Volksschule"/>
    <s v="Transfers an Länder, Landesfonds und Landeskammern (Schulfilmbeiträge)"/>
    <s v="600,00"/>
    <x v="3"/>
    <x v="11"/>
    <x v="26"/>
    <x v="0"/>
    <n v="1"/>
    <x v="0"/>
    <x v="155"/>
    <n v="-600"/>
    <n v="-0.19398642095053345"/>
  </r>
  <r>
    <s v="212"/>
    <s v="000"/>
    <s v="010"/>
    <s v="000"/>
    <s v="000"/>
    <s v="0"/>
    <s v="0000000"/>
    <s v="3413"/>
    <s v="Mittelschule"/>
    <s v="Gebäude und Bauten"/>
    <s v="20000,00"/>
    <x v="3"/>
    <x v="11"/>
    <x v="27"/>
    <x v="0"/>
    <n v="1"/>
    <x v="0"/>
    <x v="156"/>
    <n v="-20000"/>
    <n v="-6.4662140316844487"/>
  </r>
  <r>
    <s v="212"/>
    <s v="000"/>
    <s v="042"/>
    <s v="000"/>
    <s v="000"/>
    <s v="0"/>
    <s v="0000000"/>
    <s v="3415"/>
    <s v="Mittelschule"/>
    <s v="Amts-, Betriebs- und Geschäftsausstattung"/>
    <s v="49400,00"/>
    <x v="3"/>
    <x v="11"/>
    <x v="27"/>
    <x v="0"/>
    <n v="1"/>
    <x v="0"/>
    <x v="157"/>
    <n v="-49400"/>
    <n v="-15.971548658260588"/>
  </r>
  <r>
    <s v="212"/>
    <s v="000"/>
    <s v="042"/>
    <s v="100"/>
    <s v="000"/>
    <s v="0"/>
    <s v="0000000"/>
    <s v="3415"/>
    <s v="Mittelschule"/>
    <s v="Amts-, Betriebs- und Geschäftsausstattung (Sporthalle)"/>
    <s v="1000,00"/>
    <x v="3"/>
    <x v="11"/>
    <x v="27"/>
    <x v="0"/>
    <n v="1"/>
    <x v="0"/>
    <x v="158"/>
    <n v="-1000"/>
    <n v="-0.32331070158422243"/>
  </r>
  <r>
    <s v="212"/>
    <s v="000"/>
    <s v="301"/>
    <s v="000"/>
    <s v="000"/>
    <s v="0"/>
    <s v="0000000"/>
    <s v="3331"/>
    <s v="Mittelschule"/>
    <s v="Kapitaltransfers von Ländern, Landesfonds und Landeskammern"/>
    <s v="4000,00"/>
    <x v="3"/>
    <x v="11"/>
    <x v="27"/>
    <x v="0"/>
    <n v="2"/>
    <x v="1"/>
    <x v="159"/>
    <n v="4000"/>
    <n v="1.2932428063368897"/>
  </r>
  <r>
    <s v="212"/>
    <s v="000"/>
    <s v="400"/>
    <s v="000"/>
    <s v="000"/>
    <s v="0"/>
    <s v="0000000"/>
    <s v="3221"/>
    <s v="Mittelschule"/>
    <s v="Geringwertige Wirtschaftsgüter (GWG)"/>
    <s v="21300,00"/>
    <x v="3"/>
    <x v="11"/>
    <x v="27"/>
    <x v="0"/>
    <n v="1"/>
    <x v="0"/>
    <x v="160"/>
    <n v="-21300"/>
    <n v="-6.8865179437439377"/>
  </r>
  <r>
    <s v="212"/>
    <s v="000"/>
    <s v="400"/>
    <s v="100"/>
    <s v="000"/>
    <s v="0"/>
    <s v="0000000"/>
    <s v="3221"/>
    <s v="Mittelschule"/>
    <s v="Geringwertige Wirtschaftsgüter (GWG) (Sporthalle)"/>
    <s v="1500,00"/>
    <x v="3"/>
    <x v="11"/>
    <x v="27"/>
    <x v="0"/>
    <n v="1"/>
    <x v="0"/>
    <x v="161"/>
    <n v="-1500"/>
    <n v="-0.48496605237633367"/>
  </r>
  <r>
    <s v="212"/>
    <s v="000"/>
    <s v="451"/>
    <s v="000"/>
    <s v="000"/>
    <s v="0"/>
    <s v="0000000"/>
    <s v="3221"/>
    <s v="Mittelschule"/>
    <s v="Brennstoffe"/>
    <s v="5500,00"/>
    <x v="3"/>
    <x v="11"/>
    <x v="27"/>
    <x v="0"/>
    <n v="1"/>
    <x v="0"/>
    <x v="162"/>
    <n v="-5500"/>
    <n v="-1.7782088587132234"/>
  </r>
  <r>
    <s v="212"/>
    <s v="000"/>
    <s v="454"/>
    <s v="000"/>
    <s v="000"/>
    <s v="0"/>
    <s v="0000000"/>
    <s v="3221"/>
    <s v="Mittelschule"/>
    <s v="Reinigungsmittel"/>
    <s v="5000,00"/>
    <x v="3"/>
    <x v="11"/>
    <x v="27"/>
    <x v="0"/>
    <n v="1"/>
    <x v="0"/>
    <x v="163"/>
    <n v="-5000"/>
    <n v="-1.6165535079211122"/>
  </r>
  <r>
    <s v="212"/>
    <s v="000"/>
    <s v="454"/>
    <s v="200"/>
    <s v="000"/>
    <s v="0"/>
    <s v="0000000"/>
    <s v="3221"/>
    <s v="Mittelschule"/>
    <s v="Reinigungsmittel  (Sporthalle)"/>
    <s v="500,00"/>
    <x v="3"/>
    <x v="11"/>
    <x v="27"/>
    <x v="0"/>
    <n v="1"/>
    <x v="0"/>
    <x v="164"/>
    <n v="-500"/>
    <n v="-0.16165535079211121"/>
  </r>
  <r>
    <s v="212"/>
    <s v="000"/>
    <s v="456"/>
    <s v="000"/>
    <s v="000"/>
    <s v="0"/>
    <s v="0000000"/>
    <s v="3221"/>
    <s v="Mittelschule"/>
    <s v="Schreib-, Zeichen- und sonstige Büromittel"/>
    <s v="3000,00"/>
    <x v="3"/>
    <x v="11"/>
    <x v="27"/>
    <x v="0"/>
    <n v="1"/>
    <x v="0"/>
    <x v="165"/>
    <n v="-3000"/>
    <n v="-0.96993210475266733"/>
  </r>
  <r>
    <s v="212"/>
    <s v="000"/>
    <s v="457"/>
    <s v="000"/>
    <s v="000"/>
    <s v="0"/>
    <s v="0000000"/>
    <s v="3221"/>
    <s v="Mittelschule"/>
    <s v="Druckwerke"/>
    <s v="700,00"/>
    <x v="3"/>
    <x v="11"/>
    <x v="27"/>
    <x v="0"/>
    <n v="1"/>
    <x v="0"/>
    <x v="166"/>
    <n v="-700"/>
    <n v="-0.22631749110895572"/>
  </r>
  <r>
    <s v="212"/>
    <s v="000"/>
    <s v="510"/>
    <s v="000"/>
    <s v="000"/>
    <s v="0"/>
    <s v="0000000"/>
    <s v="3211"/>
    <s v="Mittelschule"/>
    <s v="Geldbezüge der Vertragsbediensteten der Verwaltung"/>
    <s v="41000,00"/>
    <x v="3"/>
    <x v="11"/>
    <x v="27"/>
    <x v="0"/>
    <n v="1"/>
    <x v="0"/>
    <x v="167"/>
    <n v="-41000"/>
    <n v="-13.25573876495312"/>
  </r>
  <r>
    <s v="212"/>
    <s v="000"/>
    <s v="511"/>
    <s v="000"/>
    <s v="000"/>
    <s v="0"/>
    <s v="0000000"/>
    <s v="3211"/>
    <s v="Mittelschule"/>
    <s v="Geldbezüge der Vertragsbediensteten in handwerklicher Verwendung"/>
    <s v="51000,00"/>
    <x v="3"/>
    <x v="11"/>
    <x v="27"/>
    <x v="0"/>
    <n v="1"/>
    <x v="0"/>
    <x v="168"/>
    <n v="-51000"/>
    <n v="-16.488845780795344"/>
  </r>
  <r>
    <s v="212"/>
    <s v="000"/>
    <s v="580"/>
    <s v="000"/>
    <s v="000"/>
    <s v="0"/>
    <s v="0000000"/>
    <s v="3212"/>
    <s v="Mittelschule"/>
    <s v="Dienstgeberbeiträge zum Ausgleichsfonds für Familienbeihilfen"/>
    <s v="3600,00"/>
    <x v="3"/>
    <x v="11"/>
    <x v="27"/>
    <x v="0"/>
    <n v="1"/>
    <x v="0"/>
    <x v="169"/>
    <n v="-3600"/>
    <n v="-1.1639185257032008"/>
  </r>
  <r>
    <s v="212"/>
    <s v="000"/>
    <s v="581"/>
    <s v="500"/>
    <s v="000"/>
    <s v="0"/>
    <s v="0000000"/>
    <s v="3212"/>
    <s v="Mittelschule"/>
    <s v="Sonstige Dienstgeberbeiträge zur sozialen Sicherheit (Pensionskassenbeiträge)"/>
    <s v="800,00"/>
    <x v="3"/>
    <x v="11"/>
    <x v="27"/>
    <x v="0"/>
    <n v="1"/>
    <x v="0"/>
    <x v="170"/>
    <n v="-800"/>
    <n v="-0.25864856126737795"/>
  </r>
  <r>
    <s v="212"/>
    <s v="000"/>
    <s v="581"/>
    <s v="510"/>
    <s v="000"/>
    <s v="0"/>
    <s v="0000000"/>
    <s v="3212"/>
    <s v="Mittelschule"/>
    <s v="Sonstige Dienstgeberbeiträge zur sozialen Sicherheit (Mitarbeitervorsorge - Abfertigung neu)"/>
    <s v="1000,00"/>
    <x v="3"/>
    <x v="11"/>
    <x v="27"/>
    <x v="0"/>
    <n v="1"/>
    <x v="0"/>
    <x v="171"/>
    <n v="-1000"/>
    <n v="-0.32331070158422243"/>
  </r>
  <r>
    <s v="212"/>
    <s v="000"/>
    <s v="582"/>
    <s v="000"/>
    <s v="000"/>
    <s v="0"/>
    <s v="0000000"/>
    <s v="3212"/>
    <s v="Mittelschule"/>
    <s v="Sonstige Dienstgeberbeiträge zur sozialen Sicherheit"/>
    <s v="20000,00"/>
    <x v="3"/>
    <x v="11"/>
    <x v="27"/>
    <x v="0"/>
    <n v="1"/>
    <x v="0"/>
    <x v="172"/>
    <n v="-20000"/>
    <n v="-6.4662140316844487"/>
  </r>
  <r>
    <s v="212"/>
    <s v="000"/>
    <s v="600"/>
    <s v="000"/>
    <s v="000"/>
    <s v="0"/>
    <s v="0000000"/>
    <s v="3222"/>
    <s v="Mittelschule"/>
    <s v="Energiebezüge"/>
    <s v="16800,00"/>
    <x v="3"/>
    <x v="11"/>
    <x v="27"/>
    <x v="0"/>
    <n v="1"/>
    <x v="0"/>
    <x v="173"/>
    <n v="-16800"/>
    <n v="-5.4316197866149372"/>
  </r>
  <r>
    <s v="212"/>
    <s v="000"/>
    <s v="600"/>
    <s v="100"/>
    <s v="000"/>
    <s v="0"/>
    <s v="0000000"/>
    <s v="3222"/>
    <s v="Mittelschule"/>
    <s v="Energiebezüge (Sporthalle)"/>
    <s v="3700,00"/>
    <x v="3"/>
    <x v="11"/>
    <x v="27"/>
    <x v="0"/>
    <n v="1"/>
    <x v="0"/>
    <x v="174"/>
    <n v="-3700"/>
    <n v="-1.196249595861623"/>
  </r>
  <r>
    <s v="212"/>
    <s v="000"/>
    <s v="614"/>
    <s v="000"/>
    <s v="000"/>
    <s v="0"/>
    <s v="0000000"/>
    <s v="3224"/>
    <s v="Mittelschule"/>
    <s v="Instandhaltung von Gebäuden und Bauten"/>
    <s v="72000,00"/>
    <x v="3"/>
    <x v="11"/>
    <x v="27"/>
    <x v="0"/>
    <n v="1"/>
    <x v="0"/>
    <x v="175"/>
    <n v="-72000"/>
    <n v="-23.278370514064015"/>
  </r>
  <r>
    <s v="212"/>
    <s v="000"/>
    <s v="614"/>
    <s v="100"/>
    <s v="000"/>
    <s v="0"/>
    <s v="0000000"/>
    <s v="3224"/>
    <s v="Mittelschule"/>
    <s v="Instandhaltung von Gebäuden und Bauten (Sporthalle)"/>
    <s v="9300,00"/>
    <x v="3"/>
    <x v="11"/>
    <x v="27"/>
    <x v="0"/>
    <n v="1"/>
    <x v="0"/>
    <x v="176"/>
    <n v="-9300"/>
    <n v="-3.0067895247332688"/>
  </r>
  <r>
    <s v="212"/>
    <s v="000"/>
    <s v="614"/>
    <s v="900"/>
    <s v="000"/>
    <s v="0"/>
    <s v="0000000"/>
    <s v="3224"/>
    <s v="Mittelschule"/>
    <s v="Instandhaltung von Gebäuden und Bauten"/>
    <s v="0,00"/>
    <x v="3"/>
    <x v="11"/>
    <x v="27"/>
    <x v="0"/>
    <n v="1"/>
    <x v="0"/>
    <x v="177"/>
    <n v="0"/>
    <n v="0"/>
  </r>
  <r>
    <s v="212"/>
    <s v="000"/>
    <s v="618"/>
    <s v="000"/>
    <s v="000"/>
    <s v="0"/>
    <s v="0000000"/>
    <s v="3224"/>
    <s v="Mittelschule"/>
    <s v="Instandhaltung von sonstigen Anlagen"/>
    <s v="9500,00"/>
    <x v="3"/>
    <x v="11"/>
    <x v="27"/>
    <x v="0"/>
    <n v="1"/>
    <x v="0"/>
    <x v="178"/>
    <n v="-9500"/>
    <n v="-3.0714516650501134"/>
  </r>
  <r>
    <s v="212"/>
    <s v="000"/>
    <s v="618"/>
    <s v="100"/>
    <s v="000"/>
    <s v="0"/>
    <s v="0000000"/>
    <s v="3224"/>
    <s v="Mittelschule"/>
    <s v="Instandhaltung von sonstigen Anlagen (Sporthalle)"/>
    <s v="500,00"/>
    <x v="3"/>
    <x v="11"/>
    <x v="27"/>
    <x v="0"/>
    <n v="1"/>
    <x v="0"/>
    <x v="179"/>
    <n v="-500"/>
    <n v="-0.16165535079211121"/>
  </r>
  <r>
    <s v="212"/>
    <s v="000"/>
    <s v="630"/>
    <s v="000"/>
    <s v="000"/>
    <s v="0"/>
    <s v="0000000"/>
    <s v="3222"/>
    <s v="Mittelschule"/>
    <s v="Postdienste"/>
    <s v="500,00"/>
    <x v="3"/>
    <x v="11"/>
    <x v="27"/>
    <x v="0"/>
    <n v="1"/>
    <x v="0"/>
    <x v="180"/>
    <n v="-500"/>
    <n v="-0.16165535079211121"/>
  </r>
  <r>
    <s v="212"/>
    <s v="000"/>
    <s v="631"/>
    <s v="000"/>
    <s v="000"/>
    <s v="0"/>
    <s v="0000000"/>
    <s v="3222"/>
    <s v="Mittelschule"/>
    <s v="Telekommunikationsdienste"/>
    <s v="5000,00"/>
    <x v="3"/>
    <x v="11"/>
    <x v="27"/>
    <x v="0"/>
    <n v="1"/>
    <x v="0"/>
    <x v="181"/>
    <n v="-5000"/>
    <n v="-1.6165535079211122"/>
  </r>
  <r>
    <s v="212"/>
    <s v="000"/>
    <s v="670"/>
    <s v="000"/>
    <s v="000"/>
    <s v="0"/>
    <s v="0000000"/>
    <s v="3222"/>
    <s v="Mittelschule"/>
    <s v="Versicherungen"/>
    <s v="4500,00"/>
    <x v="3"/>
    <x v="11"/>
    <x v="27"/>
    <x v="0"/>
    <n v="1"/>
    <x v="0"/>
    <x v="182"/>
    <n v="-4500"/>
    <n v="-1.4548981571290009"/>
  </r>
  <r>
    <s v="212"/>
    <s v="000"/>
    <s v="670"/>
    <s v="100"/>
    <s v="000"/>
    <s v="0"/>
    <s v="0000000"/>
    <s v="3222"/>
    <s v="Mittelschule"/>
    <s v="Versicherungen (Sporthalle)"/>
    <s v="600,00"/>
    <x v="3"/>
    <x v="11"/>
    <x v="27"/>
    <x v="0"/>
    <n v="1"/>
    <x v="0"/>
    <x v="183"/>
    <n v="-600"/>
    <n v="-0.19398642095053345"/>
  </r>
  <r>
    <s v="212"/>
    <s v="000"/>
    <s v="700"/>
    <s v="000"/>
    <s v="000"/>
    <s v="0"/>
    <s v="0000000"/>
    <s v="3223"/>
    <s v="Mittelschule"/>
    <s v="Miet- und Pachtaufwand"/>
    <s v="2200,00"/>
    <x v="3"/>
    <x v="11"/>
    <x v="27"/>
    <x v="0"/>
    <n v="1"/>
    <x v="0"/>
    <x v="184"/>
    <n v="-2200"/>
    <n v="-0.71128354348528933"/>
  </r>
  <r>
    <s v="212"/>
    <s v="000"/>
    <s v="710"/>
    <s v="000"/>
    <s v="000"/>
    <s v="0"/>
    <s v="0000000"/>
    <s v="3225"/>
    <s v="Mittelschule"/>
    <s v="Öffentliche Abgaben, ohne Gebühren gemäß FAG"/>
    <s v="5100,00"/>
    <x v="3"/>
    <x v="11"/>
    <x v="27"/>
    <x v="0"/>
    <n v="1"/>
    <x v="0"/>
    <x v="185"/>
    <n v="-5100"/>
    <n v="-1.6488845780795345"/>
  </r>
  <r>
    <s v="212"/>
    <s v="000"/>
    <s v="720"/>
    <s v="200"/>
    <s v="000"/>
    <s v="0"/>
    <s v="0000000"/>
    <s v="3225"/>
    <s v="Mittelschule"/>
    <s v="Kostenbeiträge (Kostenersätze) für Leistungen (Schulerhaltungsbeiträge)"/>
    <s v="37300,00"/>
    <x v="3"/>
    <x v="11"/>
    <x v="27"/>
    <x v="0"/>
    <n v="1"/>
    <x v="0"/>
    <x v="186"/>
    <n v="-37300"/>
    <n v="-12.059489169091497"/>
  </r>
  <r>
    <s v="212"/>
    <s v="000"/>
    <s v="720"/>
    <s v="500"/>
    <s v="000"/>
    <s v="1"/>
    <s v="0000000"/>
    <s v="3225"/>
    <s v="Mittelschule"/>
    <s v="Interne Leistungsverrechnung"/>
    <s v="18000,00"/>
    <x v="3"/>
    <x v="11"/>
    <x v="27"/>
    <x v="0"/>
    <n v="1"/>
    <x v="0"/>
    <x v="187"/>
    <n v="-18000"/>
    <n v="-5.8195926285160038"/>
  </r>
  <r>
    <s v="212"/>
    <s v="000"/>
    <s v="724"/>
    <s v="000"/>
    <s v="000"/>
    <s v="0"/>
    <s v="0000000"/>
    <s v="3225"/>
    <s v="Mittelschule"/>
    <s v="Reisegebühren"/>
    <s v="500,00"/>
    <x v="3"/>
    <x v="11"/>
    <x v="27"/>
    <x v="0"/>
    <n v="1"/>
    <x v="0"/>
    <x v="188"/>
    <n v="-500"/>
    <n v="-0.16165535079211121"/>
  </r>
  <r>
    <s v="212"/>
    <s v="000"/>
    <s v="728"/>
    <s v="000"/>
    <s v="000"/>
    <s v="0"/>
    <s v="0000000"/>
    <s v="3225"/>
    <s v="Mittelschule"/>
    <s v="Entgelte für sonstige Leistungen (Reinigung durch Unternehmen)"/>
    <s v="19100,00"/>
    <x v="3"/>
    <x v="11"/>
    <x v="27"/>
    <x v="0"/>
    <n v="1"/>
    <x v="0"/>
    <x v="189"/>
    <n v="-19100"/>
    <n v="-6.175234400258649"/>
  </r>
  <r>
    <s v="212"/>
    <s v="000"/>
    <s v="728"/>
    <s v="100"/>
    <s v="000"/>
    <s v="0"/>
    <s v="0000000"/>
    <s v="3225"/>
    <s v="Mittelschule"/>
    <s v="Entgelte für sonstige Leistungen (Sporthalle Reinigung durch Unternehmen)"/>
    <s v="14500,00"/>
    <x v="3"/>
    <x v="11"/>
    <x v="27"/>
    <x v="0"/>
    <n v="1"/>
    <x v="0"/>
    <x v="190"/>
    <n v="-14500"/>
    <n v="-4.6880051729712253"/>
  </r>
  <r>
    <s v="212"/>
    <s v="000"/>
    <s v="729"/>
    <s v="000"/>
    <s v="000"/>
    <s v="0"/>
    <s v="0000000"/>
    <s v="3225"/>
    <s v="Mittelschule"/>
    <s v="Sonstige Aufwendungen"/>
    <s v="1500,00"/>
    <x v="3"/>
    <x v="11"/>
    <x v="27"/>
    <x v="0"/>
    <n v="1"/>
    <x v="0"/>
    <x v="191"/>
    <n v="-1500"/>
    <n v="-0.48496605237633367"/>
  </r>
  <r>
    <s v="212"/>
    <s v="000"/>
    <s v="729"/>
    <s v="100"/>
    <s v="000"/>
    <s v="0"/>
    <s v="0000000"/>
    <s v="3225"/>
    <s v="Mittelschule"/>
    <s v="Sonstige Aufwendungen (Sporthalle)"/>
    <s v="1000,00"/>
    <x v="3"/>
    <x v="11"/>
    <x v="27"/>
    <x v="0"/>
    <n v="1"/>
    <x v="0"/>
    <x v="192"/>
    <n v="-1000"/>
    <n v="-0.32331070158422243"/>
  </r>
  <r>
    <s v="212"/>
    <s v="000"/>
    <s v="751"/>
    <s v="000"/>
    <s v="000"/>
    <s v="0"/>
    <s v="0000000"/>
    <s v="3231"/>
    <s v="Mittelschule"/>
    <s v="Transfers an Länder, Landesfonds und Landeskammern (Schulfilmbeiträge)"/>
    <s v="800,00"/>
    <x v="3"/>
    <x v="11"/>
    <x v="27"/>
    <x v="0"/>
    <n v="1"/>
    <x v="0"/>
    <x v="193"/>
    <n v="-800"/>
    <n v="-0.25864856126737795"/>
  </r>
  <r>
    <s v="212"/>
    <s v="000"/>
    <s v="811"/>
    <s v="000"/>
    <s v="000"/>
    <s v="0"/>
    <s v="0000000"/>
    <s v="3115"/>
    <s v="Mittelschule"/>
    <s v="Miete- und Pachtertrag"/>
    <s v="500,00"/>
    <x v="3"/>
    <x v="11"/>
    <x v="27"/>
    <x v="0"/>
    <n v="2"/>
    <x v="1"/>
    <x v="194"/>
    <n v="500"/>
    <n v="0.16165535079211121"/>
  </r>
  <r>
    <s v="212"/>
    <s v="000"/>
    <s v="816"/>
    <s v="300"/>
    <s v="000"/>
    <s v="0"/>
    <s v="0000000"/>
    <s v="3114"/>
    <s v="Mittelschule"/>
    <s v="Kostenbeiträge (Kostenersätze) für sonstige Leistungen (Schulerhaltungsbeiträge)"/>
    <s v="240000,00"/>
    <x v="3"/>
    <x v="11"/>
    <x v="27"/>
    <x v="0"/>
    <n v="2"/>
    <x v="1"/>
    <x v="195"/>
    <n v="240000"/>
    <n v="77.594568380213389"/>
  </r>
  <r>
    <s v="212"/>
    <s v="000"/>
    <s v="829"/>
    <s v="000"/>
    <s v="000"/>
    <s v="0"/>
    <s v="0000000"/>
    <s v="3116"/>
    <s v="Mittelschule"/>
    <s v="Sonstige Erträge"/>
    <s v="100,00"/>
    <x v="3"/>
    <x v="11"/>
    <x v="27"/>
    <x v="0"/>
    <n v="2"/>
    <x v="1"/>
    <x v="196"/>
    <n v="100"/>
    <n v="3.2331070158422244E-2"/>
  </r>
  <r>
    <s v="213"/>
    <s v="000"/>
    <s v="720"/>
    <s v="200"/>
    <s v="000"/>
    <s v="0"/>
    <s v="0000000"/>
    <s v="3225"/>
    <s v="Sonderschulen"/>
    <s v="Kostenbeiträge (Kostenersätze) für Leistungen (Schulerhaltungsbeiträge)"/>
    <s v="21500,00"/>
    <x v="3"/>
    <x v="11"/>
    <x v="28"/>
    <x v="0"/>
    <n v="1"/>
    <x v="0"/>
    <x v="197"/>
    <n v="-21500"/>
    <n v="-6.9511800840607822"/>
  </r>
  <r>
    <s v="214"/>
    <s v="000"/>
    <s v="720"/>
    <s v="200"/>
    <s v="000"/>
    <s v="0"/>
    <s v="0000000"/>
    <s v="3225"/>
    <s v="Polytechnische Schulen"/>
    <s v="Kostenbeiträge (Kostenersätze) für Leistungen (Schulerhaltungsbeiträge)"/>
    <s v="11000,00"/>
    <x v="3"/>
    <x v="11"/>
    <x v="29"/>
    <x v="0"/>
    <n v="1"/>
    <x v="0"/>
    <x v="198"/>
    <n v="-11000"/>
    <n v="-3.5564177174264469"/>
  </r>
  <r>
    <s v="221"/>
    <s v="000"/>
    <s v="757"/>
    <s v="000"/>
    <s v="000"/>
    <s v="0"/>
    <s v="0000000"/>
    <s v="3234"/>
    <s v="Berufsbildende mittlere Schulen"/>
    <s v="Lfd. Transferzahlungen an private Organisationen ohne Erwerbszweck"/>
    <s v="1000,00"/>
    <x v="3"/>
    <x v="12"/>
    <x v="30"/>
    <x v="0"/>
    <n v="1"/>
    <x v="0"/>
    <x v="199"/>
    <n v="-1000"/>
    <n v="-0.32331070158422243"/>
  </r>
  <r>
    <s v="232"/>
    <s v="100"/>
    <s v="010"/>
    <s v="000"/>
    <s v="000"/>
    <s v="0"/>
    <s v="0000000"/>
    <s v="3413"/>
    <s v="VS Schülerbetreuung"/>
    <s v="Gebäude und Bauten"/>
    <s v="0,00"/>
    <x v="3"/>
    <x v="13"/>
    <x v="31"/>
    <x v="0"/>
    <n v="1"/>
    <x v="0"/>
    <x v="200"/>
    <n v="0"/>
    <n v="0"/>
  </r>
  <r>
    <s v="232"/>
    <s v="100"/>
    <s v="042"/>
    <s v="000"/>
    <s v="000"/>
    <s v="0"/>
    <s v="0000000"/>
    <s v="3415"/>
    <s v="VS Schülerbetreuung"/>
    <s v="Amts-, Betriebs- und Geschäftsausstattung"/>
    <s v="500,00"/>
    <x v="3"/>
    <x v="13"/>
    <x v="31"/>
    <x v="0"/>
    <n v="1"/>
    <x v="0"/>
    <x v="201"/>
    <n v="-500"/>
    <n v="-0.16165535079211121"/>
  </r>
  <r>
    <s v="232"/>
    <s v="100"/>
    <s v="301"/>
    <s v="000"/>
    <s v="000"/>
    <s v="0"/>
    <s v="0000000"/>
    <s v="3331"/>
    <s v="VS Schülerbetreuung"/>
    <s v="Kapitaltransfers von Ländern, Landesfonds und Landeskammern (Umbau/Zubau im Kiga-Gebäude)"/>
    <s v="7700,00"/>
    <x v="3"/>
    <x v="13"/>
    <x v="31"/>
    <x v="0"/>
    <n v="2"/>
    <x v="1"/>
    <x v="202"/>
    <n v="7700"/>
    <n v="2.489492402198513"/>
  </r>
  <r>
    <s v="232"/>
    <s v="100"/>
    <s v="400"/>
    <s v="000"/>
    <s v="000"/>
    <s v="0"/>
    <s v="0000000"/>
    <s v="3221"/>
    <s v="VS Schülerbetreuung"/>
    <s v="Geringwertige Wirtschaftsgüter (GWG)"/>
    <s v="1000,00"/>
    <x v="3"/>
    <x v="13"/>
    <x v="31"/>
    <x v="0"/>
    <n v="1"/>
    <x v="0"/>
    <x v="203"/>
    <n v="-1000"/>
    <n v="-0.32331070158422243"/>
  </r>
  <r>
    <s v="232"/>
    <s v="100"/>
    <s v="430"/>
    <s v="000"/>
    <s v="000"/>
    <s v="0"/>
    <s v="0000000"/>
    <s v="3221"/>
    <s v="VS Schülerbetreuung"/>
    <s v="Lebensmittel (Mittagstisch)"/>
    <s v="16500,00"/>
    <x v="3"/>
    <x v="13"/>
    <x v="31"/>
    <x v="0"/>
    <n v="1"/>
    <x v="0"/>
    <x v="204"/>
    <n v="-16500"/>
    <n v="-5.3346265761396703"/>
  </r>
  <r>
    <s v="232"/>
    <s v="100"/>
    <s v="451"/>
    <s v="000"/>
    <s v="000"/>
    <s v="0"/>
    <s v="0000000"/>
    <s v="3221"/>
    <s v="VS Schülerbetreuung"/>
    <s v="Brennstoffe"/>
    <s v="400,00"/>
    <x v="3"/>
    <x v="13"/>
    <x v="31"/>
    <x v="0"/>
    <n v="1"/>
    <x v="0"/>
    <x v="205"/>
    <n v="-400"/>
    <n v="-0.12932428063368898"/>
  </r>
  <r>
    <s v="232"/>
    <s v="100"/>
    <s v="454"/>
    <s v="000"/>
    <s v="000"/>
    <s v="0"/>
    <s v="0000000"/>
    <s v="3221"/>
    <s v="VS Schülerbetreuung"/>
    <s v="Reinigungsmittel"/>
    <s v="600,00"/>
    <x v="3"/>
    <x v="13"/>
    <x v="31"/>
    <x v="0"/>
    <n v="1"/>
    <x v="0"/>
    <x v="206"/>
    <n v="-600"/>
    <n v="-0.19398642095053345"/>
  </r>
  <r>
    <s v="232"/>
    <s v="100"/>
    <s v="510"/>
    <s v="000"/>
    <s v="000"/>
    <s v="0"/>
    <s v="0000000"/>
    <s v="3211"/>
    <s v="VS Schülerbetreuung"/>
    <s v="Geldbezüge der Vertragsbediensteten der Verwaltung"/>
    <s v="18000,00"/>
    <x v="3"/>
    <x v="13"/>
    <x v="31"/>
    <x v="0"/>
    <n v="1"/>
    <x v="0"/>
    <x v="207"/>
    <n v="-18000"/>
    <n v="-5.8195926285160038"/>
  </r>
  <r>
    <s v="232"/>
    <s v="100"/>
    <s v="511"/>
    <s v="000"/>
    <s v="000"/>
    <s v="0"/>
    <s v="0000000"/>
    <s v="3211"/>
    <s v="VS Schülerbetreuung"/>
    <s v="Geldbezüge der Vertragsbediensteten in handwerklicher Verwendung"/>
    <s v="100,00"/>
    <x v="3"/>
    <x v="13"/>
    <x v="31"/>
    <x v="0"/>
    <n v="1"/>
    <x v="0"/>
    <x v="208"/>
    <n v="-100"/>
    <n v="-3.2331070158422244E-2"/>
  </r>
  <r>
    <s v="232"/>
    <s v="100"/>
    <s v="580"/>
    <s v="000"/>
    <s v="000"/>
    <s v="0"/>
    <s v="0000000"/>
    <s v="3212"/>
    <s v="VS Schülerbetreuung"/>
    <s v="Dienstgeberbeiträge zum Ausgleichsfonds für Familienbeihilfen"/>
    <s v="800,00"/>
    <x v="3"/>
    <x v="13"/>
    <x v="31"/>
    <x v="0"/>
    <n v="1"/>
    <x v="0"/>
    <x v="209"/>
    <n v="-800"/>
    <n v="-0.25864856126737795"/>
  </r>
  <r>
    <s v="232"/>
    <s v="100"/>
    <s v="581"/>
    <s v="500"/>
    <s v="000"/>
    <s v="0"/>
    <s v="0000000"/>
    <s v="3212"/>
    <s v="VS Schülerbetreuung"/>
    <s v="Sonstige Dienstgeberbeiträge zur sozialen Sicherheit (Pensionskassenbeiträge)"/>
    <s v="100,00"/>
    <x v="3"/>
    <x v="13"/>
    <x v="31"/>
    <x v="0"/>
    <n v="1"/>
    <x v="0"/>
    <x v="210"/>
    <n v="-100"/>
    <n v="-3.2331070158422244E-2"/>
  </r>
  <r>
    <s v="232"/>
    <s v="100"/>
    <s v="581"/>
    <s v="510"/>
    <s v="000"/>
    <s v="0"/>
    <s v="0000000"/>
    <s v="3212"/>
    <s v="VS Schülerbetreuung"/>
    <s v="Sonstige Dienstgeberbeiträge zur sozialen Sicherheit (Mitarbeitervorsorge - Abfertigung neu)"/>
    <s v="200,00"/>
    <x v="3"/>
    <x v="13"/>
    <x v="31"/>
    <x v="0"/>
    <n v="1"/>
    <x v="0"/>
    <x v="211"/>
    <n v="-200"/>
    <n v="-6.4662140316844488E-2"/>
  </r>
  <r>
    <s v="232"/>
    <s v="100"/>
    <s v="582"/>
    <s v="000"/>
    <s v="000"/>
    <s v="0"/>
    <s v="0000000"/>
    <s v="3212"/>
    <s v="VS Schülerbetreuung"/>
    <s v="Sonstige Dienstgeberbeiträge zur sozialen Sicherheit"/>
    <s v="4000,00"/>
    <x v="3"/>
    <x v="13"/>
    <x v="31"/>
    <x v="0"/>
    <n v="1"/>
    <x v="0"/>
    <x v="212"/>
    <n v="-4000"/>
    <n v="-1.2932428063368897"/>
  </r>
  <r>
    <s v="232"/>
    <s v="100"/>
    <s v="600"/>
    <s v="000"/>
    <s v="000"/>
    <s v="0"/>
    <s v="0000000"/>
    <s v="3222"/>
    <s v="VS Schülerbetreuung"/>
    <s v="Energiebezüge"/>
    <s v="300,00"/>
    <x v="3"/>
    <x v="13"/>
    <x v="31"/>
    <x v="0"/>
    <n v="1"/>
    <x v="0"/>
    <x v="213"/>
    <n v="-300"/>
    <n v="-9.6993210475266725E-2"/>
  </r>
  <r>
    <s v="232"/>
    <s v="100"/>
    <s v="614"/>
    <s v="000"/>
    <s v="000"/>
    <s v="0"/>
    <s v="0000000"/>
    <s v="3224"/>
    <s v="VS Schülerbetreuung"/>
    <s v="Instandhaltung von Gebäuden und Bauten"/>
    <s v="1600,00"/>
    <x v="3"/>
    <x v="13"/>
    <x v="31"/>
    <x v="0"/>
    <n v="1"/>
    <x v="0"/>
    <x v="214"/>
    <n v="-1600"/>
    <n v="-0.5172971225347559"/>
  </r>
  <r>
    <s v="232"/>
    <s v="100"/>
    <s v="618"/>
    <s v="000"/>
    <s v="000"/>
    <s v="0"/>
    <s v="0000000"/>
    <s v="3224"/>
    <s v="VS Schülerbetreuung"/>
    <s v="Instandhaltung von sonstigen Anlagen"/>
    <s v="500,00"/>
    <x v="3"/>
    <x v="13"/>
    <x v="31"/>
    <x v="0"/>
    <n v="1"/>
    <x v="0"/>
    <x v="215"/>
    <n v="-500"/>
    <n v="-0.16165535079211121"/>
  </r>
  <r>
    <s v="232"/>
    <s v="100"/>
    <s v="631"/>
    <s v="000"/>
    <s v="000"/>
    <s v="0"/>
    <s v="0000000"/>
    <s v="3222"/>
    <s v="VS Schülerbetreuung"/>
    <s v="Telekommunikationsdienste"/>
    <s v="100,00"/>
    <x v="3"/>
    <x v="13"/>
    <x v="31"/>
    <x v="0"/>
    <n v="1"/>
    <x v="0"/>
    <x v="216"/>
    <n v="-100"/>
    <n v="-3.2331070158422244E-2"/>
  </r>
  <r>
    <s v="232"/>
    <s v="100"/>
    <s v="670"/>
    <s v="000"/>
    <s v="000"/>
    <s v="0"/>
    <s v="0000000"/>
    <s v="3222"/>
    <s v="VS Schülerbetreuung"/>
    <s v="Versicherungen"/>
    <s v="100,00"/>
    <x v="3"/>
    <x v="13"/>
    <x v="31"/>
    <x v="0"/>
    <n v="1"/>
    <x v="0"/>
    <x v="217"/>
    <n v="-100"/>
    <n v="-3.2331070158422244E-2"/>
  </r>
  <r>
    <s v="232"/>
    <s v="100"/>
    <s v="710"/>
    <s v="000"/>
    <s v="000"/>
    <s v="0"/>
    <s v="0000000"/>
    <s v="3225"/>
    <s v="VS Schülerbetreuung"/>
    <s v="Öffentliche Abgaben, ohne Gebühren gemäß FAG"/>
    <s v="200,00"/>
    <x v="3"/>
    <x v="13"/>
    <x v="31"/>
    <x v="0"/>
    <n v="1"/>
    <x v="0"/>
    <x v="218"/>
    <n v="-200"/>
    <n v="-6.4662140316844488E-2"/>
  </r>
  <r>
    <s v="232"/>
    <s v="100"/>
    <s v="720"/>
    <s v="000"/>
    <s v="000"/>
    <s v="0"/>
    <s v="0000000"/>
    <s v="3225"/>
    <s v="VS Schülerbetreuung"/>
    <s v="Kostenbeiträge (Kostenersätze) für Leistungen (Personalbereitstellung)"/>
    <s v="5000,00"/>
    <x v="3"/>
    <x v="13"/>
    <x v="31"/>
    <x v="0"/>
    <n v="1"/>
    <x v="0"/>
    <x v="219"/>
    <n v="-5000"/>
    <n v="-1.6165535079211122"/>
  </r>
  <r>
    <s v="232"/>
    <s v="100"/>
    <s v="720"/>
    <s v="500"/>
    <s v="000"/>
    <s v="1"/>
    <s v="0000000"/>
    <s v="3225"/>
    <s v="VS Schülerbetreuung"/>
    <s v="Interne Leistungsverrechnung"/>
    <s v="400,00"/>
    <x v="3"/>
    <x v="13"/>
    <x v="31"/>
    <x v="0"/>
    <n v="1"/>
    <x v="0"/>
    <x v="220"/>
    <n v="-400"/>
    <n v="-0.12932428063368898"/>
  </r>
  <r>
    <s v="232"/>
    <s v="100"/>
    <s v="724"/>
    <s v="000"/>
    <s v="000"/>
    <s v="0"/>
    <s v="0000000"/>
    <s v="3225"/>
    <s v="VS Schülerbetreuung"/>
    <s v="Reisegebühren"/>
    <s v="100,00"/>
    <x v="3"/>
    <x v="13"/>
    <x v="31"/>
    <x v="0"/>
    <n v="1"/>
    <x v="0"/>
    <x v="221"/>
    <n v="-100"/>
    <n v="-3.2331070158422244E-2"/>
  </r>
  <r>
    <s v="232"/>
    <s v="100"/>
    <s v="728"/>
    <s v="000"/>
    <s v="000"/>
    <s v="0"/>
    <s v="0000000"/>
    <s v="3225"/>
    <s v="VS Schülerbetreuung"/>
    <s v="Entgelte für sonstige Leistungen (Reinigung durch Unternehmen)"/>
    <s v="5400,00"/>
    <x v="3"/>
    <x v="13"/>
    <x v="31"/>
    <x v="0"/>
    <n v="1"/>
    <x v="0"/>
    <x v="222"/>
    <n v="-5400"/>
    <n v="-1.7458777885548011"/>
  </r>
  <r>
    <s v="232"/>
    <s v="100"/>
    <s v="729"/>
    <s v="000"/>
    <s v="000"/>
    <s v="0"/>
    <s v="0000000"/>
    <s v="3225"/>
    <s v="VS Schülerbetreuung"/>
    <s v="Sonstige Aufwendungen"/>
    <s v="1000,00"/>
    <x v="3"/>
    <x v="13"/>
    <x v="31"/>
    <x v="0"/>
    <n v="1"/>
    <x v="0"/>
    <x v="223"/>
    <n v="-1000"/>
    <n v="-0.32331070158422243"/>
  </r>
  <r>
    <s v="232"/>
    <s v="100"/>
    <s v="808"/>
    <s v="000"/>
    <s v="000"/>
    <s v="0"/>
    <s v="0000000"/>
    <s v="3116"/>
    <s v="VS Schülerbetreuung"/>
    <s v="Veräußerungen von Waren (Mittagstisch Elternbeiträge)"/>
    <s v="12000,00"/>
    <x v="3"/>
    <x v="13"/>
    <x v="31"/>
    <x v="0"/>
    <n v="2"/>
    <x v="1"/>
    <x v="224"/>
    <n v="12000"/>
    <n v="3.8797284190106693"/>
  </r>
  <r>
    <s v="232"/>
    <s v="100"/>
    <s v="810"/>
    <s v="000"/>
    <s v="000"/>
    <s v="0"/>
    <s v="0000000"/>
    <s v="3114"/>
    <s v="VS Schülerbetreuung"/>
    <s v="Erträge aus Leistungen (Elternbeiträge)"/>
    <s v="9000,00"/>
    <x v="3"/>
    <x v="13"/>
    <x v="31"/>
    <x v="0"/>
    <n v="2"/>
    <x v="1"/>
    <x v="225"/>
    <n v="9000"/>
    <n v="2.9097963142580019"/>
  </r>
  <r>
    <s v="232"/>
    <s v="100"/>
    <s v="861"/>
    <s v="000"/>
    <s v="000"/>
    <s v="0"/>
    <s v="0000000"/>
    <s v="3121"/>
    <s v="VS Schülerbetreuung"/>
    <s v="Transfers von Ländern, Landesfonds und Landeskammern"/>
    <s v="10000,00"/>
    <x v="3"/>
    <x v="13"/>
    <x v="31"/>
    <x v="0"/>
    <n v="2"/>
    <x v="1"/>
    <x v="226"/>
    <n v="10000"/>
    <n v="3.2331070158422244"/>
  </r>
  <r>
    <s v="232"/>
    <s v="200"/>
    <s v="042"/>
    <s v="000"/>
    <s v="000"/>
    <s v="0"/>
    <s v="0000000"/>
    <s v="3415"/>
    <s v="MS Schülerbetreuung"/>
    <s v="Amts-, Betriebs- und Geschäftsausstattung"/>
    <s v="1000,00"/>
    <x v="3"/>
    <x v="13"/>
    <x v="32"/>
    <x v="0"/>
    <n v="1"/>
    <x v="0"/>
    <x v="227"/>
    <n v="-1000"/>
    <n v="-0.32331070158422243"/>
  </r>
  <r>
    <s v="232"/>
    <s v="200"/>
    <s v="346"/>
    <s v="000"/>
    <s v="000"/>
    <s v="0"/>
    <s v="0000000"/>
    <s v="3614"/>
    <s v="MS Schülerbetreuung"/>
    <s v="Investitionsdarlehen von Finanzunternehmen"/>
    <s v="14800,00"/>
    <x v="3"/>
    <x v="13"/>
    <x v="32"/>
    <x v="0"/>
    <n v="1"/>
    <x v="0"/>
    <x v="228"/>
    <n v="-14800"/>
    <n v="-4.7849983834464922"/>
  </r>
  <r>
    <s v="232"/>
    <s v="200"/>
    <s v="400"/>
    <s v="000"/>
    <s v="000"/>
    <s v="0"/>
    <s v="0000000"/>
    <s v="3221"/>
    <s v="MS Schülerbetreuung"/>
    <s v="Geringwertige Wirtschaftsgüter (GWG)"/>
    <s v="1000,00"/>
    <x v="3"/>
    <x v="13"/>
    <x v="32"/>
    <x v="0"/>
    <n v="1"/>
    <x v="0"/>
    <x v="229"/>
    <n v="-1000"/>
    <n v="-0.32331070158422243"/>
  </r>
  <r>
    <s v="232"/>
    <s v="200"/>
    <s v="454"/>
    <s v="000"/>
    <s v="000"/>
    <s v="0"/>
    <s v="0000000"/>
    <s v="3221"/>
    <s v="MS Schülerbetreuung"/>
    <s v="Reinigungsmittel"/>
    <s v="500,00"/>
    <x v="3"/>
    <x v="13"/>
    <x v="32"/>
    <x v="0"/>
    <n v="1"/>
    <x v="0"/>
    <x v="230"/>
    <n v="-500"/>
    <n v="-0.16165535079211121"/>
  </r>
  <r>
    <s v="232"/>
    <s v="200"/>
    <s v="600"/>
    <s v="000"/>
    <s v="000"/>
    <s v="0"/>
    <s v="0000000"/>
    <s v="3222"/>
    <s v="MS Schülerbetreuung"/>
    <s v="Energiebezüge"/>
    <s v="4000,00"/>
    <x v="3"/>
    <x v="13"/>
    <x v="32"/>
    <x v="0"/>
    <n v="1"/>
    <x v="0"/>
    <x v="231"/>
    <n v="-4000"/>
    <n v="-1.2932428063368897"/>
  </r>
  <r>
    <s v="232"/>
    <s v="200"/>
    <s v="614"/>
    <s v="000"/>
    <s v="000"/>
    <s v="0"/>
    <s v="0000000"/>
    <s v="3224"/>
    <s v="MS Schülerbetreuung"/>
    <s v="Instandhaltung von Gebäuden und Bauten"/>
    <s v="12000,00"/>
    <x v="3"/>
    <x v="13"/>
    <x v="32"/>
    <x v="0"/>
    <n v="1"/>
    <x v="0"/>
    <x v="232"/>
    <n v="-12000"/>
    <n v="-3.8797284190106693"/>
  </r>
  <r>
    <s v="232"/>
    <s v="200"/>
    <s v="618"/>
    <s v="000"/>
    <s v="000"/>
    <s v="0"/>
    <s v="0000000"/>
    <s v="3224"/>
    <s v="MS Schülerbetreuung"/>
    <s v="Instandhaltung von sonstigen Anlagen"/>
    <s v="1000,00"/>
    <x v="3"/>
    <x v="13"/>
    <x v="32"/>
    <x v="0"/>
    <n v="1"/>
    <x v="0"/>
    <x v="233"/>
    <n v="-1000"/>
    <n v="-0.32331070158422243"/>
  </r>
  <r>
    <s v="232"/>
    <s v="200"/>
    <s v="650"/>
    <s v="000"/>
    <s v="000"/>
    <s v="0"/>
    <s v="0000000"/>
    <s v="3241"/>
    <s v="MS Schülerbetreuung"/>
    <s v="Zinsen für Finanzschulden in Euro"/>
    <s v="5000,00"/>
    <x v="3"/>
    <x v="13"/>
    <x v="32"/>
    <x v="0"/>
    <n v="1"/>
    <x v="0"/>
    <x v="234"/>
    <n v="-5000"/>
    <n v="-1.6165535079211122"/>
  </r>
  <r>
    <s v="232"/>
    <s v="200"/>
    <s v="670"/>
    <s v="000"/>
    <s v="000"/>
    <s v="0"/>
    <s v="0000000"/>
    <s v="3222"/>
    <s v="MS Schülerbetreuung"/>
    <s v="Versicherungen"/>
    <s v="700,00"/>
    <x v="3"/>
    <x v="13"/>
    <x v="32"/>
    <x v="0"/>
    <n v="1"/>
    <x v="0"/>
    <x v="235"/>
    <n v="-700"/>
    <n v="-0.22631749110895572"/>
  </r>
  <r>
    <s v="232"/>
    <s v="200"/>
    <s v="720"/>
    <s v="240"/>
    <s v="000"/>
    <s v="0"/>
    <s v="0000000"/>
    <s v="3225"/>
    <s v="MS Schülerbetreuung"/>
    <s v="Kostenbeiträge (Kostenersätze) für Leistungen (Verein Tagesmütter)"/>
    <s v="13000,00"/>
    <x v="3"/>
    <x v="13"/>
    <x v="32"/>
    <x v="0"/>
    <n v="1"/>
    <x v="0"/>
    <x v="236"/>
    <n v="-13000"/>
    <n v="-4.2030391205948918"/>
  </r>
  <r>
    <s v="232"/>
    <s v="200"/>
    <s v="728"/>
    <s v="000"/>
    <s v="000"/>
    <s v="0"/>
    <s v="0000000"/>
    <s v="3225"/>
    <s v="MS Schülerbetreuung"/>
    <s v="Entgelte für sonstige Leistungen (Reinigung durch Unternehmen)"/>
    <s v="18000,00"/>
    <x v="3"/>
    <x v="13"/>
    <x v="32"/>
    <x v="0"/>
    <n v="1"/>
    <x v="0"/>
    <x v="237"/>
    <n v="-18000"/>
    <n v="-5.8195926285160038"/>
  </r>
  <r>
    <s v="232"/>
    <s v="200"/>
    <s v="729"/>
    <s v="000"/>
    <s v="000"/>
    <s v="0"/>
    <s v="0000000"/>
    <s v="3225"/>
    <s v="MS Schülerbetreuung"/>
    <s v="Sonstige Aufwendungen"/>
    <s v="500,00"/>
    <x v="3"/>
    <x v="13"/>
    <x v="32"/>
    <x v="0"/>
    <n v="1"/>
    <x v="0"/>
    <x v="238"/>
    <n v="-500"/>
    <n v="-0.16165535079211121"/>
  </r>
  <r>
    <s v="232"/>
    <s v="200"/>
    <s v="861"/>
    <s v="000"/>
    <s v="000"/>
    <s v="0"/>
    <s v="0000000"/>
    <s v="3121"/>
    <s v="MS Schülerbetreuung"/>
    <s v="Transfers von Ländern, Landesfonds und Landeskammern"/>
    <s v="3000,00"/>
    <x v="3"/>
    <x v="13"/>
    <x v="32"/>
    <x v="0"/>
    <n v="2"/>
    <x v="1"/>
    <x v="239"/>
    <n v="3000"/>
    <n v="0.96993210475266733"/>
  </r>
  <r>
    <s v="240"/>
    <s v="000"/>
    <s v="010"/>
    <s v="000"/>
    <s v="000"/>
    <s v="0"/>
    <s v="0000000"/>
    <s v="3413"/>
    <s v="Kindergarten"/>
    <s v="Gebäude und Bauten"/>
    <s v="0,00"/>
    <x v="3"/>
    <x v="14"/>
    <x v="33"/>
    <x v="0"/>
    <n v="1"/>
    <x v="0"/>
    <x v="240"/>
    <n v="0"/>
    <n v="0"/>
  </r>
  <r>
    <s v="240"/>
    <s v="000"/>
    <s v="042"/>
    <s v="000"/>
    <s v="000"/>
    <s v="0"/>
    <s v="0000000"/>
    <s v="3415"/>
    <s v="Kindergarten"/>
    <s v="Amts-, Betriebs- und Geschäftsausstattung"/>
    <s v="4000,00"/>
    <x v="3"/>
    <x v="14"/>
    <x v="33"/>
    <x v="0"/>
    <n v="1"/>
    <x v="0"/>
    <x v="241"/>
    <n v="-4000"/>
    <n v="-1.2932428063368897"/>
  </r>
  <r>
    <s v="240"/>
    <s v="000"/>
    <s v="042"/>
    <s v="100"/>
    <s v="000"/>
    <s v="0"/>
    <s v="0000000"/>
    <s v="3415"/>
    <s v="Kindergarten"/>
    <s v="Amts-, Betriebs- und Geschäftsausstattung (Kindergarten)"/>
    <s v="0,00"/>
    <x v="3"/>
    <x v="14"/>
    <x v="33"/>
    <x v="0"/>
    <n v="1"/>
    <x v="0"/>
    <x v="242"/>
    <n v="0"/>
    <n v="0"/>
  </r>
  <r>
    <s v="240"/>
    <s v="000"/>
    <s v="301"/>
    <s v="000"/>
    <s v="000"/>
    <s v="0"/>
    <s v="0000000"/>
    <s v="3331"/>
    <s v="Kindergarten"/>
    <s v="Kapitaltransfers von Ländern, Landesfonds und Landeskammern (Umbau/Zubau Kindergarten)"/>
    <s v="35200,00"/>
    <x v="3"/>
    <x v="14"/>
    <x v="33"/>
    <x v="0"/>
    <n v="2"/>
    <x v="1"/>
    <x v="243"/>
    <n v="35200"/>
    <n v="11.380536695764629"/>
  </r>
  <r>
    <s v="240"/>
    <s v="000"/>
    <s v="400"/>
    <s v="000"/>
    <s v="000"/>
    <s v="0"/>
    <s v="0000000"/>
    <s v="3221"/>
    <s v="Kindergarten"/>
    <s v="Geringwertige Wirtschaftsgüter (GWG)"/>
    <s v="12000,00"/>
    <x v="3"/>
    <x v="14"/>
    <x v="33"/>
    <x v="0"/>
    <n v="1"/>
    <x v="0"/>
    <x v="244"/>
    <n v="-12000"/>
    <n v="-3.8797284190106693"/>
  </r>
  <r>
    <s v="240"/>
    <s v="000"/>
    <s v="430"/>
    <s v="000"/>
    <s v="000"/>
    <s v="0"/>
    <s v="0000000"/>
    <s v="3221"/>
    <s v="Kindergarten"/>
    <s v="Lebensmittel (Mittagstisch)"/>
    <s v="12000,00"/>
    <x v="3"/>
    <x v="14"/>
    <x v="33"/>
    <x v="0"/>
    <n v="1"/>
    <x v="0"/>
    <x v="245"/>
    <n v="-12000"/>
    <n v="-3.8797284190106693"/>
  </r>
  <r>
    <s v="240"/>
    <s v="000"/>
    <s v="451"/>
    <s v="000"/>
    <s v="000"/>
    <s v="0"/>
    <s v="0000000"/>
    <s v="3221"/>
    <s v="Kindergarten"/>
    <s v="Brennstoffe"/>
    <s v="2500,00"/>
    <x v="3"/>
    <x v="14"/>
    <x v="33"/>
    <x v="0"/>
    <n v="1"/>
    <x v="0"/>
    <x v="246"/>
    <n v="-2500"/>
    <n v="-0.80827675396055609"/>
  </r>
  <r>
    <s v="240"/>
    <s v="000"/>
    <s v="454"/>
    <s v="000"/>
    <s v="000"/>
    <s v="0"/>
    <s v="0000000"/>
    <s v="3221"/>
    <s v="Kindergarten"/>
    <s v="Reinigungsmittel"/>
    <s v="1000,00"/>
    <x v="3"/>
    <x v="14"/>
    <x v="33"/>
    <x v="0"/>
    <n v="1"/>
    <x v="0"/>
    <x v="247"/>
    <n v="-1000"/>
    <n v="-0.32331070158422243"/>
  </r>
  <r>
    <s v="240"/>
    <s v="000"/>
    <s v="456"/>
    <s v="000"/>
    <s v="000"/>
    <s v="0"/>
    <s v="0000000"/>
    <s v="3221"/>
    <s v="Kindergarten"/>
    <s v="Schreib-, Zeichen- und sonstige Büromittel"/>
    <s v="300,00"/>
    <x v="3"/>
    <x v="14"/>
    <x v="33"/>
    <x v="0"/>
    <n v="1"/>
    <x v="0"/>
    <x v="248"/>
    <n v="-300"/>
    <n v="-9.6993210475266725E-2"/>
  </r>
  <r>
    <s v="240"/>
    <s v="000"/>
    <s v="510"/>
    <s v="000"/>
    <s v="000"/>
    <s v="0"/>
    <s v="0000000"/>
    <s v="3211"/>
    <s v="Kindergarten"/>
    <s v="Geldbezüge der Vertragsbediensteten der Verwaltung"/>
    <s v="364000,00"/>
    <x v="3"/>
    <x v="14"/>
    <x v="33"/>
    <x v="0"/>
    <n v="1"/>
    <x v="0"/>
    <x v="249"/>
    <n v="-364000"/>
    <n v="-117.68509537665696"/>
  </r>
  <r>
    <s v="240"/>
    <s v="000"/>
    <s v="511"/>
    <s v="000"/>
    <s v="000"/>
    <s v="0"/>
    <s v="0000000"/>
    <s v="3211"/>
    <s v="Kindergarten"/>
    <s v="Geldbezüge der Vertragsbediensteten in handwerklicher Verwendung"/>
    <s v="15000,00"/>
    <x v="3"/>
    <x v="14"/>
    <x v="33"/>
    <x v="0"/>
    <n v="1"/>
    <x v="0"/>
    <x v="250"/>
    <n v="-15000"/>
    <n v="-4.8496605237633368"/>
  </r>
  <r>
    <s v="240"/>
    <s v="000"/>
    <s v="580"/>
    <s v="000"/>
    <s v="000"/>
    <s v="0"/>
    <s v="0000000"/>
    <s v="3212"/>
    <s v="Kindergarten"/>
    <s v="Dienstgeberbeiträge zum Ausgleichsfonds für Familienbeihilfen"/>
    <s v="15000,00"/>
    <x v="3"/>
    <x v="14"/>
    <x v="33"/>
    <x v="0"/>
    <n v="1"/>
    <x v="0"/>
    <x v="251"/>
    <n v="-15000"/>
    <n v="-4.8496605237633368"/>
  </r>
  <r>
    <s v="240"/>
    <s v="000"/>
    <s v="581"/>
    <s v="500"/>
    <s v="000"/>
    <s v="0"/>
    <s v="0000000"/>
    <s v="3212"/>
    <s v="Kindergarten"/>
    <s v="Sonstige Dienstgeberbeiträge zur sozialen Sicherheit (Pensionskassenbeiträge)"/>
    <s v="3200,00"/>
    <x v="3"/>
    <x v="14"/>
    <x v="33"/>
    <x v="0"/>
    <n v="1"/>
    <x v="0"/>
    <x v="252"/>
    <n v="-3200"/>
    <n v="-1.0345942450695118"/>
  </r>
  <r>
    <s v="240"/>
    <s v="000"/>
    <s v="581"/>
    <s v="510"/>
    <s v="000"/>
    <s v="0"/>
    <s v="0000000"/>
    <s v="3212"/>
    <s v="Kindergarten"/>
    <s v="Sonstige Dienstgeberbeiträge zur sozialen Sicherheit (Mitarbeitervorsorge - Abfertigung neu)"/>
    <s v="3400,00"/>
    <x v="3"/>
    <x v="14"/>
    <x v="33"/>
    <x v="0"/>
    <n v="1"/>
    <x v="0"/>
    <x v="253"/>
    <n v="-3400"/>
    <n v="-1.0992563853863564"/>
  </r>
  <r>
    <s v="240"/>
    <s v="000"/>
    <s v="582"/>
    <s v="000"/>
    <s v="000"/>
    <s v="0"/>
    <s v="0000000"/>
    <s v="3212"/>
    <s v="Kindergarten"/>
    <s v="Sonstige Dienstgeberbeiträge zur sozialen Sicherheit"/>
    <s v="82000,00"/>
    <x v="3"/>
    <x v="14"/>
    <x v="33"/>
    <x v="0"/>
    <n v="1"/>
    <x v="0"/>
    <x v="254"/>
    <n v="-82000"/>
    <n v="-26.511477529906241"/>
  </r>
  <r>
    <s v="240"/>
    <s v="000"/>
    <s v="600"/>
    <s v="000"/>
    <s v="000"/>
    <s v="0"/>
    <s v="0000000"/>
    <s v="3222"/>
    <s v="Kindergarten"/>
    <s v="Energiebezüge"/>
    <s v="2200,00"/>
    <x v="3"/>
    <x v="14"/>
    <x v="33"/>
    <x v="0"/>
    <n v="1"/>
    <x v="0"/>
    <x v="255"/>
    <n v="-2200"/>
    <n v="-0.71128354348528933"/>
  </r>
  <r>
    <s v="240"/>
    <s v="000"/>
    <s v="614"/>
    <s v="000"/>
    <s v="000"/>
    <s v="0"/>
    <s v="0000000"/>
    <s v="3224"/>
    <s v="Kindergarten"/>
    <s v="Instandhaltung von Gebäuden und Bauten"/>
    <s v="14000,00"/>
    <x v="3"/>
    <x v="14"/>
    <x v="33"/>
    <x v="0"/>
    <n v="1"/>
    <x v="0"/>
    <x v="256"/>
    <n v="-14000"/>
    <n v="-4.5263498221791139"/>
  </r>
  <r>
    <s v="240"/>
    <s v="000"/>
    <s v="618"/>
    <s v="000"/>
    <s v="000"/>
    <s v="0"/>
    <s v="0000000"/>
    <s v="3224"/>
    <s v="Kindergarten"/>
    <s v="Instandhaltung von sonstigen Anlagen"/>
    <s v="1300,00"/>
    <x v="3"/>
    <x v="14"/>
    <x v="33"/>
    <x v="0"/>
    <n v="1"/>
    <x v="0"/>
    <x v="257"/>
    <n v="-1300"/>
    <n v="-0.42030391205948919"/>
  </r>
  <r>
    <s v="240"/>
    <s v="000"/>
    <s v="630"/>
    <s v="000"/>
    <s v="000"/>
    <s v="0"/>
    <s v="0000000"/>
    <s v="3222"/>
    <s v="Kindergarten"/>
    <s v="Postdienste"/>
    <s v="500,00"/>
    <x v="3"/>
    <x v="14"/>
    <x v="33"/>
    <x v="0"/>
    <n v="1"/>
    <x v="0"/>
    <x v="258"/>
    <n v="-500"/>
    <n v="-0.16165535079211121"/>
  </r>
  <r>
    <s v="240"/>
    <s v="000"/>
    <s v="631"/>
    <s v="000"/>
    <s v="000"/>
    <s v="0"/>
    <s v="0000000"/>
    <s v="3222"/>
    <s v="Kindergarten"/>
    <s v="Telekommunikationsdienste"/>
    <s v="1400,00"/>
    <x v="3"/>
    <x v="14"/>
    <x v="33"/>
    <x v="0"/>
    <n v="1"/>
    <x v="0"/>
    <x v="259"/>
    <n v="-1400"/>
    <n v="-0.45263498221791143"/>
  </r>
  <r>
    <s v="240"/>
    <s v="000"/>
    <s v="670"/>
    <s v="000"/>
    <s v="000"/>
    <s v="0"/>
    <s v="0000000"/>
    <s v="3222"/>
    <s v="Kindergarten"/>
    <s v="Versicherungen"/>
    <s v="600,00"/>
    <x v="3"/>
    <x v="14"/>
    <x v="33"/>
    <x v="0"/>
    <n v="1"/>
    <x v="0"/>
    <x v="260"/>
    <n v="-600"/>
    <n v="-0.19398642095053345"/>
  </r>
  <r>
    <s v="240"/>
    <s v="000"/>
    <s v="700"/>
    <s v="000"/>
    <s v="000"/>
    <s v="0"/>
    <s v="0000000"/>
    <s v="3223"/>
    <s v="Kindergarten"/>
    <s v="Miet- und Pachtaufwand"/>
    <s v="2000,00"/>
    <x v="3"/>
    <x v="14"/>
    <x v="33"/>
    <x v="0"/>
    <n v="1"/>
    <x v="0"/>
    <x v="261"/>
    <n v="-2000"/>
    <n v="-0.64662140316844485"/>
  </r>
  <r>
    <s v="240"/>
    <s v="000"/>
    <s v="710"/>
    <s v="000"/>
    <s v="000"/>
    <s v="0"/>
    <s v="0000000"/>
    <s v="3225"/>
    <s v="Kindergarten"/>
    <s v="Öffentliche Abgaben, ohne Gebühren gemäß FAG"/>
    <s v="200,00"/>
    <x v="3"/>
    <x v="14"/>
    <x v="33"/>
    <x v="0"/>
    <n v="1"/>
    <x v="0"/>
    <x v="262"/>
    <n v="-200"/>
    <n v="-6.4662140316844488E-2"/>
  </r>
  <r>
    <s v="240"/>
    <s v="000"/>
    <s v="720"/>
    <s v="000"/>
    <s v="000"/>
    <s v="0"/>
    <s v="0000000"/>
    <s v="3225"/>
    <s v="Kindergarten"/>
    <s v="Kostenbeiträge (Kostenersätze) für Leistungen (Personalbereitstellung)"/>
    <s v="5000,00"/>
    <x v="3"/>
    <x v="14"/>
    <x v="33"/>
    <x v="0"/>
    <n v="1"/>
    <x v="0"/>
    <x v="263"/>
    <n v="-5000"/>
    <n v="-1.6165535079211122"/>
  </r>
  <r>
    <s v="240"/>
    <s v="000"/>
    <s v="720"/>
    <s v="500"/>
    <s v="000"/>
    <s v="1"/>
    <s v="0000000"/>
    <s v="3225"/>
    <s v="Kindergarten"/>
    <s v="Interne Leistungsverrechnung"/>
    <s v="8000,00"/>
    <x v="3"/>
    <x v="14"/>
    <x v="33"/>
    <x v="0"/>
    <n v="1"/>
    <x v="0"/>
    <x v="264"/>
    <n v="-8000"/>
    <n v="-2.5864856126737794"/>
  </r>
  <r>
    <s v="240"/>
    <s v="000"/>
    <s v="724"/>
    <s v="000"/>
    <s v="000"/>
    <s v="0"/>
    <s v="0000000"/>
    <s v="3225"/>
    <s v="Kindergarten"/>
    <s v="Reisegebühren"/>
    <s v="2000,00"/>
    <x v="3"/>
    <x v="14"/>
    <x v="33"/>
    <x v="0"/>
    <n v="1"/>
    <x v="0"/>
    <x v="265"/>
    <n v="-2000"/>
    <n v="-0.64662140316844485"/>
  </r>
  <r>
    <s v="240"/>
    <s v="000"/>
    <s v="728"/>
    <s v="000"/>
    <s v="000"/>
    <s v="0"/>
    <s v="0000000"/>
    <s v="3225"/>
    <s v="Kindergarten"/>
    <s v="Entgelte für sonstige Leistungen (Reinigung durch Unternehmen)"/>
    <s v="10800,00"/>
    <x v="3"/>
    <x v="14"/>
    <x v="33"/>
    <x v="0"/>
    <n v="1"/>
    <x v="0"/>
    <x v="266"/>
    <n v="-10800"/>
    <n v="-3.4917555771096023"/>
  </r>
  <r>
    <s v="240"/>
    <s v="000"/>
    <s v="729"/>
    <s v="000"/>
    <s v="000"/>
    <s v="0"/>
    <s v="0000000"/>
    <s v="3225"/>
    <s v="Kindergarten"/>
    <s v="Sonstige Aufwendungen"/>
    <s v="800,00"/>
    <x v="3"/>
    <x v="14"/>
    <x v="33"/>
    <x v="0"/>
    <n v="1"/>
    <x v="0"/>
    <x v="267"/>
    <n v="-800"/>
    <n v="-0.25864856126737795"/>
  </r>
  <r>
    <s v="240"/>
    <s v="000"/>
    <s v="808"/>
    <s v="000"/>
    <s v="000"/>
    <s v="0"/>
    <s v="0000000"/>
    <s v="3116"/>
    <s v="Kindergarten"/>
    <s v="Veräußerungen von Waren (Mittagstisch Elternbeiträge)"/>
    <s v="9000,00"/>
    <x v="3"/>
    <x v="14"/>
    <x v="33"/>
    <x v="0"/>
    <n v="2"/>
    <x v="1"/>
    <x v="268"/>
    <n v="9000"/>
    <n v="2.9097963142580019"/>
  </r>
  <r>
    <s v="240"/>
    <s v="000"/>
    <s v="810"/>
    <s v="000"/>
    <s v="000"/>
    <s v="0"/>
    <s v="0000000"/>
    <s v="3114"/>
    <s v="Kindergarten"/>
    <s v="Erträge aus Leistungen (Elternbeiträge)"/>
    <s v="20500,00"/>
    <x v="3"/>
    <x v="14"/>
    <x v="33"/>
    <x v="0"/>
    <n v="2"/>
    <x v="1"/>
    <x v="269"/>
    <n v="20500"/>
    <n v="6.6278693824765602"/>
  </r>
  <r>
    <s v="240"/>
    <s v="000"/>
    <s v="816"/>
    <s v="700"/>
    <s v="000"/>
    <s v="0"/>
    <s v="0000000"/>
    <s v="3114"/>
    <s v="Kindergarten"/>
    <s v="Abgeltung Elternbeitrag Gratiskindergarten Fünfjährige"/>
    <s v="10000,00"/>
    <x v="3"/>
    <x v="14"/>
    <x v="33"/>
    <x v="0"/>
    <n v="2"/>
    <x v="1"/>
    <x v="270"/>
    <n v="10000"/>
    <n v="3.2331070158422244"/>
  </r>
  <r>
    <s v="240"/>
    <s v="000"/>
    <s v="861"/>
    <s v="000"/>
    <s v="000"/>
    <s v="0"/>
    <s v="0000000"/>
    <s v="3121"/>
    <s v="Kindergarten"/>
    <s v="Transfers von Ländern, Landesfonds und Landeskammern"/>
    <s v="270000,00"/>
    <x v="3"/>
    <x v="14"/>
    <x v="33"/>
    <x v="0"/>
    <n v="2"/>
    <x v="1"/>
    <x v="271"/>
    <n v="270000"/>
    <n v="87.293889427740055"/>
  </r>
  <r>
    <s v="240"/>
    <s v="000"/>
    <s v="861"/>
    <s v="700"/>
    <s v="000"/>
    <s v="0"/>
    <s v="0000000"/>
    <s v="3121"/>
    <s v="Kindergarten"/>
    <s v="Transfers von Ländern, Landesfonds und Landeskammern (Kinderbetreuungszuschuss Dreijährige)"/>
    <s v="3000,00"/>
    <x v="3"/>
    <x v="14"/>
    <x v="33"/>
    <x v="0"/>
    <n v="2"/>
    <x v="1"/>
    <x v="272"/>
    <n v="3000"/>
    <n v="0.96993210475266733"/>
  </r>
  <r>
    <s v="240"/>
    <s v="100"/>
    <s v="010"/>
    <s v="000"/>
    <s v="000"/>
    <s v="0"/>
    <s v="0000000"/>
    <s v="3413"/>
    <s v="Kinderbetreuung"/>
    <s v="Gebäude und Bauten"/>
    <s v="10000,00"/>
    <x v="3"/>
    <x v="14"/>
    <x v="34"/>
    <x v="0"/>
    <n v="1"/>
    <x v="0"/>
    <x v="273"/>
    <n v="-10000"/>
    <n v="-3.2331070158422244"/>
  </r>
  <r>
    <s v="240"/>
    <s v="100"/>
    <s v="042"/>
    <s v="000"/>
    <s v="000"/>
    <s v="0"/>
    <s v="0000000"/>
    <s v="3415"/>
    <s v="Kinderbetreuung"/>
    <s v="Amts-, Betriebs- und Geschäftsausstattung"/>
    <s v="1000,00"/>
    <x v="3"/>
    <x v="14"/>
    <x v="34"/>
    <x v="0"/>
    <n v="1"/>
    <x v="0"/>
    <x v="274"/>
    <n v="-1000"/>
    <n v="-0.32331070158422243"/>
  </r>
  <r>
    <s v="240"/>
    <s v="100"/>
    <s v="346"/>
    <s v="000"/>
    <s v="000"/>
    <s v="0"/>
    <s v="0000000"/>
    <s v="3614"/>
    <s v="Kinderbetreuung"/>
    <s v="Investitionsdarlehen von Finanzunternehmen"/>
    <s v="13300,00"/>
    <x v="3"/>
    <x v="14"/>
    <x v="34"/>
    <x v="0"/>
    <n v="1"/>
    <x v="0"/>
    <x v="275"/>
    <n v="-13300"/>
    <n v="-4.3000323310701587"/>
  </r>
  <r>
    <s v="240"/>
    <s v="100"/>
    <s v="400"/>
    <s v="000"/>
    <s v="000"/>
    <s v="0"/>
    <s v="0000000"/>
    <s v="3221"/>
    <s v="Kinderbetreuung"/>
    <s v="Geringwertige Wirtschaftsgüter (GWG)"/>
    <s v="4500,00"/>
    <x v="3"/>
    <x v="14"/>
    <x v="34"/>
    <x v="0"/>
    <n v="1"/>
    <x v="0"/>
    <x v="276"/>
    <n v="-4500"/>
    <n v="-1.4548981571290009"/>
  </r>
  <r>
    <s v="240"/>
    <s v="100"/>
    <s v="430"/>
    <s v="000"/>
    <s v="000"/>
    <s v="0"/>
    <s v="0000000"/>
    <s v="3221"/>
    <s v="Kinderbetreuung"/>
    <s v="Lebensmittel (Mittagstisch)"/>
    <s v="4000,00"/>
    <x v="3"/>
    <x v="14"/>
    <x v="34"/>
    <x v="0"/>
    <n v="1"/>
    <x v="0"/>
    <x v="277"/>
    <n v="-4000"/>
    <n v="-1.2932428063368897"/>
  </r>
  <r>
    <s v="240"/>
    <s v="100"/>
    <s v="451"/>
    <s v="000"/>
    <s v="000"/>
    <s v="0"/>
    <s v="0000000"/>
    <s v="3221"/>
    <s v="Kinderbetreuung"/>
    <s v="Brennstoffe"/>
    <s v="1400,00"/>
    <x v="3"/>
    <x v="14"/>
    <x v="34"/>
    <x v="0"/>
    <n v="1"/>
    <x v="0"/>
    <x v="278"/>
    <n v="-1400"/>
    <n v="-0.45263498221791143"/>
  </r>
  <r>
    <s v="240"/>
    <s v="100"/>
    <s v="454"/>
    <s v="000"/>
    <s v="000"/>
    <s v="0"/>
    <s v="0000000"/>
    <s v="3221"/>
    <s v="Kinderbetreuung"/>
    <s v="Reinigungsmittel"/>
    <s v="600,00"/>
    <x v="3"/>
    <x v="14"/>
    <x v="34"/>
    <x v="0"/>
    <n v="1"/>
    <x v="0"/>
    <x v="279"/>
    <n v="-600"/>
    <n v="-0.19398642095053345"/>
  </r>
  <r>
    <s v="240"/>
    <s v="100"/>
    <s v="456"/>
    <s v="000"/>
    <s v="000"/>
    <s v="0"/>
    <s v="0000000"/>
    <s v="3221"/>
    <s v="Kinderbetreuung"/>
    <s v="Schreib-, Zeichen- und sonstige Büromittel"/>
    <s v="400,00"/>
    <x v="3"/>
    <x v="14"/>
    <x v="34"/>
    <x v="0"/>
    <n v="1"/>
    <x v="0"/>
    <x v="280"/>
    <n v="-400"/>
    <n v="-0.12932428063368898"/>
  </r>
  <r>
    <s v="240"/>
    <s v="100"/>
    <s v="510"/>
    <s v="000"/>
    <s v="000"/>
    <s v="0"/>
    <s v="0000000"/>
    <s v="3211"/>
    <s v="Kinderbetreuung"/>
    <s v="Geldbezüge der Vertragsbediensteten der Verwaltung"/>
    <s v="213000,00"/>
    <x v="3"/>
    <x v="14"/>
    <x v="34"/>
    <x v="0"/>
    <n v="1"/>
    <x v="0"/>
    <x v="281"/>
    <n v="-213000"/>
    <n v="-68.86517943743938"/>
  </r>
  <r>
    <s v="240"/>
    <s v="100"/>
    <s v="580"/>
    <s v="000"/>
    <s v="000"/>
    <s v="0"/>
    <s v="0000000"/>
    <s v="3212"/>
    <s v="Kinderbetreuung"/>
    <s v="Dienstgeberbeiträge zum Ausgleichsfonds für Familienbeihilfen"/>
    <s v="8000,00"/>
    <x v="3"/>
    <x v="14"/>
    <x v="34"/>
    <x v="0"/>
    <n v="1"/>
    <x v="0"/>
    <x v="282"/>
    <n v="-8000"/>
    <n v="-2.5864856126737794"/>
  </r>
  <r>
    <s v="240"/>
    <s v="100"/>
    <s v="581"/>
    <s v="500"/>
    <s v="000"/>
    <s v="0"/>
    <s v="0000000"/>
    <s v="3212"/>
    <s v="Kinderbetreuung"/>
    <s v="Sonstige Dienstgeberbeiträge zur sozialen Sicherheit (Pensionskassenbeiträge)"/>
    <s v="1800,00"/>
    <x v="3"/>
    <x v="14"/>
    <x v="34"/>
    <x v="0"/>
    <n v="1"/>
    <x v="0"/>
    <x v="283"/>
    <n v="-1800"/>
    <n v="-0.58195926285160038"/>
  </r>
  <r>
    <s v="240"/>
    <s v="100"/>
    <s v="581"/>
    <s v="510"/>
    <s v="000"/>
    <s v="0"/>
    <s v="0000000"/>
    <s v="3212"/>
    <s v="Kinderbetreuung"/>
    <s v="Sonstige Dienstgeberbeiträge zur sozialen Sicherheit (Mitarbeitervorsorge - Abfertigung neu)"/>
    <s v="3300,00"/>
    <x v="3"/>
    <x v="14"/>
    <x v="34"/>
    <x v="0"/>
    <n v="1"/>
    <x v="0"/>
    <x v="284"/>
    <n v="-3300"/>
    <n v="-1.0669253152279341"/>
  </r>
  <r>
    <s v="240"/>
    <s v="100"/>
    <s v="582"/>
    <s v="000"/>
    <s v="000"/>
    <s v="0"/>
    <s v="0000000"/>
    <s v="3212"/>
    <s v="Kinderbetreuung"/>
    <s v="Sonstige Dienstgeberbeiträge zur sozialen Sicherheit"/>
    <s v="46200,00"/>
    <x v="3"/>
    <x v="14"/>
    <x v="34"/>
    <x v="0"/>
    <n v="1"/>
    <x v="0"/>
    <x v="285"/>
    <n v="-46200"/>
    <n v="-14.936954413191076"/>
  </r>
  <r>
    <s v="240"/>
    <s v="100"/>
    <s v="600"/>
    <s v="000"/>
    <s v="000"/>
    <s v="0"/>
    <s v="0000000"/>
    <s v="3222"/>
    <s v="Kinderbetreuung"/>
    <s v="Energiebezüge"/>
    <s v="2600,00"/>
    <x v="3"/>
    <x v="14"/>
    <x v="34"/>
    <x v="0"/>
    <n v="1"/>
    <x v="0"/>
    <x v="286"/>
    <n v="-2600"/>
    <n v="-0.84060782411897839"/>
  </r>
  <r>
    <s v="240"/>
    <s v="100"/>
    <s v="614"/>
    <s v="000"/>
    <s v="000"/>
    <s v="0"/>
    <s v="0000000"/>
    <s v="3224"/>
    <s v="Kinderbetreuung"/>
    <s v="Instandhaltung von Gebäuden und Bauten"/>
    <s v="5900,00"/>
    <x v="3"/>
    <x v="14"/>
    <x v="34"/>
    <x v="0"/>
    <n v="1"/>
    <x v="0"/>
    <x v="287"/>
    <n v="-5900"/>
    <n v="-1.9075331393469124"/>
  </r>
  <r>
    <s v="240"/>
    <s v="100"/>
    <s v="618"/>
    <s v="000"/>
    <s v="000"/>
    <s v="0"/>
    <s v="0000000"/>
    <s v="3224"/>
    <s v="Kinderbetreuung"/>
    <s v="Instandhaltung von sonstigen Anlagen"/>
    <s v="500,00"/>
    <x v="3"/>
    <x v="14"/>
    <x v="34"/>
    <x v="0"/>
    <n v="1"/>
    <x v="0"/>
    <x v="288"/>
    <n v="-500"/>
    <n v="-0.16165535079211121"/>
  </r>
  <r>
    <s v="240"/>
    <s v="100"/>
    <s v="630"/>
    <s v="000"/>
    <s v="000"/>
    <s v="0"/>
    <s v="0000000"/>
    <s v="3222"/>
    <s v="Kinderbetreuung"/>
    <s v="Postdienste"/>
    <s v="100,00"/>
    <x v="3"/>
    <x v="14"/>
    <x v="34"/>
    <x v="0"/>
    <n v="1"/>
    <x v="0"/>
    <x v="289"/>
    <n v="-100"/>
    <n v="-3.2331070158422244E-2"/>
  </r>
  <r>
    <s v="240"/>
    <s v="100"/>
    <s v="631"/>
    <s v="000"/>
    <s v="000"/>
    <s v="0"/>
    <s v="0000000"/>
    <s v="3222"/>
    <s v="Kinderbetreuung"/>
    <s v="Telekommunikationsdienste"/>
    <s v="200,00"/>
    <x v="3"/>
    <x v="14"/>
    <x v="34"/>
    <x v="0"/>
    <n v="1"/>
    <x v="0"/>
    <x v="290"/>
    <n v="-200"/>
    <n v="-6.4662140316844488E-2"/>
  </r>
  <r>
    <s v="240"/>
    <s v="100"/>
    <s v="650"/>
    <s v="000"/>
    <s v="000"/>
    <s v="0"/>
    <s v="0000000"/>
    <s v="3241"/>
    <s v="Kinderbetreuung"/>
    <s v="Zinsen für Finanzschulden in Euro"/>
    <s v="1500,00"/>
    <x v="3"/>
    <x v="14"/>
    <x v="34"/>
    <x v="0"/>
    <n v="1"/>
    <x v="0"/>
    <x v="291"/>
    <n v="-1500"/>
    <n v="-0.48496605237633367"/>
  </r>
  <r>
    <s v="240"/>
    <s v="100"/>
    <s v="670"/>
    <s v="000"/>
    <s v="000"/>
    <s v="0"/>
    <s v="0000000"/>
    <s v="3222"/>
    <s v="Kinderbetreuung"/>
    <s v="Versicherungen"/>
    <s v="400,00"/>
    <x v="3"/>
    <x v="14"/>
    <x v="34"/>
    <x v="0"/>
    <n v="1"/>
    <x v="0"/>
    <x v="292"/>
    <n v="-400"/>
    <n v="-0.12932428063368898"/>
  </r>
  <r>
    <s v="240"/>
    <s v="100"/>
    <s v="710"/>
    <s v="000"/>
    <s v="000"/>
    <s v="0"/>
    <s v="0000000"/>
    <s v="3225"/>
    <s v="Kinderbetreuung"/>
    <s v="Öffentliche Abgaben, ohne Gebühren gemäß FAG"/>
    <s v="500,00"/>
    <x v="3"/>
    <x v="14"/>
    <x v="34"/>
    <x v="0"/>
    <n v="1"/>
    <x v="0"/>
    <x v="293"/>
    <n v="-500"/>
    <n v="-0.16165535079211121"/>
  </r>
  <r>
    <s v="240"/>
    <s v="100"/>
    <s v="720"/>
    <s v="500"/>
    <s v="000"/>
    <s v="1"/>
    <s v="0000000"/>
    <s v="3225"/>
    <s v="Kinderbetreuung"/>
    <s v="Interne Leistungsverrechnung"/>
    <s v="6000,00"/>
    <x v="3"/>
    <x v="14"/>
    <x v="34"/>
    <x v="0"/>
    <n v="1"/>
    <x v="0"/>
    <x v="294"/>
    <n v="-6000"/>
    <n v="-1.9398642095053347"/>
  </r>
  <r>
    <s v="240"/>
    <s v="100"/>
    <s v="724"/>
    <s v="000"/>
    <s v="000"/>
    <s v="0"/>
    <s v="0000000"/>
    <s v="3225"/>
    <s v="Kinderbetreuung"/>
    <s v="Reisegebühren"/>
    <s v="200,00"/>
    <x v="3"/>
    <x v="14"/>
    <x v="34"/>
    <x v="0"/>
    <n v="1"/>
    <x v="0"/>
    <x v="295"/>
    <n v="-200"/>
    <n v="-6.4662140316844488E-2"/>
  </r>
  <r>
    <s v="240"/>
    <s v="100"/>
    <s v="728"/>
    <s v="000"/>
    <s v="000"/>
    <s v="0"/>
    <s v="0000000"/>
    <s v="3225"/>
    <s v="Kinderbetreuung"/>
    <s v="Entgelte für sonstige Leistungen (Reinigung durch Unternehmen)"/>
    <s v="22000,00"/>
    <x v="3"/>
    <x v="14"/>
    <x v="34"/>
    <x v="0"/>
    <n v="1"/>
    <x v="0"/>
    <x v="296"/>
    <n v="-22000"/>
    <n v="-7.1128354348528937"/>
  </r>
  <r>
    <s v="240"/>
    <s v="100"/>
    <s v="729"/>
    <s v="000"/>
    <s v="000"/>
    <s v="0"/>
    <s v="0000000"/>
    <s v="3225"/>
    <s v="Kinderbetreuung"/>
    <s v="Sonstige Aufwendungen"/>
    <s v="300,00"/>
    <x v="3"/>
    <x v="14"/>
    <x v="34"/>
    <x v="0"/>
    <n v="1"/>
    <x v="0"/>
    <x v="297"/>
    <n v="-300"/>
    <n v="-9.6993210475266725E-2"/>
  </r>
  <r>
    <s v="240"/>
    <s v="100"/>
    <s v="808"/>
    <s v="000"/>
    <s v="000"/>
    <s v="0"/>
    <s v="0000000"/>
    <s v="3116"/>
    <s v="Kinderbetreuung"/>
    <s v="Veräußerungen von Waren (Mittagstisch Elternbeiträge)"/>
    <s v="4000,00"/>
    <x v="3"/>
    <x v="14"/>
    <x v="34"/>
    <x v="0"/>
    <n v="2"/>
    <x v="1"/>
    <x v="298"/>
    <n v="4000"/>
    <n v="1.2932428063368897"/>
  </r>
  <r>
    <s v="240"/>
    <s v="100"/>
    <s v="810"/>
    <s v="000"/>
    <s v="000"/>
    <s v="0"/>
    <s v="0000000"/>
    <s v="3114"/>
    <s v="Kinderbetreuung"/>
    <s v="Erträge aus Leistungen (Elternbeiträge)"/>
    <s v="45000,00"/>
    <x v="3"/>
    <x v="14"/>
    <x v="34"/>
    <x v="0"/>
    <n v="2"/>
    <x v="1"/>
    <x v="299"/>
    <n v="45000"/>
    <n v="14.54898157129001"/>
  </r>
  <r>
    <s v="240"/>
    <s v="100"/>
    <s v="861"/>
    <s v="000"/>
    <s v="000"/>
    <s v="0"/>
    <s v="0000000"/>
    <s v="3121"/>
    <s v="Kinderbetreuung"/>
    <s v="Transfers von Ländern, Landesfonds und Landeskammern"/>
    <s v="180000,00"/>
    <x v="3"/>
    <x v="14"/>
    <x v="34"/>
    <x v="0"/>
    <n v="2"/>
    <x v="1"/>
    <x v="300"/>
    <n v="180000"/>
    <n v="58.195926285160041"/>
  </r>
  <r>
    <s v="241"/>
    <s v="000"/>
    <s v="590"/>
    <s v="000"/>
    <s v="000"/>
    <s v="0"/>
    <s v="0000000"/>
    <s v="3212"/>
    <s v="Vorschulische Erziehung Kindergärten"/>
    <s v="Freiwillige Sozialleistungen (Aus- und Weiterbildung)"/>
    <s v="700,00"/>
    <x v="3"/>
    <x v="14"/>
    <x v="35"/>
    <x v="0"/>
    <n v="1"/>
    <x v="0"/>
    <x v="301"/>
    <n v="-700"/>
    <n v="-0.22631749110895572"/>
  </r>
  <r>
    <s v="249"/>
    <s v="000"/>
    <s v="590"/>
    <s v="000"/>
    <s v="000"/>
    <s v="0"/>
    <s v="0000000"/>
    <s v="3212"/>
    <s v="Vorschulische Erziehung Sonstige Einrichtungen und Maßnahmen"/>
    <s v="Freiwillige Sozialleistungen (Aus- und Weiterbildung)"/>
    <s v="100,00"/>
    <x v="3"/>
    <x v="14"/>
    <x v="36"/>
    <x v="0"/>
    <n v="1"/>
    <x v="0"/>
    <x v="302"/>
    <n v="-100"/>
    <n v="-3.2331070158422244E-2"/>
  </r>
  <r>
    <s v="259"/>
    <s v="000"/>
    <s v="720"/>
    <s v="500"/>
    <s v="000"/>
    <s v="1"/>
    <s v="0000000"/>
    <s v="3225"/>
    <s v="Außerschulische Jugenderziehung"/>
    <s v="Interne Leistungsverrechnung"/>
    <s v="200,00"/>
    <x v="3"/>
    <x v="15"/>
    <x v="37"/>
    <x v="0"/>
    <n v="1"/>
    <x v="0"/>
    <x v="303"/>
    <n v="-200"/>
    <n v="-6.4662140316844488E-2"/>
  </r>
  <r>
    <s v="259"/>
    <s v="000"/>
    <s v="757"/>
    <s v="000"/>
    <s v="000"/>
    <s v="0"/>
    <s v="0000000"/>
    <s v="3234"/>
    <s v="Außerschulische Jugenderziehung"/>
    <s v="Transfers an private Organisationen ohne Erwerbszweck"/>
    <s v="36000,00"/>
    <x v="3"/>
    <x v="15"/>
    <x v="37"/>
    <x v="0"/>
    <n v="1"/>
    <x v="0"/>
    <x v="304"/>
    <n v="-36000"/>
    <n v="-11.639185257032008"/>
  </r>
  <r>
    <s v="262"/>
    <s v="000"/>
    <s v="042"/>
    <s v="000"/>
    <s v="000"/>
    <s v="0"/>
    <s v="0000000"/>
    <s v="3415"/>
    <s v="Sportplätze"/>
    <s v="Amts-, Betriebs- und Geschäftsausstattung"/>
    <s v="500,00"/>
    <x v="3"/>
    <x v="16"/>
    <x v="38"/>
    <x v="0"/>
    <n v="1"/>
    <x v="0"/>
    <x v="305"/>
    <n v="-500"/>
    <n v="-0.16165535079211121"/>
  </r>
  <r>
    <s v="262"/>
    <s v="000"/>
    <s v="050"/>
    <s v="000"/>
    <s v="000"/>
    <s v="0"/>
    <s v="0000000"/>
    <s v="3412"/>
    <s v="Sportplätze"/>
    <s v="Sonderanlagen"/>
    <s v="100,00"/>
    <x v="3"/>
    <x v="16"/>
    <x v="38"/>
    <x v="0"/>
    <n v="1"/>
    <x v="0"/>
    <x v="306"/>
    <n v="-100"/>
    <n v="-3.2331070158422244E-2"/>
  </r>
  <r>
    <s v="262"/>
    <s v="000"/>
    <s v="400"/>
    <s v="000"/>
    <s v="000"/>
    <s v="0"/>
    <s v="0000000"/>
    <s v="3221"/>
    <s v="Sportplätze"/>
    <s v="Geringwertige Wirtschaftsgüter (GWG)"/>
    <s v="100,00"/>
    <x v="3"/>
    <x v="16"/>
    <x v="38"/>
    <x v="0"/>
    <n v="1"/>
    <x v="0"/>
    <x v="307"/>
    <n v="-100"/>
    <n v="-3.2331070158422244E-2"/>
  </r>
  <r>
    <s v="262"/>
    <s v="000"/>
    <s v="613"/>
    <s v="000"/>
    <s v="000"/>
    <s v="0"/>
    <s v="0000000"/>
    <s v="3224"/>
    <s v="Sportplätze"/>
    <s v="Instandhaltung von sonstigen Grundstückseinrichtungen"/>
    <s v="8000,00"/>
    <x v="3"/>
    <x v="16"/>
    <x v="38"/>
    <x v="0"/>
    <n v="1"/>
    <x v="0"/>
    <x v="308"/>
    <n v="-8000"/>
    <n v="-2.5864856126737794"/>
  </r>
  <r>
    <s v="262"/>
    <s v="000"/>
    <s v="720"/>
    <s v="500"/>
    <s v="000"/>
    <s v="1"/>
    <s v="0000000"/>
    <s v="3225"/>
    <s v="Sportplätze"/>
    <s v="Interne Leistungsverrechnung"/>
    <s v="2000,00"/>
    <x v="3"/>
    <x v="16"/>
    <x v="38"/>
    <x v="0"/>
    <n v="1"/>
    <x v="0"/>
    <x v="309"/>
    <n v="-2000"/>
    <n v="-0.64662140316844485"/>
  </r>
  <r>
    <s v="262"/>
    <s v="000"/>
    <s v="811"/>
    <s v="000"/>
    <s v="000"/>
    <s v="0"/>
    <s v="0000000"/>
    <s v="3115"/>
    <s v="Sportplätze"/>
    <s v="Miete- und Pachtertrag"/>
    <s v="4000,00"/>
    <x v="3"/>
    <x v="16"/>
    <x v="38"/>
    <x v="0"/>
    <n v="2"/>
    <x v="1"/>
    <x v="310"/>
    <n v="4000"/>
    <n v="1.2932428063368897"/>
  </r>
  <r>
    <s v="263"/>
    <s v="000"/>
    <s v="346"/>
    <s v="000"/>
    <s v="000"/>
    <s v="0"/>
    <s v="0000000"/>
    <s v="3614"/>
    <s v="'Turn- und Sporthalle"/>
    <s v="Investitionsdarlehen von Finanzunternehmen"/>
    <s v="82400,00"/>
    <x v="3"/>
    <x v="16"/>
    <x v="39"/>
    <x v="0"/>
    <n v="1"/>
    <x v="0"/>
    <x v="311"/>
    <n v="-82400"/>
    <n v="-26.64080181053993"/>
  </r>
  <r>
    <s v="263"/>
    <s v="000"/>
    <s v="400"/>
    <s v="100"/>
    <s v="000"/>
    <s v="0"/>
    <s v="0000000"/>
    <s v="3221"/>
    <s v="'Turn- und Sporthalle"/>
    <s v="Geringwertige Wirtschaftsgüter (GWG) (außerschulisch)"/>
    <s v="1000,00"/>
    <x v="3"/>
    <x v="16"/>
    <x v="39"/>
    <x v="0"/>
    <n v="1"/>
    <x v="0"/>
    <x v="312"/>
    <n v="-1000"/>
    <n v="-0.32331070158422243"/>
  </r>
  <r>
    <s v="263"/>
    <s v="000"/>
    <s v="454"/>
    <s v="000"/>
    <s v="000"/>
    <s v="0"/>
    <s v="0000000"/>
    <s v="3221"/>
    <s v="'Turn- und Sporthalle"/>
    <s v="Reinigungsmittel (außerschulisch)"/>
    <s v="500,00"/>
    <x v="3"/>
    <x v="16"/>
    <x v="39"/>
    <x v="0"/>
    <n v="1"/>
    <x v="0"/>
    <x v="313"/>
    <n v="-500"/>
    <n v="-0.16165535079211121"/>
  </r>
  <r>
    <s v="263"/>
    <s v="000"/>
    <s v="600"/>
    <s v="000"/>
    <s v="000"/>
    <s v="0"/>
    <s v="0000000"/>
    <s v="3222"/>
    <s v="'Turn- und Sporthalle"/>
    <s v="Energiebezüge (außerschulisch)"/>
    <s v="3600,00"/>
    <x v="3"/>
    <x v="16"/>
    <x v="39"/>
    <x v="0"/>
    <n v="1"/>
    <x v="0"/>
    <x v="314"/>
    <n v="-3600"/>
    <n v="-1.1639185257032008"/>
  </r>
  <r>
    <s v="263"/>
    <s v="000"/>
    <s v="614"/>
    <s v="000"/>
    <s v="000"/>
    <s v="0"/>
    <s v="0000000"/>
    <s v="3224"/>
    <s v="'Turn- und Sporthalle"/>
    <s v="Instandhaltung von Gebäuden und Bauten (außerschulisch)"/>
    <s v="9300,00"/>
    <x v="3"/>
    <x v="16"/>
    <x v="39"/>
    <x v="0"/>
    <n v="1"/>
    <x v="0"/>
    <x v="315"/>
    <n v="-9300"/>
    <n v="-3.0067895247332688"/>
  </r>
  <r>
    <s v="263"/>
    <s v="000"/>
    <s v="650"/>
    <s v="000"/>
    <s v="000"/>
    <s v="0"/>
    <s v="0000000"/>
    <s v="3241"/>
    <s v="'Turn- und Sporthalle"/>
    <s v="Zinsen für Finanzschulden in Euro"/>
    <s v="28200,00"/>
    <x v="3"/>
    <x v="16"/>
    <x v="39"/>
    <x v="0"/>
    <n v="1"/>
    <x v="0"/>
    <x v="316"/>
    <n v="-28200"/>
    <n v="-9.1173617846750723"/>
  </r>
  <r>
    <s v="263"/>
    <s v="000"/>
    <s v="670"/>
    <s v="000"/>
    <s v="000"/>
    <s v="0"/>
    <s v="0000000"/>
    <s v="3222"/>
    <s v="'Turn- und Sporthalle"/>
    <s v="Versicherungen (außerschulisch)"/>
    <s v="600,00"/>
    <x v="3"/>
    <x v="16"/>
    <x v="39"/>
    <x v="0"/>
    <n v="1"/>
    <x v="0"/>
    <x v="317"/>
    <n v="-600"/>
    <n v="-0.19398642095053345"/>
  </r>
  <r>
    <s v="263"/>
    <s v="000"/>
    <s v="728"/>
    <s v="000"/>
    <s v="000"/>
    <s v="0"/>
    <s v="0000000"/>
    <s v="3225"/>
    <s v="'Turn- und Sporthalle"/>
    <s v="Entgelte für sonstige Leistungen (Reinigung durch Unternehmen außerschulisch)"/>
    <s v="15500,00"/>
    <x v="3"/>
    <x v="16"/>
    <x v="39"/>
    <x v="0"/>
    <n v="1"/>
    <x v="0"/>
    <x v="318"/>
    <n v="-15500"/>
    <n v="-5.0113158745554474"/>
  </r>
  <r>
    <s v="263"/>
    <s v="000"/>
    <s v="729"/>
    <s v="000"/>
    <s v="000"/>
    <s v="0"/>
    <s v="0000000"/>
    <s v="3225"/>
    <s v="'Turn- und Sporthalle"/>
    <s v="Sonstige Aufwendungen (außerschulisch)"/>
    <s v="500,00"/>
    <x v="3"/>
    <x v="16"/>
    <x v="39"/>
    <x v="0"/>
    <n v="1"/>
    <x v="0"/>
    <x v="319"/>
    <n v="-500"/>
    <n v="-0.16165535079211121"/>
  </r>
  <r>
    <s v="263"/>
    <s v="000"/>
    <s v="811"/>
    <s v="100"/>
    <s v="000"/>
    <s v="0"/>
    <s v="0000000"/>
    <s v="3115"/>
    <s v="'Turn- und Sporthalle"/>
    <s v="Miete- und Pachtertrag (Sporthalle)"/>
    <s v="22000,00"/>
    <x v="3"/>
    <x v="16"/>
    <x v="39"/>
    <x v="0"/>
    <n v="2"/>
    <x v="1"/>
    <x v="320"/>
    <n v="22000"/>
    <n v="7.1128354348528937"/>
  </r>
  <r>
    <s v="269"/>
    <s v="000"/>
    <s v="042"/>
    <s v="000"/>
    <s v="000"/>
    <s v="0"/>
    <s v="0000000"/>
    <s v="3415"/>
    <s v="Sport und außerschulische Leibeserziehung"/>
    <s v="Amts-, Betriebs- und Geschäftsausstattung"/>
    <s v="0,00"/>
    <x v="3"/>
    <x v="16"/>
    <x v="40"/>
    <x v="0"/>
    <n v="1"/>
    <x v="0"/>
    <x v="321"/>
    <n v="0"/>
    <n v="0"/>
  </r>
  <r>
    <s v="269"/>
    <s v="000"/>
    <s v="720"/>
    <s v="500"/>
    <s v="000"/>
    <s v="1"/>
    <s v="0000000"/>
    <s v="3225"/>
    <s v="Sport und außerschulische Leibeserziehung"/>
    <s v="Interne Leistungsverrechnung"/>
    <s v="500,00"/>
    <x v="3"/>
    <x v="16"/>
    <x v="40"/>
    <x v="0"/>
    <n v="1"/>
    <x v="0"/>
    <x v="322"/>
    <n v="-500"/>
    <n v="-0.16165535079211121"/>
  </r>
  <r>
    <s v="269"/>
    <s v="000"/>
    <s v="757"/>
    <s v="000"/>
    <s v="000"/>
    <s v="0"/>
    <s v="0000000"/>
    <s v="3234"/>
    <s v="Sport und außerschulische Leibeserziehung"/>
    <s v="Transfers an private Organisationen ohne Erwerbszweck"/>
    <s v="24000,00"/>
    <x v="3"/>
    <x v="16"/>
    <x v="40"/>
    <x v="0"/>
    <n v="1"/>
    <x v="0"/>
    <x v="323"/>
    <n v="-24000"/>
    <n v="-7.7594568380213387"/>
  </r>
  <r>
    <s v="273"/>
    <s v="000"/>
    <s v="042"/>
    <s v="000"/>
    <s v="000"/>
    <s v="0"/>
    <s v="0000000"/>
    <s v="3415"/>
    <s v="Volksbücherei"/>
    <s v="Amts-, Betriebs- und Geschäftsausstattung"/>
    <s v="1500,00"/>
    <x v="3"/>
    <x v="17"/>
    <x v="41"/>
    <x v="0"/>
    <n v="1"/>
    <x v="0"/>
    <x v="324"/>
    <n v="-1500"/>
    <n v="-0.48496605237633367"/>
  </r>
  <r>
    <s v="273"/>
    <s v="000"/>
    <s v="400"/>
    <s v="000"/>
    <s v="000"/>
    <s v="0"/>
    <s v="0000000"/>
    <s v="3221"/>
    <s v="Volksbücherei"/>
    <s v="Geringwertige Wirtschaftsgüter (GWG)"/>
    <s v="400,00"/>
    <x v="3"/>
    <x v="17"/>
    <x v="41"/>
    <x v="0"/>
    <n v="1"/>
    <x v="0"/>
    <x v="325"/>
    <n v="-400"/>
    <n v="-0.12932428063368898"/>
  </r>
  <r>
    <s v="273"/>
    <s v="000"/>
    <s v="511"/>
    <s v="000"/>
    <s v="000"/>
    <s v="0"/>
    <s v="0000000"/>
    <s v="3211"/>
    <s v="Volksbücherei"/>
    <s v="Geldbezüge der Vertragsbediensteten in handwerklicher Verwendung"/>
    <s v="100,00"/>
    <x v="3"/>
    <x v="17"/>
    <x v="41"/>
    <x v="0"/>
    <n v="1"/>
    <x v="0"/>
    <x v="326"/>
    <n v="-100"/>
    <n v="-3.2331070158422244E-2"/>
  </r>
  <r>
    <s v="273"/>
    <s v="000"/>
    <s v="580"/>
    <s v="000"/>
    <s v="000"/>
    <s v="0"/>
    <s v="0000000"/>
    <s v="3212"/>
    <s v="Volksbücherei"/>
    <s v="Dienstgeberbeiträge zum Ausgleichsfonds für Familienbeihilfen"/>
    <s v="100,00"/>
    <x v="3"/>
    <x v="17"/>
    <x v="41"/>
    <x v="0"/>
    <n v="1"/>
    <x v="0"/>
    <x v="327"/>
    <n v="-100"/>
    <n v="-3.2331070158422244E-2"/>
  </r>
  <r>
    <s v="273"/>
    <s v="000"/>
    <s v="581"/>
    <s v="500"/>
    <s v="000"/>
    <s v="0"/>
    <s v="0000000"/>
    <s v="3212"/>
    <s v="Volksbücherei"/>
    <s v="Sonstige Dienstgeberbeiträge zur sozialen Sicherheit (Pensionskassenbeiträge)"/>
    <s v="100,00"/>
    <x v="3"/>
    <x v="17"/>
    <x v="41"/>
    <x v="0"/>
    <n v="1"/>
    <x v="0"/>
    <x v="328"/>
    <n v="-100"/>
    <n v="-3.2331070158422244E-2"/>
  </r>
  <r>
    <s v="273"/>
    <s v="000"/>
    <s v="581"/>
    <s v="510"/>
    <s v="000"/>
    <s v="0"/>
    <s v="0000000"/>
    <s v="3212"/>
    <s v="Volksbücherei"/>
    <s v="Sonstige Dienstgeberbeiträge zur sozialen Sicherheit (Mitarbeitervorsorge - Abfertigung neu)"/>
    <s v="100,00"/>
    <x v="3"/>
    <x v="17"/>
    <x v="41"/>
    <x v="0"/>
    <n v="1"/>
    <x v="0"/>
    <x v="329"/>
    <n v="-100"/>
    <n v="-3.2331070158422244E-2"/>
  </r>
  <r>
    <s v="273"/>
    <s v="000"/>
    <s v="582"/>
    <s v="000"/>
    <s v="000"/>
    <s v="0"/>
    <s v="0000000"/>
    <s v="3212"/>
    <s v="Volksbücherei"/>
    <s v="Sonstige Dienstgeberbeiträge zur sozialen Sicherheit"/>
    <s v="100,00"/>
    <x v="3"/>
    <x v="17"/>
    <x v="41"/>
    <x v="0"/>
    <n v="1"/>
    <x v="0"/>
    <x v="330"/>
    <n v="-100"/>
    <n v="-3.2331070158422244E-2"/>
  </r>
  <r>
    <s v="273"/>
    <s v="000"/>
    <s v="600"/>
    <s v="000"/>
    <s v="000"/>
    <s v="0"/>
    <s v="0000000"/>
    <s v="3222"/>
    <s v="Volksbücherei"/>
    <s v="Energiebezüge"/>
    <s v="1200,00"/>
    <x v="3"/>
    <x v="17"/>
    <x v="41"/>
    <x v="0"/>
    <n v="1"/>
    <x v="0"/>
    <x v="331"/>
    <n v="-1200"/>
    <n v="-0.3879728419010669"/>
  </r>
  <r>
    <s v="273"/>
    <s v="000"/>
    <s v="614"/>
    <s v="000"/>
    <s v="000"/>
    <s v="0"/>
    <s v="0000000"/>
    <s v="3224"/>
    <s v="Volksbücherei"/>
    <s v="Instandhaltung von Gebäuden und Bauten"/>
    <s v="5400,00"/>
    <x v="3"/>
    <x v="17"/>
    <x v="41"/>
    <x v="0"/>
    <n v="1"/>
    <x v="0"/>
    <x v="332"/>
    <n v="-5400"/>
    <n v="-1.7458777885548011"/>
  </r>
  <r>
    <s v="273"/>
    <s v="000"/>
    <s v="614"/>
    <s v="900"/>
    <s v="000"/>
    <s v="0"/>
    <s v="0000000"/>
    <s v="3224"/>
    <s v="Volksbücherei"/>
    <s v="Instandhaltung von Gebäuden und Bauten"/>
    <s v="0,00"/>
    <x v="3"/>
    <x v="17"/>
    <x v="41"/>
    <x v="0"/>
    <n v="1"/>
    <x v="0"/>
    <x v="333"/>
    <n v="0"/>
    <n v="0"/>
  </r>
  <r>
    <s v="273"/>
    <s v="000"/>
    <s v="618"/>
    <s v="000"/>
    <s v="000"/>
    <s v="0"/>
    <s v="0000000"/>
    <s v="3224"/>
    <s v="Volksbücherei"/>
    <s v="Instandhaltung von sonstigen Anlagen"/>
    <s v="500,00"/>
    <x v="3"/>
    <x v="17"/>
    <x v="41"/>
    <x v="0"/>
    <n v="1"/>
    <x v="0"/>
    <x v="334"/>
    <n v="-500"/>
    <n v="-0.16165535079211121"/>
  </r>
  <r>
    <s v="273"/>
    <s v="000"/>
    <s v="631"/>
    <s v="000"/>
    <s v="000"/>
    <s v="0"/>
    <s v="0000000"/>
    <s v="3222"/>
    <s v="Volksbücherei"/>
    <s v="Telekommunikationsdienste"/>
    <s v="900,00"/>
    <x v="3"/>
    <x v="17"/>
    <x v="41"/>
    <x v="0"/>
    <n v="1"/>
    <x v="0"/>
    <x v="335"/>
    <n v="-900"/>
    <n v="-0.29097963142580019"/>
  </r>
  <r>
    <s v="273"/>
    <s v="000"/>
    <s v="720"/>
    <s v="500"/>
    <s v="000"/>
    <s v="1"/>
    <s v="0000000"/>
    <s v="3225"/>
    <s v="Volksbücherei"/>
    <s v="Interne Leistungsverrechnung"/>
    <s v="200,00"/>
    <x v="3"/>
    <x v="17"/>
    <x v="41"/>
    <x v="0"/>
    <n v="1"/>
    <x v="0"/>
    <x v="336"/>
    <n v="-200"/>
    <n v="-6.4662140316844488E-2"/>
  </r>
  <r>
    <s v="273"/>
    <s v="000"/>
    <s v="728"/>
    <s v="000"/>
    <s v="000"/>
    <s v="0"/>
    <s v="0000000"/>
    <s v="3225"/>
    <s v="Volksbücherei"/>
    <s v="Entgelte für sonstige Leistungen (Reinigung durch Unternehmen)"/>
    <s v="3200,00"/>
    <x v="3"/>
    <x v="17"/>
    <x v="41"/>
    <x v="0"/>
    <n v="1"/>
    <x v="0"/>
    <x v="337"/>
    <n v="-3200"/>
    <n v="-1.0345942450695118"/>
  </r>
  <r>
    <s v="273"/>
    <s v="000"/>
    <s v="729"/>
    <s v="000"/>
    <s v="000"/>
    <s v="0"/>
    <s v="0000000"/>
    <s v="3225"/>
    <s v="Volksbücherei"/>
    <s v="Sonstige Aufwendungen"/>
    <s v="1500,00"/>
    <x v="3"/>
    <x v="17"/>
    <x v="41"/>
    <x v="0"/>
    <n v="1"/>
    <x v="0"/>
    <x v="338"/>
    <n v="-1500"/>
    <n v="-0.48496605237633367"/>
  </r>
  <r>
    <s v="273"/>
    <s v="000"/>
    <s v="757"/>
    <s v="000"/>
    <s v="000"/>
    <s v="0"/>
    <s v="0000000"/>
    <s v="3234"/>
    <s v="Volksbücherei"/>
    <s v="Transfers an private Organisationen ohne Erwerbszweck"/>
    <s v="18000,00"/>
    <x v="3"/>
    <x v="17"/>
    <x v="41"/>
    <x v="0"/>
    <n v="1"/>
    <x v="0"/>
    <x v="339"/>
    <n v="-18000"/>
    <n v="-5.8195926285160038"/>
  </r>
  <r>
    <s v="273"/>
    <s v="000"/>
    <s v="816"/>
    <s v="300"/>
    <s v="000"/>
    <s v="0"/>
    <s v="0000000"/>
    <s v="3114"/>
    <s v="Volksbücherei"/>
    <s v="Kostenbeiträge (Kostenersätze) für sonstige Leistungen (Gemeinde Weiler)"/>
    <s v="4000,00"/>
    <x v="3"/>
    <x v="17"/>
    <x v="41"/>
    <x v="0"/>
    <n v="2"/>
    <x v="1"/>
    <x v="340"/>
    <n v="4000"/>
    <n v="1.2932428063368897"/>
  </r>
  <r>
    <s v="273"/>
    <s v="000"/>
    <s v="861"/>
    <s v="000"/>
    <s v="000"/>
    <s v="0"/>
    <s v="0000000"/>
    <s v="3121"/>
    <s v="Volksbücherei"/>
    <s v="Transfers von Ländern, Landesfonds und Landeskammern"/>
    <s v="100,00"/>
    <x v="3"/>
    <x v="17"/>
    <x v="41"/>
    <x v="0"/>
    <n v="2"/>
    <x v="1"/>
    <x v="341"/>
    <n v="100"/>
    <n v="3.2331070158422244E-2"/>
  </r>
  <r>
    <s v="320"/>
    <s v="000"/>
    <s v="618"/>
    <s v="000"/>
    <s v="000"/>
    <s v="0"/>
    <s v="0000000"/>
    <s v="3224"/>
    <s v="Musikschule"/>
    <s v="Instandhaltung von sonstigen Anlagen"/>
    <s v="100,00"/>
    <x v="4"/>
    <x v="18"/>
    <x v="42"/>
    <x v="0"/>
    <n v="1"/>
    <x v="0"/>
    <x v="342"/>
    <n v="-100"/>
    <n v="-3.2331070158422244E-2"/>
  </r>
  <r>
    <s v="322"/>
    <s v="000"/>
    <s v="346"/>
    <s v="000"/>
    <s v="000"/>
    <s v="0"/>
    <s v="0000000"/>
    <s v="3614"/>
    <s v="Maßnahmen der Musikpflege"/>
    <s v="Investitionsdarlehen von Finanzunternehmen"/>
    <s v="37900,00"/>
    <x v="4"/>
    <x v="18"/>
    <x v="43"/>
    <x v="0"/>
    <n v="1"/>
    <x v="0"/>
    <x v="343"/>
    <n v="-37900"/>
    <n v="-12.253475590042031"/>
  </r>
  <r>
    <s v="322"/>
    <s v="000"/>
    <s v="600"/>
    <s v="000"/>
    <s v="000"/>
    <s v="0"/>
    <s v="0000000"/>
    <s v="3222"/>
    <s v="Maßnahmen der Musikpflege"/>
    <s v="Energiebezüge (Musikprobelokal, Strom)"/>
    <s v="1600,00"/>
    <x v="4"/>
    <x v="18"/>
    <x v="43"/>
    <x v="0"/>
    <n v="1"/>
    <x v="0"/>
    <x v="344"/>
    <n v="-1600"/>
    <n v="-0.5172971225347559"/>
  </r>
  <r>
    <s v="322"/>
    <s v="000"/>
    <s v="614"/>
    <s v="000"/>
    <s v="000"/>
    <s v="0"/>
    <s v="0000000"/>
    <s v="3224"/>
    <s v="Maßnahmen der Musikpflege"/>
    <s v="Instandhaltung von Gebäuden und Bauten (Musikprobelokal)"/>
    <s v="3500,00"/>
    <x v="4"/>
    <x v="18"/>
    <x v="43"/>
    <x v="0"/>
    <n v="1"/>
    <x v="0"/>
    <x v="345"/>
    <n v="-3500"/>
    <n v="-1.1315874555447785"/>
  </r>
  <r>
    <s v="322"/>
    <s v="000"/>
    <s v="618"/>
    <s v="000"/>
    <s v="000"/>
    <s v="0"/>
    <s v="0000000"/>
    <s v="3224"/>
    <s v="Maßnahmen der Musikpflege"/>
    <s v="Instandhaltung von sonstigen Anlagen (Musikprobelokal)"/>
    <s v="100,00"/>
    <x v="4"/>
    <x v="18"/>
    <x v="43"/>
    <x v="0"/>
    <n v="1"/>
    <x v="0"/>
    <x v="346"/>
    <n v="-100"/>
    <n v="-3.2331070158422244E-2"/>
  </r>
  <r>
    <s v="322"/>
    <s v="000"/>
    <s v="650"/>
    <s v="000"/>
    <s v="000"/>
    <s v="0"/>
    <s v="0000000"/>
    <s v="3241"/>
    <s v="Maßnahmen der Musikpflege"/>
    <s v="Zinsen für Finanzschulden in Euro"/>
    <s v="13000,00"/>
    <x v="4"/>
    <x v="18"/>
    <x v="43"/>
    <x v="0"/>
    <n v="1"/>
    <x v="0"/>
    <x v="347"/>
    <n v="-13000"/>
    <n v="-4.2030391205948918"/>
  </r>
  <r>
    <s v="322"/>
    <s v="000"/>
    <s v="670"/>
    <s v="000"/>
    <s v="000"/>
    <s v="0"/>
    <s v="0000000"/>
    <s v="3222"/>
    <s v="Maßnahmen der Musikpflege"/>
    <s v="Versicherungen (Musikprobelokal)"/>
    <s v="300,00"/>
    <x v="4"/>
    <x v="18"/>
    <x v="43"/>
    <x v="0"/>
    <n v="1"/>
    <x v="0"/>
    <x v="348"/>
    <n v="-300"/>
    <n v="-9.6993210475266725E-2"/>
  </r>
  <r>
    <s v="322"/>
    <s v="000"/>
    <s v="720"/>
    <s v="500"/>
    <s v="000"/>
    <s v="1"/>
    <s v="0000000"/>
    <s v="3225"/>
    <s v="Maßnahmen der Musikpflege"/>
    <s v="Interne Leistungsverrechnung"/>
    <s v="500,00"/>
    <x v="4"/>
    <x v="18"/>
    <x v="43"/>
    <x v="0"/>
    <n v="1"/>
    <x v="0"/>
    <x v="349"/>
    <n v="-500"/>
    <n v="-0.16165535079211121"/>
  </r>
  <r>
    <s v="322"/>
    <s v="000"/>
    <s v="729"/>
    <s v="000"/>
    <s v="000"/>
    <s v="0"/>
    <s v="0000000"/>
    <s v="3225"/>
    <s v="Maßnahmen der Musikpflege"/>
    <s v="Sonstige Aufwendungen (Musikprobelokal)"/>
    <s v="100,00"/>
    <x v="4"/>
    <x v="18"/>
    <x v="43"/>
    <x v="0"/>
    <n v="1"/>
    <x v="0"/>
    <x v="350"/>
    <n v="-100"/>
    <n v="-3.2331070158422244E-2"/>
  </r>
  <r>
    <s v="322"/>
    <s v="000"/>
    <s v="757"/>
    <s v="000"/>
    <s v="000"/>
    <s v="0"/>
    <s v="0000000"/>
    <s v="3234"/>
    <s v="Maßnahmen der Musikpflege"/>
    <s v="Transfers an private Organisationen ohne Erwerbszweck (Musikschule)"/>
    <s v="95000,00"/>
    <x v="4"/>
    <x v="18"/>
    <x v="43"/>
    <x v="0"/>
    <n v="1"/>
    <x v="0"/>
    <x v="351"/>
    <n v="-95000"/>
    <n v="-30.714516650501132"/>
  </r>
  <r>
    <s v="322"/>
    <s v="000"/>
    <s v="757"/>
    <s v="100"/>
    <s v="000"/>
    <s v="0"/>
    <s v="0000000"/>
    <s v="3234"/>
    <s v="Maßnahmen der Musikpflege"/>
    <s v="Transfers an private Organisationen ohne Erwerbszweck (Musikvereine u. Chöre)"/>
    <s v="8000,00"/>
    <x v="4"/>
    <x v="18"/>
    <x v="43"/>
    <x v="0"/>
    <n v="1"/>
    <x v="0"/>
    <x v="352"/>
    <n v="-8000"/>
    <n v="-2.5864856126737794"/>
  </r>
  <r>
    <s v="322"/>
    <s v="000"/>
    <s v="768"/>
    <s v="000"/>
    <s v="000"/>
    <s v="0"/>
    <s v="0000000"/>
    <s v="3234"/>
    <s v="Maßnahmen der Musikpflege"/>
    <s v="Sonstige Transfers an private Haushalte (an Eltern f.Musikschulbesuch außerhalb d. Musiksch. M. Rheintal)"/>
    <s v="100,00"/>
    <x v="4"/>
    <x v="18"/>
    <x v="43"/>
    <x v="0"/>
    <n v="1"/>
    <x v="0"/>
    <x v="353"/>
    <n v="-100"/>
    <n v="-3.2331070158422244E-2"/>
  </r>
  <r>
    <s v="322"/>
    <s v="000"/>
    <s v="811"/>
    <s v="000"/>
    <s v="000"/>
    <s v="0"/>
    <s v="0000000"/>
    <s v="3115"/>
    <s v="Maßnahmen der Musikpflege"/>
    <s v="Miete- und Pachtertrag (Bürgermusik)"/>
    <s v="800,00"/>
    <x v="4"/>
    <x v="18"/>
    <x v="43"/>
    <x v="0"/>
    <n v="2"/>
    <x v="1"/>
    <x v="354"/>
    <n v="800"/>
    <n v="0.25864856126737795"/>
  </r>
  <r>
    <s v="324"/>
    <s v="000"/>
    <s v="720"/>
    <s v="500"/>
    <s v="000"/>
    <s v="1"/>
    <s v="0000000"/>
    <s v="3225"/>
    <s v="Maßnahmen zur Förderung der darstellenden Kunst"/>
    <s v="Interne Leistungsverrechnung"/>
    <s v="1000,00"/>
    <x v="4"/>
    <x v="18"/>
    <x v="44"/>
    <x v="0"/>
    <n v="1"/>
    <x v="0"/>
    <x v="355"/>
    <n v="-1000"/>
    <n v="-0.32331070158422243"/>
  </r>
  <r>
    <s v="324"/>
    <s v="000"/>
    <s v="757"/>
    <s v="000"/>
    <s v="000"/>
    <s v="0"/>
    <s v="0000000"/>
    <s v="3234"/>
    <s v="Maßnahmen zur Förderung der darstellenden Kunst"/>
    <s v="Transfers an private Organisationen ohne Erwerbszweck (kulturelle Veranstaltungen)"/>
    <s v="6500,00"/>
    <x v="4"/>
    <x v="18"/>
    <x v="44"/>
    <x v="0"/>
    <n v="1"/>
    <x v="0"/>
    <x v="356"/>
    <n v="-6500"/>
    <n v="-2.1015195602974459"/>
  </r>
  <r>
    <s v="360"/>
    <s v="000"/>
    <s v="808"/>
    <s v="000"/>
    <s v="000"/>
    <s v="0"/>
    <s v="0000000"/>
    <s v="3116"/>
    <s v="Heimatpflege"/>
    <s v="Veräußerungen von Waren (Heimatbuch)"/>
    <s v="100,00"/>
    <x v="4"/>
    <x v="19"/>
    <x v="45"/>
    <x v="0"/>
    <n v="2"/>
    <x v="1"/>
    <x v="357"/>
    <n v="100"/>
    <n v="3.2331070158422244E-2"/>
  </r>
  <r>
    <s v="362"/>
    <s v="000"/>
    <s v="729"/>
    <s v="000"/>
    <s v="000"/>
    <s v="0"/>
    <s v="0000000"/>
    <s v="3225"/>
    <s v="Denkmalpflege"/>
    <s v="Sonstige Aufwendungen"/>
    <s v="100,00"/>
    <x v="4"/>
    <x v="19"/>
    <x v="46"/>
    <x v="0"/>
    <n v="1"/>
    <x v="0"/>
    <x v="358"/>
    <n v="-100"/>
    <n v="-3.2331070158422244E-2"/>
  </r>
  <r>
    <s v="363"/>
    <s v="000"/>
    <s v="729"/>
    <s v="000"/>
    <s v="000"/>
    <s v="0"/>
    <s v="0000000"/>
    <s v="3225"/>
    <s v="Altstadterhaltung und Ortsbildpflege"/>
    <s v="Sonstige Aufwendungen"/>
    <s v="100,00"/>
    <x v="4"/>
    <x v="19"/>
    <x v="47"/>
    <x v="0"/>
    <n v="1"/>
    <x v="0"/>
    <x v="359"/>
    <n v="-100"/>
    <n v="-3.2331070158422244E-2"/>
  </r>
  <r>
    <s v="369"/>
    <s v="000"/>
    <s v="729"/>
    <s v="000"/>
    <s v="000"/>
    <s v="0"/>
    <s v="0000000"/>
    <s v="3225"/>
    <s v="Heimatpflege"/>
    <s v="Sonstige Aufwendungen (Heimatkunde, Jungbürgerfeier, Gutscheine Geburten)"/>
    <s v="14000,00"/>
    <x v="4"/>
    <x v="19"/>
    <x v="48"/>
    <x v="0"/>
    <n v="1"/>
    <x v="0"/>
    <x v="360"/>
    <n v="-14000"/>
    <n v="-4.5263498221791139"/>
  </r>
  <r>
    <s v="380"/>
    <s v="000"/>
    <s v="042"/>
    <s v="000"/>
    <s v="000"/>
    <s v="0"/>
    <s v="0000000"/>
    <s v="3415"/>
    <s v="Einrichtungen der Kulturpflege"/>
    <s v="Amts-, Betriebs- und Geschäftsausstattung"/>
    <s v="4000,00"/>
    <x v="4"/>
    <x v="20"/>
    <x v="49"/>
    <x v="0"/>
    <n v="1"/>
    <x v="0"/>
    <x v="361"/>
    <n v="-4000"/>
    <n v="-1.2932428063368897"/>
  </r>
  <r>
    <s v="380"/>
    <s v="000"/>
    <s v="400"/>
    <s v="000"/>
    <s v="000"/>
    <s v="0"/>
    <s v="0000000"/>
    <s v="3221"/>
    <s v="Einrichtungen der Kulturpflege"/>
    <s v="Geringwertige Wirtschaftsgüter (GWG)"/>
    <s v="1000,00"/>
    <x v="4"/>
    <x v="20"/>
    <x v="49"/>
    <x v="0"/>
    <n v="1"/>
    <x v="0"/>
    <x v="362"/>
    <n v="-1000"/>
    <n v="-0.32331070158422243"/>
  </r>
  <r>
    <s v="380"/>
    <s v="000"/>
    <s v="451"/>
    <s v="000"/>
    <s v="000"/>
    <s v="0"/>
    <s v="0000000"/>
    <s v="3221"/>
    <s v="Einrichtungen der Kulturpflege"/>
    <s v="Brennstoffe"/>
    <s v="2500,00"/>
    <x v="4"/>
    <x v="20"/>
    <x v="49"/>
    <x v="0"/>
    <n v="1"/>
    <x v="0"/>
    <x v="363"/>
    <n v="-2500"/>
    <n v="-0.80827675396055609"/>
  </r>
  <r>
    <s v="380"/>
    <s v="000"/>
    <s v="454"/>
    <s v="000"/>
    <s v="000"/>
    <s v="0"/>
    <s v="0000000"/>
    <s v="3221"/>
    <s v="Einrichtungen der Kulturpflege"/>
    <s v="Reinigungsmittel"/>
    <s v="1500,00"/>
    <x v="4"/>
    <x v="20"/>
    <x v="49"/>
    <x v="0"/>
    <n v="1"/>
    <x v="0"/>
    <x v="364"/>
    <n v="-1500"/>
    <n v="-0.48496605237633367"/>
  </r>
  <r>
    <s v="380"/>
    <s v="000"/>
    <s v="510"/>
    <s v="000"/>
    <s v="000"/>
    <s v="0"/>
    <s v="0000000"/>
    <s v="3211"/>
    <s v="Einrichtungen der Kulturpflege"/>
    <s v="Geldbezüge der Vertragsbediensteten der Verwaltung"/>
    <s v="6800,00"/>
    <x v="4"/>
    <x v="20"/>
    <x v="49"/>
    <x v="0"/>
    <n v="1"/>
    <x v="0"/>
    <x v="365"/>
    <n v="-6800"/>
    <n v="-2.1985127707727128"/>
  </r>
  <r>
    <s v="380"/>
    <s v="000"/>
    <s v="580"/>
    <s v="000"/>
    <s v="000"/>
    <s v="0"/>
    <s v="0000000"/>
    <s v="3212"/>
    <s v="Einrichtungen der Kulturpflege"/>
    <s v="Dienstgeberbeiträge zum Ausgleichsfonds für Familienbeihilfen"/>
    <s v="300,00"/>
    <x v="4"/>
    <x v="20"/>
    <x v="49"/>
    <x v="0"/>
    <n v="1"/>
    <x v="0"/>
    <x v="366"/>
    <n v="-300"/>
    <n v="-9.6993210475266725E-2"/>
  </r>
  <r>
    <s v="380"/>
    <s v="000"/>
    <s v="581"/>
    <s v="500"/>
    <s v="000"/>
    <s v="0"/>
    <s v="0000000"/>
    <s v="3212"/>
    <s v="Einrichtungen der Kulturpflege"/>
    <s v="Pensionskassenbeiträge"/>
    <s v="100,00"/>
    <x v="4"/>
    <x v="20"/>
    <x v="49"/>
    <x v="0"/>
    <n v="1"/>
    <x v="0"/>
    <x v="367"/>
    <n v="-100"/>
    <n v="-3.2331070158422244E-2"/>
  </r>
  <r>
    <s v="380"/>
    <s v="000"/>
    <s v="581"/>
    <s v="510"/>
    <s v="000"/>
    <s v="0"/>
    <s v="0000000"/>
    <s v="3212"/>
    <s v="Einrichtungen der Kulturpflege"/>
    <s v="Mitarbeitervorsorge - Abfertigung neu"/>
    <s v="100,00"/>
    <x v="4"/>
    <x v="20"/>
    <x v="49"/>
    <x v="0"/>
    <n v="1"/>
    <x v="0"/>
    <x v="368"/>
    <n v="-100"/>
    <n v="-3.2331070158422244E-2"/>
  </r>
  <r>
    <s v="380"/>
    <s v="000"/>
    <s v="582"/>
    <s v="000"/>
    <s v="000"/>
    <s v="0"/>
    <s v="0000000"/>
    <s v="3212"/>
    <s v="Einrichtungen der Kulturpflege"/>
    <s v="Sonstige Dienstgeberbeiträge zur sozialen Sicherheit"/>
    <s v="1700,00"/>
    <x v="4"/>
    <x v="20"/>
    <x v="49"/>
    <x v="0"/>
    <n v="1"/>
    <x v="0"/>
    <x v="369"/>
    <n v="-1700"/>
    <n v="-0.5496281926931782"/>
  </r>
  <r>
    <s v="380"/>
    <s v="000"/>
    <s v="600"/>
    <s v="000"/>
    <s v="000"/>
    <s v="0"/>
    <s v="0000000"/>
    <s v="3222"/>
    <s v="Einrichtungen der Kulturpflege"/>
    <s v="Energiebezüge"/>
    <s v="6900,00"/>
    <x v="4"/>
    <x v="20"/>
    <x v="49"/>
    <x v="0"/>
    <n v="1"/>
    <x v="0"/>
    <x v="370"/>
    <n v="-6900"/>
    <n v="-2.2308438409311346"/>
  </r>
  <r>
    <s v="380"/>
    <s v="000"/>
    <s v="614"/>
    <s v="000"/>
    <s v="000"/>
    <s v="0"/>
    <s v="0000000"/>
    <s v="3224"/>
    <s v="Einrichtungen der Kulturpflege"/>
    <s v="Instandhaltung von Gebäuden und Bauten"/>
    <s v="20000,00"/>
    <x v="4"/>
    <x v="20"/>
    <x v="49"/>
    <x v="0"/>
    <n v="1"/>
    <x v="0"/>
    <x v="371"/>
    <n v="-20000"/>
    <n v="-6.4662140316844487"/>
  </r>
  <r>
    <s v="380"/>
    <s v="000"/>
    <s v="614"/>
    <s v="900"/>
    <s v="000"/>
    <s v="0"/>
    <s v="0000000"/>
    <s v="3224"/>
    <s v="Einrichtungen der Kulturpflege"/>
    <s v="Instandhaltung von Gebäuden und Bauten"/>
    <s v="35000,00"/>
    <x v="4"/>
    <x v="20"/>
    <x v="49"/>
    <x v="0"/>
    <n v="1"/>
    <x v="0"/>
    <x v="372"/>
    <n v="-35000"/>
    <n v="-11.315874555447785"/>
  </r>
  <r>
    <s v="380"/>
    <s v="000"/>
    <s v="618"/>
    <s v="000"/>
    <s v="000"/>
    <s v="0"/>
    <s v="0000000"/>
    <s v="3224"/>
    <s v="Einrichtungen der Kulturpflege"/>
    <s v="Instandhaltung von sonstigen Anlagen"/>
    <s v="3000,00"/>
    <x v="4"/>
    <x v="20"/>
    <x v="49"/>
    <x v="0"/>
    <n v="1"/>
    <x v="0"/>
    <x v="373"/>
    <n v="-3000"/>
    <n v="-0.96993210475266733"/>
  </r>
  <r>
    <s v="380"/>
    <s v="000"/>
    <s v="670"/>
    <s v="000"/>
    <s v="000"/>
    <s v="0"/>
    <s v="0000000"/>
    <s v="3222"/>
    <s v="Einrichtungen der Kulturpflege"/>
    <s v="Versicherungen"/>
    <s v="2300,00"/>
    <x v="4"/>
    <x v="20"/>
    <x v="49"/>
    <x v="0"/>
    <n v="1"/>
    <x v="0"/>
    <x v="374"/>
    <n v="-2300"/>
    <n v="-0.74361461364371162"/>
  </r>
  <r>
    <s v="380"/>
    <s v="000"/>
    <s v="720"/>
    <s v="500"/>
    <s v="000"/>
    <s v="1"/>
    <s v="0000000"/>
    <s v="3225"/>
    <s v="Einrichtungen der Kulturpflege"/>
    <s v="Interne Leistungsverrechnung"/>
    <s v="5500,00"/>
    <x v="4"/>
    <x v="20"/>
    <x v="49"/>
    <x v="0"/>
    <n v="1"/>
    <x v="0"/>
    <x v="375"/>
    <n v="-5500"/>
    <n v="-1.7782088587132234"/>
  </r>
  <r>
    <s v="380"/>
    <s v="000"/>
    <s v="728"/>
    <s v="100"/>
    <s v="000"/>
    <s v="0"/>
    <s v="0000000"/>
    <s v="3225"/>
    <s v="Einrichtungen der Kulturpflege"/>
    <s v="Entgelte für sonstige Leistungen (Reinigung durch Unternehmen u. Lebenshilfe Wäscheservice)"/>
    <s v="11200,00"/>
    <x v="4"/>
    <x v="20"/>
    <x v="49"/>
    <x v="0"/>
    <n v="1"/>
    <x v="0"/>
    <x v="376"/>
    <n v="-11200"/>
    <n v="-3.6210798577432914"/>
  </r>
  <r>
    <s v="380"/>
    <s v="000"/>
    <s v="729"/>
    <s v="000"/>
    <s v="000"/>
    <s v="0"/>
    <s v="0000000"/>
    <s v="3225"/>
    <s v="Einrichtungen der Kulturpflege"/>
    <s v="Sonstige Ausgaben"/>
    <s v="5000,00"/>
    <x v="4"/>
    <x v="20"/>
    <x v="49"/>
    <x v="0"/>
    <n v="1"/>
    <x v="0"/>
    <x v="377"/>
    <n v="-5000"/>
    <n v="-1.6165535079211122"/>
  </r>
  <r>
    <s v="380"/>
    <s v="000"/>
    <s v="811"/>
    <s v="000"/>
    <s v="000"/>
    <s v="0"/>
    <s v="0000000"/>
    <s v="3115"/>
    <s v="Einrichtungen der Kulturpflege"/>
    <s v="Miete- und Pachtertrag (Winzersaal)"/>
    <s v="16000,00"/>
    <x v="4"/>
    <x v="20"/>
    <x v="49"/>
    <x v="0"/>
    <n v="2"/>
    <x v="1"/>
    <x v="378"/>
    <n v="16000"/>
    <n v="5.1729712253475588"/>
  </r>
  <r>
    <s v="390"/>
    <s v="000"/>
    <s v="720"/>
    <s v="500"/>
    <s v="000"/>
    <s v="1"/>
    <s v="0000000"/>
    <s v="3225"/>
    <s v="Kirchliche Angelegenheiten"/>
    <s v="Interne Leistungsverrechnung"/>
    <s v="1500,00"/>
    <x v="4"/>
    <x v="21"/>
    <x v="50"/>
    <x v="0"/>
    <n v="1"/>
    <x v="0"/>
    <x v="379"/>
    <n v="-1500"/>
    <n v="-0.48496605237633367"/>
  </r>
  <r>
    <s v="390"/>
    <s v="000"/>
    <s v="757"/>
    <s v="000"/>
    <s v="000"/>
    <s v="0"/>
    <s v="0000000"/>
    <s v="3234"/>
    <s v="Kirchliche Angelegenheiten"/>
    <s v="Transfers an private Organisationen ohne Erwerbszweck"/>
    <s v="1000,00"/>
    <x v="4"/>
    <x v="21"/>
    <x v="50"/>
    <x v="0"/>
    <n v="1"/>
    <x v="0"/>
    <x v="380"/>
    <n v="-1000"/>
    <n v="-0.32331070158422243"/>
  </r>
  <r>
    <s v="411"/>
    <s v="000"/>
    <s v="751"/>
    <s v="000"/>
    <s v="000"/>
    <s v="0"/>
    <s v="0000000"/>
    <s v="3231"/>
    <s v="Maßnahmen der allgemeinen Sozialhilfe"/>
    <s v="Transfers an Länder, Landesfonds und Landeskammern (Sozialfonds)"/>
    <s v="1061600,00"/>
    <x v="5"/>
    <x v="22"/>
    <x v="51"/>
    <x v="0"/>
    <n v="1"/>
    <x v="0"/>
    <x v="381"/>
    <n v="-1061600"/>
    <n v="-343.22664080181056"/>
  </r>
  <r>
    <s v="411"/>
    <s v="000"/>
    <s v="861"/>
    <s v="000"/>
    <s v="000"/>
    <s v="0"/>
    <s v="0000000"/>
    <s v="3121"/>
    <s v="Maßnahmen der allgemeinen Sozialhilfe"/>
    <s v="Transfers von Ländern, Landesfonds und Landeskammern (Sozialfonds)"/>
    <s v="33400,00"/>
    <x v="5"/>
    <x v="22"/>
    <x v="51"/>
    <x v="0"/>
    <n v="2"/>
    <x v="1"/>
    <x v="382"/>
    <n v="33400"/>
    <n v="10.79857743291303"/>
  </r>
  <r>
    <s v="423"/>
    <s v="000"/>
    <s v="400"/>
    <s v="000"/>
    <s v="000"/>
    <s v="0"/>
    <s v="0000000"/>
    <s v="3221"/>
    <s v="Essen auf Rädern"/>
    <s v="Geringwertige Wirtschaftsgüter (GWG)"/>
    <s v="100,00"/>
    <x v="5"/>
    <x v="23"/>
    <x v="52"/>
    <x v="0"/>
    <n v="1"/>
    <x v="0"/>
    <x v="383"/>
    <n v="-100"/>
    <n v="-3.2331070158422244E-2"/>
  </r>
  <r>
    <s v="424"/>
    <s v="000"/>
    <s v="757"/>
    <s v="000"/>
    <s v="000"/>
    <s v="0"/>
    <s v="0000000"/>
    <s v="3234"/>
    <s v="Heimhilfe"/>
    <s v="Transfers an private Organisationen ohne Erwerbszweck (Familienhilfseinrichtungen)"/>
    <s v="4200,00"/>
    <x v="5"/>
    <x v="23"/>
    <x v="53"/>
    <x v="0"/>
    <n v="1"/>
    <x v="0"/>
    <x v="384"/>
    <n v="-4200"/>
    <n v="-1.3579049466537343"/>
  </r>
  <r>
    <s v="425"/>
    <s v="000"/>
    <s v="785"/>
    <s v="000"/>
    <s v="000"/>
    <s v="0"/>
    <s v="0000000"/>
    <s v="3435"/>
    <s v="Entwicklungshilfe im Ausland"/>
    <s v="Kapitaltransfers an das Ausland"/>
    <s v="3300,00"/>
    <x v="5"/>
    <x v="23"/>
    <x v="54"/>
    <x v="0"/>
    <n v="1"/>
    <x v="0"/>
    <x v="385"/>
    <n v="-3300"/>
    <n v="-1.0669253152279341"/>
  </r>
  <r>
    <s v="429"/>
    <s v="000"/>
    <s v="720"/>
    <s v="500"/>
    <s v="000"/>
    <s v="1"/>
    <s v="0000000"/>
    <s v="3225"/>
    <s v="Sonstige Einrichtungen und Maßnahmen der Sozialen Wohlfahrt"/>
    <s v="Interne Leistungsverrechnung"/>
    <s v="200,00"/>
    <x v="5"/>
    <x v="23"/>
    <x v="55"/>
    <x v="0"/>
    <n v="1"/>
    <x v="0"/>
    <x v="386"/>
    <n v="-200"/>
    <n v="-6.4662140316844488E-2"/>
  </r>
  <r>
    <s v="429"/>
    <s v="000"/>
    <s v="729"/>
    <s v="000"/>
    <s v="000"/>
    <s v="0"/>
    <s v="0000000"/>
    <s v="3225"/>
    <s v="Sonstige Einrichtungen und Maßnahmen der Sozialen Wohlfahrt"/>
    <s v="Sonstige Aufwendungen (Seniorenstube)"/>
    <s v="13000,00"/>
    <x v="5"/>
    <x v="23"/>
    <x v="55"/>
    <x v="0"/>
    <n v="1"/>
    <x v="0"/>
    <x v="387"/>
    <n v="-13000"/>
    <n v="-4.2030391205948918"/>
  </r>
  <r>
    <s v="429"/>
    <s v="000"/>
    <s v="729"/>
    <s v="100"/>
    <s v="000"/>
    <s v="0"/>
    <s v="0000000"/>
    <s v="3225"/>
    <s v="Sonstige Einrichtungen und Maßnahmen der Sozialen Wohlfahrt"/>
    <s v="Sonstige Aufwendungen (Lebensraum Vorderland, Sozialzentrum)"/>
    <s v="56000,00"/>
    <x v="5"/>
    <x v="23"/>
    <x v="55"/>
    <x v="0"/>
    <n v="1"/>
    <x v="0"/>
    <x v="388"/>
    <n v="-56000"/>
    <n v="-18.105399288716455"/>
  </r>
  <r>
    <s v="429"/>
    <s v="000"/>
    <s v="729"/>
    <s v="200"/>
    <s v="000"/>
    <s v="0"/>
    <s v="0000000"/>
    <s v="3225"/>
    <s v="Sonstige Einrichtungen und Maßnahmen der Sozialen Wohlfahrt"/>
    <s v="Sonstige Aufwendungen (Lebensraum Vorderland, Villa Kamilla)"/>
    <s v="8500,00"/>
    <x v="5"/>
    <x v="23"/>
    <x v="55"/>
    <x v="0"/>
    <n v="1"/>
    <x v="0"/>
    <x v="389"/>
    <n v="-8500"/>
    <n v="-2.7481409634658909"/>
  </r>
  <r>
    <s v="429"/>
    <s v="000"/>
    <s v="757"/>
    <s v="000"/>
    <s v="000"/>
    <s v="0"/>
    <s v="0000000"/>
    <s v="3234"/>
    <s v="Sonstige Einrichtungen und Maßnahmen der Sozialen Wohlfahrt"/>
    <s v="Transfers an private Organisationen ohne Erwerbszweck"/>
    <s v="500,00"/>
    <x v="5"/>
    <x v="23"/>
    <x v="55"/>
    <x v="0"/>
    <n v="1"/>
    <x v="0"/>
    <x v="390"/>
    <n v="-500"/>
    <n v="-0.16165535079211121"/>
  </r>
  <r>
    <s v="429"/>
    <s v="000"/>
    <s v="768"/>
    <s v="000"/>
    <s v="000"/>
    <s v="0"/>
    <s v="0000000"/>
    <s v="3234"/>
    <s v="Sonstige Einrichtungen und Maßnahmen der Sozialen Wohlfahrt"/>
    <s v="Sonstige Transfers an private Haushalte"/>
    <s v="3000,00"/>
    <x v="5"/>
    <x v="23"/>
    <x v="55"/>
    <x v="0"/>
    <n v="1"/>
    <x v="0"/>
    <x v="391"/>
    <n v="-3000"/>
    <n v="-0.96993210475266733"/>
  </r>
  <r>
    <s v="429"/>
    <s v="000"/>
    <s v="829"/>
    <s v="000"/>
    <s v="000"/>
    <s v="0"/>
    <s v="0000000"/>
    <s v="3116"/>
    <s v="Sonstige Einrichtungen und Maßnahmen der Sozialen Wohlfahrt"/>
    <s v="Sonstige Erträge"/>
    <s v="500,00"/>
    <x v="5"/>
    <x v="23"/>
    <x v="55"/>
    <x v="0"/>
    <n v="2"/>
    <x v="1"/>
    <x v="392"/>
    <n v="500"/>
    <n v="0.16165535079211121"/>
  </r>
  <r>
    <s v="439"/>
    <s v="000"/>
    <s v="459"/>
    <s v="000"/>
    <s v="000"/>
    <s v="0"/>
    <s v="0000000"/>
    <s v="3221"/>
    <s v="Jugendwohlfahrt"/>
    <s v="Sonstige Verbrauchsgüter (Elternberatung)"/>
    <s v="100,00"/>
    <x v="5"/>
    <x v="24"/>
    <x v="56"/>
    <x v="0"/>
    <n v="1"/>
    <x v="0"/>
    <x v="393"/>
    <n v="-100"/>
    <n v="-3.2331070158422244E-2"/>
  </r>
  <r>
    <s v="439"/>
    <s v="000"/>
    <s v="510"/>
    <s v="000"/>
    <s v="000"/>
    <s v="0"/>
    <s v="0000000"/>
    <s v="3211"/>
    <s v="Jugendwohlfahrt"/>
    <s v="Geldbezüge der Vertragsbediensteten der Verwaltung"/>
    <s v="0,00"/>
    <x v="5"/>
    <x v="24"/>
    <x v="56"/>
    <x v="0"/>
    <n v="1"/>
    <x v="0"/>
    <x v="394"/>
    <n v="0"/>
    <n v="0"/>
  </r>
  <r>
    <s v="439"/>
    <s v="000"/>
    <s v="523"/>
    <s v="000"/>
    <s v="000"/>
    <s v="0"/>
    <s v="0000000"/>
    <s v="3211"/>
    <s v="Jugendwohlfahrt"/>
    <s v="Geldbezüge der nicht ganzjährig beschäftigten Arbeiter"/>
    <s v="500,00"/>
    <x v="5"/>
    <x v="24"/>
    <x v="56"/>
    <x v="0"/>
    <n v="1"/>
    <x v="0"/>
    <x v="395"/>
    <n v="-500"/>
    <n v="-0.16165535079211121"/>
  </r>
  <r>
    <s v="439"/>
    <s v="000"/>
    <s v="580"/>
    <s v="000"/>
    <s v="000"/>
    <s v="0"/>
    <s v="0000000"/>
    <s v="3212"/>
    <s v="Jugendwohlfahrt"/>
    <s v="Dienstgeberbeiträge zum Ausgleichsfonds für Familienbeihilfen"/>
    <s v="100,00"/>
    <x v="5"/>
    <x v="24"/>
    <x v="56"/>
    <x v="0"/>
    <n v="1"/>
    <x v="0"/>
    <x v="396"/>
    <n v="-100"/>
    <n v="-3.2331070158422244E-2"/>
  </r>
  <r>
    <s v="439"/>
    <s v="000"/>
    <s v="581"/>
    <s v="500"/>
    <s v="000"/>
    <s v="0"/>
    <s v="0000000"/>
    <s v="3212"/>
    <s v="Jugendwohlfahrt"/>
    <s v="Pensionskassenbeiträge"/>
    <s v="100,00"/>
    <x v="5"/>
    <x v="24"/>
    <x v="56"/>
    <x v="0"/>
    <n v="1"/>
    <x v="0"/>
    <x v="397"/>
    <n v="-100"/>
    <n v="-3.2331070158422244E-2"/>
  </r>
  <r>
    <s v="439"/>
    <s v="000"/>
    <s v="581"/>
    <s v="510"/>
    <s v="000"/>
    <s v="0"/>
    <s v="0000000"/>
    <s v="3212"/>
    <s v="Jugendwohlfahrt"/>
    <s v="Mitarbeitervorsorge - Abfertigung neu"/>
    <s v="100,00"/>
    <x v="5"/>
    <x v="24"/>
    <x v="56"/>
    <x v="0"/>
    <n v="1"/>
    <x v="0"/>
    <x v="398"/>
    <n v="-100"/>
    <n v="-3.2331070158422244E-2"/>
  </r>
  <r>
    <s v="439"/>
    <s v="000"/>
    <s v="582"/>
    <s v="000"/>
    <s v="000"/>
    <s v="0"/>
    <s v="0000000"/>
    <s v="3212"/>
    <s v="Jugendwohlfahrt"/>
    <s v="Sonstige Dienstgeberbeiträge zur sozialen Sicherheit"/>
    <s v="100,00"/>
    <x v="5"/>
    <x v="24"/>
    <x v="56"/>
    <x v="0"/>
    <n v="1"/>
    <x v="0"/>
    <x v="399"/>
    <n v="-100"/>
    <n v="-3.2331070158422244E-2"/>
  </r>
  <r>
    <s v="439"/>
    <s v="000"/>
    <s v="757"/>
    <s v="100"/>
    <s v="000"/>
    <s v="0"/>
    <s v="0000000"/>
    <s v="3234"/>
    <s v="Jugendwohlfahrt"/>
    <s v="Transfers an private Organisationen ohne Erwerbszweck (Kinderdorf)"/>
    <s v="300,00"/>
    <x v="5"/>
    <x v="24"/>
    <x v="56"/>
    <x v="0"/>
    <n v="1"/>
    <x v="0"/>
    <x v="400"/>
    <n v="-300"/>
    <n v="-9.6993210475266725E-2"/>
  </r>
  <r>
    <s v="441"/>
    <s v="000"/>
    <s v="720"/>
    <s v="500"/>
    <s v="000"/>
    <s v="1"/>
    <s v="0000000"/>
    <s v="3225"/>
    <s v="Behebung von Notständen"/>
    <s v="Interne Leistungsverrechnung"/>
    <s v="200,00"/>
    <x v="5"/>
    <x v="25"/>
    <x v="57"/>
    <x v="0"/>
    <n v="1"/>
    <x v="0"/>
    <x v="401"/>
    <n v="-200"/>
    <n v="-6.4662140316844488E-2"/>
  </r>
  <r>
    <s v="441"/>
    <s v="000"/>
    <s v="768"/>
    <s v="000"/>
    <s v="000"/>
    <s v="0"/>
    <s v="0000000"/>
    <s v="3234"/>
    <s v="Behebung von Notständen"/>
    <s v="Sonstige Transfers an private Haushalte (Geschädigte u. Flüchtlingsquartiere)"/>
    <s v="1000,00"/>
    <x v="5"/>
    <x v="25"/>
    <x v="57"/>
    <x v="0"/>
    <n v="1"/>
    <x v="0"/>
    <x v="402"/>
    <n v="-1000"/>
    <n v="-0.32331070158422243"/>
  </r>
  <r>
    <s v="459"/>
    <s v="000"/>
    <s v="757"/>
    <s v="000"/>
    <s v="000"/>
    <s v="0"/>
    <s v="0000000"/>
    <s v="3234"/>
    <s v="Sonst. Familienpolit. Maßnahmen"/>
    <s v="Transfers an private Organisationen ohne Erwerbszweck"/>
    <s v="500,00"/>
    <x v="5"/>
    <x v="26"/>
    <x v="58"/>
    <x v="0"/>
    <n v="1"/>
    <x v="0"/>
    <x v="403"/>
    <n v="-500"/>
    <n v="-0.16165535079211121"/>
  </r>
  <r>
    <s v="469"/>
    <s v="000"/>
    <s v="754"/>
    <s v="000"/>
    <s v="000"/>
    <s v="0"/>
    <s v="0000000"/>
    <s v="3231"/>
    <s v="Sonst. Familienpolit. Maßnahmen"/>
    <s v="Transfers an sonstige Träger des öffentlichen Rechts (Sondernotstandshilfe)"/>
    <s v="500,00"/>
    <x v="5"/>
    <x v="27"/>
    <x v="59"/>
    <x v="0"/>
    <n v="1"/>
    <x v="0"/>
    <x v="404"/>
    <n v="-500"/>
    <n v="-0.16165535079211121"/>
  </r>
  <r>
    <s v="489"/>
    <s v="000"/>
    <s v="778"/>
    <s v="000"/>
    <s v="000"/>
    <s v="0"/>
    <s v="0000000"/>
    <s v="3434"/>
    <s v="Wohnbauförderung"/>
    <s v="Kapitaltransfers an private Haushalte (Solar, Biomasse, Thermografie)"/>
    <s v="1000,00"/>
    <x v="5"/>
    <x v="28"/>
    <x v="60"/>
    <x v="0"/>
    <n v="1"/>
    <x v="0"/>
    <x v="405"/>
    <n v="-1000"/>
    <n v="-0.32331070158422243"/>
  </r>
  <r>
    <s v="510"/>
    <s v="000"/>
    <s v="728"/>
    <s v="000"/>
    <s v="000"/>
    <s v="0"/>
    <s v="0000000"/>
    <s v="3225"/>
    <s v="Medizinische Bereichsversorgung"/>
    <s v="Entgelte für sonstige Leistungen (Entgelte des Gemeindearztes)"/>
    <s v="7000,00"/>
    <x v="6"/>
    <x v="29"/>
    <x v="61"/>
    <x v="0"/>
    <n v="1"/>
    <x v="0"/>
    <x v="406"/>
    <n v="-7000"/>
    <n v="-2.2631749110895569"/>
  </r>
  <r>
    <s v="510"/>
    <s v="000"/>
    <s v="754"/>
    <s v="000"/>
    <s v="000"/>
    <s v="0"/>
    <s v="0000000"/>
    <s v="3231"/>
    <s v="Medizinische Bereichsversorgung"/>
    <s v="Transfers an sonstige Träger des öffentlichen Rechts (Ärztebereitschaftsdienst)"/>
    <s v="3600,00"/>
    <x v="6"/>
    <x v="29"/>
    <x v="61"/>
    <x v="0"/>
    <n v="1"/>
    <x v="0"/>
    <x v="407"/>
    <n v="-3600"/>
    <n v="-1.1639185257032008"/>
  </r>
  <r>
    <s v="510"/>
    <s v="000"/>
    <s v="757"/>
    <s v="000"/>
    <s v="000"/>
    <s v="0"/>
    <s v="0000000"/>
    <s v="3234"/>
    <s v="Medizinische Bereichsversorgung"/>
    <s v="Transfers an private Organisationen ohne Erwerbszweck (Krankenpflegeverein)"/>
    <s v="16100,00"/>
    <x v="6"/>
    <x v="29"/>
    <x v="61"/>
    <x v="0"/>
    <n v="1"/>
    <x v="0"/>
    <x v="408"/>
    <n v="-16100"/>
    <n v="-5.2053022955059811"/>
  </r>
  <r>
    <s v="512"/>
    <s v="000"/>
    <s v="728"/>
    <s v="000"/>
    <s v="000"/>
    <s v="0"/>
    <s v="0000000"/>
    <s v="3225"/>
    <s v="Sonstige medizinische Beratung und Betreuung"/>
    <s v="Entgelte für sonstige Leistungen (Schutzimpfungen)"/>
    <s v="100,00"/>
    <x v="6"/>
    <x v="29"/>
    <x v="62"/>
    <x v="0"/>
    <n v="1"/>
    <x v="0"/>
    <x v="409"/>
    <n v="-100"/>
    <n v="-3.2331070158422244E-2"/>
  </r>
  <r>
    <s v="516"/>
    <s v="000"/>
    <s v="728"/>
    <s v="000"/>
    <s v="000"/>
    <s v="0"/>
    <s v="0000000"/>
    <s v="3225"/>
    <s v="Schulgesundheitsdienst"/>
    <s v="Entgelte für sonstige Leistungen (Schüleruntersuchungen)"/>
    <s v="4600,00"/>
    <x v="6"/>
    <x v="29"/>
    <x v="63"/>
    <x v="0"/>
    <n v="1"/>
    <x v="0"/>
    <x v="410"/>
    <n v="-4600"/>
    <n v="-1.4872292272874232"/>
  </r>
  <r>
    <s v="520"/>
    <s v="000"/>
    <s v="729"/>
    <s v="000"/>
    <s v="000"/>
    <s v="0"/>
    <s v="0000000"/>
    <s v="3225"/>
    <s v="Natur- und Landschaftsschutz"/>
    <s v="Sonstige Aufwendungen (Landschaftsreinigung)"/>
    <s v="2500,00"/>
    <x v="6"/>
    <x v="30"/>
    <x v="64"/>
    <x v="0"/>
    <n v="1"/>
    <x v="0"/>
    <x v="411"/>
    <n v="-2500"/>
    <n v="-0.80827675396055609"/>
  </r>
  <r>
    <s v="522"/>
    <s v="000"/>
    <s v="728"/>
    <s v="000"/>
    <s v="000"/>
    <s v="0"/>
    <s v="0000000"/>
    <s v="3225"/>
    <s v="Reinhatlung der Luft"/>
    <s v="Entgelte für sonstige Leistungen"/>
    <s v="13600,00"/>
    <x v="6"/>
    <x v="30"/>
    <x v="65"/>
    <x v="0"/>
    <n v="1"/>
    <x v="0"/>
    <x v="412"/>
    <n v="-13600"/>
    <n v="-4.3970255415454256"/>
  </r>
  <r>
    <s v="522"/>
    <s v="000"/>
    <s v="816"/>
    <s v="100"/>
    <s v="000"/>
    <s v="0"/>
    <s v="0000000"/>
    <s v="3114"/>
    <s v="Reinhatlung der Luft"/>
    <s v="Kostenbeiträge (Kostenersätze) für sonstige Leistungen"/>
    <s v="12000,00"/>
    <x v="6"/>
    <x v="30"/>
    <x v="65"/>
    <x v="0"/>
    <n v="2"/>
    <x v="1"/>
    <x v="413"/>
    <n v="12000"/>
    <n v="3.8797284190106693"/>
  </r>
  <r>
    <s v="528"/>
    <s v="000"/>
    <s v="728"/>
    <s v="000"/>
    <s v="000"/>
    <s v="0"/>
    <s v="0000000"/>
    <s v="3225"/>
    <s v="Tierkörperbeseitigung"/>
    <s v="Entgelte für sonstige Leistungen"/>
    <s v="600,00"/>
    <x v="6"/>
    <x v="30"/>
    <x v="66"/>
    <x v="0"/>
    <n v="1"/>
    <x v="0"/>
    <x v="414"/>
    <n v="-600"/>
    <n v="-0.19398642095053345"/>
  </r>
  <r>
    <s v="530"/>
    <s v="000"/>
    <s v="751"/>
    <s v="000"/>
    <s v="000"/>
    <s v="0"/>
    <s v="0000000"/>
    <s v="3231"/>
    <s v="Rettungsdienste"/>
    <s v="Transfers an Länder, Landesfonds und Landeskammern (Rettungsfonds)"/>
    <s v="30400,00"/>
    <x v="6"/>
    <x v="31"/>
    <x v="67"/>
    <x v="0"/>
    <n v="1"/>
    <x v="0"/>
    <x v="415"/>
    <n v="-30400"/>
    <n v="-9.8286453281603627"/>
  </r>
  <r>
    <s v="530"/>
    <s v="000"/>
    <s v="757"/>
    <s v="000"/>
    <s v="000"/>
    <s v="0"/>
    <s v="0000000"/>
    <s v="3234"/>
    <s v="Rettungsdienste"/>
    <s v="Transfers an private Organisationen ohne Erwerbszweck (Rettungsorganisationen)"/>
    <s v="1000,00"/>
    <x v="6"/>
    <x v="31"/>
    <x v="67"/>
    <x v="0"/>
    <n v="1"/>
    <x v="0"/>
    <x v="416"/>
    <n v="-1000"/>
    <n v="-0.32331070158422243"/>
  </r>
  <r>
    <s v="560"/>
    <s v="000"/>
    <s v="751"/>
    <s v="000"/>
    <s v="000"/>
    <s v="0"/>
    <s v="0000000"/>
    <s v="3231"/>
    <s v="Betreibsabgangsdeckung"/>
    <s v="Transfers an Länder, Landesfonds und Landeskammern (Spitalsfonds)"/>
    <s v="718000,00"/>
    <x v="6"/>
    <x v="32"/>
    <x v="68"/>
    <x v="0"/>
    <n v="1"/>
    <x v="0"/>
    <x v="417"/>
    <n v="-718000"/>
    <n v="-232.1370837374717"/>
  </r>
  <r>
    <s v="560"/>
    <s v="000"/>
    <s v="861"/>
    <s v="000"/>
    <s v="000"/>
    <s v="0"/>
    <s v="0000000"/>
    <s v="3121"/>
    <s v="Betreibsabgangsdeckung"/>
    <s v="Transfers von Ländern, Landesfonds und Landeskammern (Spitalsbeiträge)"/>
    <s v="101700,00"/>
    <x v="6"/>
    <x v="32"/>
    <x v="68"/>
    <x v="0"/>
    <n v="2"/>
    <x v="1"/>
    <x v="418"/>
    <n v="101700"/>
    <n v="32.88069835111542"/>
  </r>
  <r>
    <s v="581"/>
    <s v="000"/>
    <s v="728"/>
    <s v="000"/>
    <s v="000"/>
    <s v="0"/>
    <s v="0000000"/>
    <s v="3225"/>
    <s v="Maßnahmen der Veterinärmedizin"/>
    <s v="Entgelte für sonstige Leistungen (Tierarzt)"/>
    <s v="2500,00"/>
    <x v="6"/>
    <x v="33"/>
    <x v="69"/>
    <x v="0"/>
    <n v="1"/>
    <x v="0"/>
    <x v="419"/>
    <n v="-2500"/>
    <n v="-0.80827675396055609"/>
  </r>
  <r>
    <s v="612"/>
    <s v="000"/>
    <s v="002"/>
    <s v="000"/>
    <s v="000"/>
    <s v="0"/>
    <s v="0000000"/>
    <s v="3412"/>
    <s v="Gemeindestraßen"/>
    <s v="Straßenbauten"/>
    <s v="1000,00"/>
    <x v="7"/>
    <x v="34"/>
    <x v="70"/>
    <x v="0"/>
    <n v="1"/>
    <x v="0"/>
    <x v="420"/>
    <n v="-1000"/>
    <n v="-0.32331070158422243"/>
  </r>
  <r>
    <s v="612"/>
    <s v="000"/>
    <s v="020"/>
    <s v="000"/>
    <s v="000"/>
    <s v="0"/>
    <s v="0000000"/>
    <s v="3414"/>
    <s v="Gemeindestraßen"/>
    <s v="Maschinen und maschinelle Anlagen"/>
    <s v="1000,00"/>
    <x v="7"/>
    <x v="34"/>
    <x v="70"/>
    <x v="0"/>
    <n v="1"/>
    <x v="0"/>
    <x v="421"/>
    <n v="-1000"/>
    <n v="-0.32331070158422243"/>
  </r>
  <r>
    <s v="612"/>
    <s v="000"/>
    <s v="030"/>
    <s v="000"/>
    <s v="000"/>
    <s v="0"/>
    <s v="0000000"/>
    <s v="3414"/>
    <s v="Gemeindestraßen"/>
    <s v="Werkzeuge und sonstige Erzeugungsmittel"/>
    <s v="4000,00"/>
    <x v="7"/>
    <x v="34"/>
    <x v="70"/>
    <x v="0"/>
    <n v="1"/>
    <x v="0"/>
    <x v="422"/>
    <n v="-4000"/>
    <n v="-1.2932428063368897"/>
  </r>
  <r>
    <s v="612"/>
    <s v="000"/>
    <s v="040"/>
    <s v="000"/>
    <s v="000"/>
    <s v="0"/>
    <s v="0000000"/>
    <s v="3314"/>
    <s v="Gemeindestraßen"/>
    <s v="Fahrzeuge"/>
    <s v="0,00"/>
    <x v="7"/>
    <x v="34"/>
    <x v="70"/>
    <x v="0"/>
    <n v="2"/>
    <x v="1"/>
    <x v="423"/>
    <n v="0"/>
    <n v="0"/>
  </r>
  <r>
    <s v="612"/>
    <s v="000"/>
    <s v="040"/>
    <s v="000"/>
    <s v="000"/>
    <s v="0"/>
    <s v="0000000"/>
    <s v="3414"/>
    <s v="Gemeindestraßen"/>
    <s v="Fahrzeuge"/>
    <s v="50000,00"/>
    <x v="7"/>
    <x v="34"/>
    <x v="70"/>
    <x v="0"/>
    <n v="1"/>
    <x v="0"/>
    <x v="424"/>
    <n v="-50000"/>
    <n v="-16.165535079211121"/>
  </r>
  <r>
    <s v="612"/>
    <s v="000"/>
    <s v="301"/>
    <s v="000"/>
    <s v="000"/>
    <s v="0"/>
    <s v="0000000"/>
    <s v="3331"/>
    <s v="Gemeindestraßen"/>
    <s v="Kapitaltransfers von Ländern, Landesfonds und Landeskammern"/>
    <s v="70000,00"/>
    <x v="7"/>
    <x v="34"/>
    <x v="70"/>
    <x v="0"/>
    <n v="2"/>
    <x v="1"/>
    <x v="425"/>
    <n v="70000"/>
    <n v="22.631749110895569"/>
  </r>
  <r>
    <s v="612"/>
    <s v="000"/>
    <s v="346"/>
    <s v="000"/>
    <s v="000"/>
    <s v="0"/>
    <s v="0000000"/>
    <s v="3614"/>
    <s v="Gemeindestraßen"/>
    <s v="Investitionsdarlehen von Finanzunternehmen"/>
    <s v="119200,00"/>
    <x v="7"/>
    <x v="34"/>
    <x v="70"/>
    <x v="0"/>
    <n v="1"/>
    <x v="0"/>
    <x v="426"/>
    <n v="-119200"/>
    <n v="-38.538635628839316"/>
  </r>
  <r>
    <s v="612"/>
    <s v="000"/>
    <s v="400"/>
    <s v="000"/>
    <s v="000"/>
    <s v="0"/>
    <s v="0000000"/>
    <s v="3221"/>
    <s v="Gemeindestraßen"/>
    <s v="Geringwertige Wirtschaftsgüter (GWG)"/>
    <s v="16000,00"/>
    <x v="7"/>
    <x v="34"/>
    <x v="70"/>
    <x v="0"/>
    <n v="1"/>
    <x v="0"/>
    <x v="427"/>
    <n v="-16000"/>
    <n v="-5.1729712253475588"/>
  </r>
  <r>
    <s v="612"/>
    <s v="000"/>
    <s v="452"/>
    <s v="000"/>
    <s v="000"/>
    <s v="0"/>
    <s v="0000000"/>
    <s v="3221"/>
    <s v="Gemeindestraßen"/>
    <s v="Treibstoffe"/>
    <s v="3600,00"/>
    <x v="7"/>
    <x v="34"/>
    <x v="70"/>
    <x v="0"/>
    <n v="1"/>
    <x v="0"/>
    <x v="428"/>
    <n v="-3600"/>
    <n v="-1.1639185257032008"/>
  </r>
  <r>
    <s v="612"/>
    <s v="000"/>
    <s v="459"/>
    <s v="000"/>
    <s v="000"/>
    <s v="0"/>
    <s v="0000000"/>
    <s v="3221"/>
    <s v="Gemeindestraßen"/>
    <s v="Sonstige Verbrauchsgüter (Bekleidung und Ausrüstung)"/>
    <s v="5300,00"/>
    <x v="7"/>
    <x v="34"/>
    <x v="70"/>
    <x v="0"/>
    <n v="1"/>
    <x v="0"/>
    <x v="429"/>
    <n v="-5300"/>
    <n v="-1.7135467183963788"/>
  </r>
  <r>
    <s v="612"/>
    <s v="000"/>
    <s v="510"/>
    <s v="000"/>
    <s v="000"/>
    <s v="0"/>
    <s v="0000000"/>
    <s v="3211"/>
    <s v="Gemeindestraßen"/>
    <s v="Geldbezüge der Vertragsbediensteten der Verwaltung"/>
    <s v="92000,00"/>
    <x v="7"/>
    <x v="34"/>
    <x v="70"/>
    <x v="0"/>
    <n v="1"/>
    <x v="0"/>
    <x v="430"/>
    <n v="-92000"/>
    <n v="-29.744584545748463"/>
  </r>
  <r>
    <s v="612"/>
    <s v="000"/>
    <s v="511"/>
    <s v="000"/>
    <s v="000"/>
    <s v="0"/>
    <s v="0000000"/>
    <s v="3211"/>
    <s v="Gemeindestraßen"/>
    <s v="Geldbezüge der Vertragsbediensteten in handwerklicher Verwendung"/>
    <s v="127000,00"/>
    <x v="7"/>
    <x v="34"/>
    <x v="70"/>
    <x v="0"/>
    <n v="1"/>
    <x v="0"/>
    <x v="431"/>
    <n v="-127000"/>
    <n v="-41.060459101196251"/>
  </r>
  <r>
    <s v="612"/>
    <s v="000"/>
    <s v="523"/>
    <s v="000"/>
    <s v="000"/>
    <s v="0"/>
    <s v="0000000"/>
    <s v="3211"/>
    <s v="Gemeindestraßen"/>
    <s v="Geldbezüge der nicht ganzjährig beschäftigten Arbeiter"/>
    <s v="1500,00"/>
    <x v="7"/>
    <x v="34"/>
    <x v="70"/>
    <x v="0"/>
    <n v="1"/>
    <x v="0"/>
    <x v="432"/>
    <n v="-1500"/>
    <n v="-0.48496605237633367"/>
  </r>
  <r>
    <s v="612"/>
    <s v="000"/>
    <s v="580"/>
    <s v="000"/>
    <s v="000"/>
    <s v="0"/>
    <s v="0000000"/>
    <s v="3212"/>
    <s v="Gemeindestraßen"/>
    <s v="Dienstgeberbeiträge zum Ausgleichsfonds für Familienbeihilfen"/>
    <s v="9000,00"/>
    <x v="7"/>
    <x v="34"/>
    <x v="70"/>
    <x v="0"/>
    <n v="1"/>
    <x v="0"/>
    <x v="433"/>
    <n v="-9000"/>
    <n v="-2.9097963142580019"/>
  </r>
  <r>
    <s v="612"/>
    <s v="000"/>
    <s v="581"/>
    <s v="500"/>
    <s v="000"/>
    <s v="0"/>
    <s v="0000000"/>
    <s v="3212"/>
    <s v="Gemeindestraßen"/>
    <s v="Pensionskassenbeiträge"/>
    <s v="1900,00"/>
    <x v="7"/>
    <x v="34"/>
    <x v="70"/>
    <x v="0"/>
    <n v="1"/>
    <x v="0"/>
    <x v="434"/>
    <n v="-1900"/>
    <n v="-0.61429033301002267"/>
  </r>
  <r>
    <s v="612"/>
    <s v="000"/>
    <s v="581"/>
    <s v="510"/>
    <s v="000"/>
    <s v="0"/>
    <s v="0000000"/>
    <s v="3212"/>
    <s v="Gemeindestraßen"/>
    <s v="Mitarbeitervorsorge - Abfertigung neu"/>
    <s v="1500,00"/>
    <x v="7"/>
    <x v="34"/>
    <x v="70"/>
    <x v="0"/>
    <n v="1"/>
    <x v="0"/>
    <x v="435"/>
    <n v="-1500"/>
    <n v="-0.48496605237633367"/>
  </r>
  <r>
    <s v="612"/>
    <s v="000"/>
    <s v="582"/>
    <s v="000"/>
    <s v="000"/>
    <s v="0"/>
    <s v="0000000"/>
    <s v="3212"/>
    <s v="Gemeindestraßen"/>
    <s v="Sonstige Dienstgeberbeiträge zur sozialen Sicherheit"/>
    <s v="48000,00"/>
    <x v="7"/>
    <x v="34"/>
    <x v="70"/>
    <x v="0"/>
    <n v="1"/>
    <x v="0"/>
    <x v="436"/>
    <n v="-48000"/>
    <n v="-15.518913676042677"/>
  </r>
  <r>
    <s v="612"/>
    <s v="000"/>
    <s v="611"/>
    <s v="000"/>
    <s v="000"/>
    <s v="0"/>
    <s v="0000000"/>
    <s v="3224"/>
    <s v="Gemeindestraßen"/>
    <s v="Instandhaltung von Straßenbauten"/>
    <s v="40000,00"/>
    <x v="7"/>
    <x v="34"/>
    <x v="70"/>
    <x v="0"/>
    <n v="1"/>
    <x v="0"/>
    <x v="437"/>
    <n v="-40000"/>
    <n v="-12.932428063368897"/>
  </r>
  <r>
    <s v="612"/>
    <s v="000"/>
    <s v="611"/>
    <s v="900"/>
    <s v="000"/>
    <s v="0"/>
    <s v="0000000"/>
    <s v="3224"/>
    <s v="Gemeindestraßen"/>
    <s v="Instandhaltung von Straßenbauten"/>
    <s v="180000,00"/>
    <x v="7"/>
    <x v="34"/>
    <x v="70"/>
    <x v="0"/>
    <n v="1"/>
    <x v="0"/>
    <x v="438"/>
    <n v="-180000"/>
    <n v="-58.195926285160041"/>
  </r>
  <r>
    <s v="612"/>
    <s v="000"/>
    <s v="616"/>
    <s v="000"/>
    <s v="000"/>
    <s v="0"/>
    <s v="0000000"/>
    <s v="3224"/>
    <s v="Gemeindestraßen"/>
    <s v="Instandhaltung von Maschinen und maschinellen Anlagen"/>
    <s v="1000,00"/>
    <x v="7"/>
    <x v="34"/>
    <x v="70"/>
    <x v="0"/>
    <n v="1"/>
    <x v="0"/>
    <x v="439"/>
    <n v="-1000"/>
    <n v="-0.32331070158422243"/>
  </r>
  <r>
    <s v="612"/>
    <s v="000"/>
    <s v="617"/>
    <s v="000"/>
    <s v="000"/>
    <s v="0"/>
    <s v="0000000"/>
    <s v="3224"/>
    <s v="Gemeindestraßen"/>
    <s v="Instandhaltung von Fahrzeugen"/>
    <s v="12000,00"/>
    <x v="7"/>
    <x v="34"/>
    <x v="70"/>
    <x v="0"/>
    <n v="1"/>
    <x v="0"/>
    <x v="440"/>
    <n v="-12000"/>
    <n v="-3.8797284190106693"/>
  </r>
  <r>
    <s v="612"/>
    <s v="000"/>
    <s v="618"/>
    <s v="000"/>
    <s v="000"/>
    <s v="0"/>
    <s v="0000000"/>
    <s v="3224"/>
    <s v="Gemeindestraßen"/>
    <s v="Instandhaltung von sonstigen Anlagen"/>
    <s v="500,00"/>
    <x v="7"/>
    <x v="34"/>
    <x v="70"/>
    <x v="0"/>
    <n v="1"/>
    <x v="0"/>
    <x v="441"/>
    <n v="-500"/>
    <n v="-0.16165535079211121"/>
  </r>
  <r>
    <s v="612"/>
    <s v="000"/>
    <s v="650"/>
    <s v="000"/>
    <s v="000"/>
    <s v="0"/>
    <s v="0000000"/>
    <s v="3241"/>
    <s v="Gemeindestraßen"/>
    <s v="Zinsen für Finanzschulden in Euro"/>
    <s v="10600,00"/>
    <x v="7"/>
    <x v="34"/>
    <x v="70"/>
    <x v="0"/>
    <n v="1"/>
    <x v="0"/>
    <x v="442"/>
    <n v="-10600"/>
    <n v="-3.4270934367927577"/>
  </r>
  <r>
    <s v="612"/>
    <s v="000"/>
    <s v="670"/>
    <s v="000"/>
    <s v="000"/>
    <s v="0"/>
    <s v="0000000"/>
    <s v="3222"/>
    <s v="Gemeindestraßen"/>
    <s v="Versicherungen"/>
    <s v="4500,00"/>
    <x v="7"/>
    <x v="34"/>
    <x v="70"/>
    <x v="0"/>
    <n v="1"/>
    <x v="0"/>
    <x v="443"/>
    <n v="-4500"/>
    <n v="-1.4548981571290009"/>
  </r>
  <r>
    <s v="612"/>
    <s v="000"/>
    <s v="724"/>
    <s v="000"/>
    <s v="000"/>
    <s v="0"/>
    <s v="0000000"/>
    <s v="3225"/>
    <s v="Gemeindestraßen"/>
    <s v="Reisegebühren (Bauhof)"/>
    <s v="500,00"/>
    <x v="7"/>
    <x v="34"/>
    <x v="70"/>
    <x v="0"/>
    <n v="1"/>
    <x v="0"/>
    <x v="444"/>
    <n v="-500"/>
    <n v="-0.16165535079211121"/>
  </r>
  <r>
    <s v="612"/>
    <s v="000"/>
    <s v="729"/>
    <s v="000"/>
    <s v="000"/>
    <s v="0"/>
    <s v="0000000"/>
    <s v="3225"/>
    <s v="Gemeindestraßen"/>
    <s v="Sonstige Aufwendungen"/>
    <s v="400,00"/>
    <x v="7"/>
    <x v="34"/>
    <x v="70"/>
    <x v="0"/>
    <n v="1"/>
    <x v="0"/>
    <x v="445"/>
    <n v="-400"/>
    <n v="-0.12932428063368898"/>
  </r>
  <r>
    <s v="612"/>
    <s v="000"/>
    <s v="816"/>
    <s v="400"/>
    <s v="000"/>
    <s v="0"/>
    <s v="0000000"/>
    <s v="3114"/>
    <s v="Gemeindestraßen"/>
    <s v="Kostenbeiträge (Kostenersätze) für sonstige Leistungen"/>
    <s v="500,00"/>
    <x v="7"/>
    <x v="34"/>
    <x v="70"/>
    <x v="0"/>
    <n v="2"/>
    <x v="1"/>
    <x v="446"/>
    <n v="500"/>
    <n v="0.16165535079211121"/>
  </r>
  <r>
    <s v="612"/>
    <s v="000"/>
    <s v="816"/>
    <s v="500"/>
    <s v="000"/>
    <s v="1"/>
    <s v="0000000"/>
    <s v="3114"/>
    <s v="Gemeindestraßen"/>
    <s v="Interne Leistungsverrechnung"/>
    <s v="201400,00"/>
    <x v="7"/>
    <x v="34"/>
    <x v="70"/>
    <x v="0"/>
    <n v="2"/>
    <x v="1"/>
    <x v="447"/>
    <n v="201400"/>
    <n v="65.114775299062401"/>
  </r>
  <r>
    <s v="612"/>
    <s v="000"/>
    <s v="868"/>
    <s v="000"/>
    <s v="000"/>
    <s v="0"/>
    <s v="0000000"/>
    <s v="3124"/>
    <s v="Gemeindestraßen"/>
    <s v="Transfers von privaten Haushalten (Strafgelder)"/>
    <s v="7000,00"/>
    <x v="7"/>
    <x v="34"/>
    <x v="70"/>
    <x v="0"/>
    <n v="2"/>
    <x v="1"/>
    <x v="448"/>
    <n v="7000"/>
    <n v="2.2631749110895569"/>
  </r>
  <r>
    <s v="617"/>
    <s v="000"/>
    <s v="010"/>
    <s v="000"/>
    <s v="000"/>
    <s v="0"/>
    <s v="0000000"/>
    <s v="3413"/>
    <s v="Bauhof"/>
    <s v="Gebäude und Bauten"/>
    <s v="2000,00"/>
    <x v="7"/>
    <x v="34"/>
    <x v="71"/>
    <x v="0"/>
    <n v="1"/>
    <x v="0"/>
    <x v="449"/>
    <n v="-2000"/>
    <n v="-0.64662140316844485"/>
  </r>
  <r>
    <s v="617"/>
    <s v="000"/>
    <s v="042"/>
    <s v="000"/>
    <s v="000"/>
    <s v="0"/>
    <s v="0000000"/>
    <s v="3415"/>
    <s v="Bauhof"/>
    <s v="Amts-, Betriebs- und Geschäftsausstattung"/>
    <s v="1000,00"/>
    <x v="7"/>
    <x v="34"/>
    <x v="71"/>
    <x v="0"/>
    <n v="1"/>
    <x v="0"/>
    <x v="450"/>
    <n v="-1000"/>
    <n v="-0.32331070158422243"/>
  </r>
  <r>
    <s v="617"/>
    <s v="000"/>
    <s v="400"/>
    <s v="000"/>
    <s v="000"/>
    <s v="0"/>
    <s v="0000000"/>
    <s v="3221"/>
    <s v="Bauhof"/>
    <s v="Geringwertige Wirtschaftsgüter (GWG)"/>
    <s v="1500,00"/>
    <x v="7"/>
    <x v="34"/>
    <x v="71"/>
    <x v="0"/>
    <n v="1"/>
    <x v="0"/>
    <x v="451"/>
    <n v="-1500"/>
    <n v="-0.48496605237633367"/>
  </r>
  <r>
    <s v="617"/>
    <s v="000"/>
    <s v="451"/>
    <s v="000"/>
    <s v="000"/>
    <s v="0"/>
    <s v="0000000"/>
    <s v="3221"/>
    <s v="Bauhof"/>
    <s v="Brennstoffe"/>
    <s v="1500,00"/>
    <x v="7"/>
    <x v="34"/>
    <x v="71"/>
    <x v="0"/>
    <n v="1"/>
    <x v="0"/>
    <x v="452"/>
    <n v="-1500"/>
    <n v="-0.48496605237633367"/>
  </r>
  <r>
    <s v="617"/>
    <s v="000"/>
    <s v="600"/>
    <s v="000"/>
    <s v="000"/>
    <s v="0"/>
    <s v="0000000"/>
    <s v="3222"/>
    <s v="Bauhof"/>
    <s v="Energiebezüge (Lagerhallen)"/>
    <s v="1400,00"/>
    <x v="7"/>
    <x v="34"/>
    <x v="71"/>
    <x v="0"/>
    <n v="1"/>
    <x v="0"/>
    <x v="453"/>
    <n v="-1400"/>
    <n v="-0.45263498221791143"/>
  </r>
  <r>
    <s v="617"/>
    <s v="000"/>
    <s v="614"/>
    <s v="000"/>
    <s v="000"/>
    <s v="0"/>
    <s v="0000000"/>
    <s v="3224"/>
    <s v="Bauhof"/>
    <s v="Instandhaltung von Gebäuden und Bauten (Lagerhallen)"/>
    <s v="5000,00"/>
    <x v="7"/>
    <x v="34"/>
    <x v="71"/>
    <x v="0"/>
    <n v="1"/>
    <x v="0"/>
    <x v="454"/>
    <n v="-5000"/>
    <n v="-1.6165535079211122"/>
  </r>
  <r>
    <s v="617"/>
    <s v="000"/>
    <s v="618"/>
    <s v="000"/>
    <s v="000"/>
    <s v="0"/>
    <s v="0000000"/>
    <s v="3224"/>
    <s v="Bauhof"/>
    <s v="Instandhaltung von sonstigen Anlagen  (z.B. Zeiterfassung)"/>
    <s v="700,00"/>
    <x v="7"/>
    <x v="34"/>
    <x v="71"/>
    <x v="0"/>
    <n v="1"/>
    <x v="0"/>
    <x v="455"/>
    <n v="-700"/>
    <n v="-0.22631749110895572"/>
  </r>
  <r>
    <s v="617"/>
    <s v="000"/>
    <s v="631"/>
    <s v="000"/>
    <s v="000"/>
    <s v="0"/>
    <s v="0000000"/>
    <s v="3222"/>
    <s v="Bauhof"/>
    <s v="Telekommunikationsdienste"/>
    <s v="700,00"/>
    <x v="7"/>
    <x v="34"/>
    <x v="71"/>
    <x v="0"/>
    <n v="1"/>
    <x v="0"/>
    <x v="456"/>
    <n v="-700"/>
    <n v="-0.22631749110895572"/>
  </r>
  <r>
    <s v="617"/>
    <s v="000"/>
    <s v="670"/>
    <s v="000"/>
    <s v="000"/>
    <s v="0"/>
    <s v="0000000"/>
    <s v="3222"/>
    <s v="Bauhof"/>
    <s v="Versicherungen (Lagerhallen Feuerversicherung)"/>
    <s v="300,00"/>
    <x v="7"/>
    <x v="34"/>
    <x v="71"/>
    <x v="0"/>
    <n v="1"/>
    <x v="0"/>
    <x v="457"/>
    <n v="-300"/>
    <n v="-9.6993210475266725E-2"/>
  </r>
  <r>
    <s v="617"/>
    <s v="000"/>
    <s v="728"/>
    <s v="100"/>
    <s v="000"/>
    <s v="0"/>
    <s v="0000000"/>
    <s v="3225"/>
    <s v="Bauhof"/>
    <s v="Entgelte für sonstige Leistungen (Reinigung durch Unternehmen)"/>
    <s v="1500,00"/>
    <x v="7"/>
    <x v="34"/>
    <x v="71"/>
    <x v="0"/>
    <n v="1"/>
    <x v="0"/>
    <x v="458"/>
    <n v="-1500"/>
    <n v="-0.48496605237633367"/>
  </r>
  <r>
    <s v="617"/>
    <s v="000"/>
    <s v="729"/>
    <s v="000"/>
    <s v="000"/>
    <s v="0"/>
    <s v="0000000"/>
    <s v="3225"/>
    <s v="Bauhof"/>
    <s v="Sonstige Aufwendungen"/>
    <s v="100,00"/>
    <x v="7"/>
    <x v="34"/>
    <x v="71"/>
    <x v="0"/>
    <n v="1"/>
    <x v="0"/>
    <x v="459"/>
    <n v="-100"/>
    <n v="-3.2331070158422244E-2"/>
  </r>
  <r>
    <s v="631"/>
    <s v="000"/>
    <s v="729"/>
    <s v="000"/>
    <s v="000"/>
    <s v="0"/>
    <s v="0000000"/>
    <s v="3225"/>
    <s v="Konkurrenzgewässer"/>
    <s v="Sonstige Aufwendungen"/>
    <s v="6000,00"/>
    <x v="7"/>
    <x v="35"/>
    <x v="72"/>
    <x v="0"/>
    <n v="1"/>
    <x v="0"/>
    <x v="460"/>
    <n v="-6000"/>
    <n v="-1.9398642095053347"/>
  </r>
  <r>
    <s v="639"/>
    <s v="000"/>
    <s v="612"/>
    <s v="000"/>
    <s v="000"/>
    <s v="0"/>
    <s v="0000000"/>
    <s v="3224"/>
    <s v="Schutzwasserbau"/>
    <s v="Instandhaltung von Wasser- und Abwasserbauten und -anlagen"/>
    <s v="55000,00"/>
    <x v="7"/>
    <x v="35"/>
    <x v="73"/>
    <x v="0"/>
    <n v="1"/>
    <x v="0"/>
    <x v="461"/>
    <n v="-55000"/>
    <n v="-17.782088587132233"/>
  </r>
  <r>
    <s v="639"/>
    <s v="000"/>
    <s v="612"/>
    <s v="900"/>
    <s v="000"/>
    <s v="0"/>
    <s v="0000000"/>
    <s v="3224"/>
    <s v="Schutzwasserbau"/>
    <s v="Instandhaltung von Wasser- und Abwasserbauten und -anlagen - einmalig"/>
    <s v="50000,00"/>
    <x v="7"/>
    <x v="35"/>
    <x v="73"/>
    <x v="0"/>
    <n v="1"/>
    <x v="0"/>
    <x v="462"/>
    <n v="-50000"/>
    <n v="-16.165535079211121"/>
  </r>
  <r>
    <s v="639"/>
    <s v="000"/>
    <s v="720"/>
    <s v="500"/>
    <s v="000"/>
    <s v="1"/>
    <s v="0000000"/>
    <s v="3225"/>
    <s v="Schutzwasserbau"/>
    <s v="Interne Leistungsverrechnung"/>
    <s v="3000,00"/>
    <x v="7"/>
    <x v="35"/>
    <x v="73"/>
    <x v="0"/>
    <n v="1"/>
    <x v="0"/>
    <x v="463"/>
    <n v="-3000"/>
    <n v="-0.96993210475266733"/>
  </r>
  <r>
    <s v="639"/>
    <s v="000"/>
    <s v="861"/>
    <s v="000"/>
    <s v="000"/>
    <s v="0"/>
    <s v="0000000"/>
    <s v="3121"/>
    <s v="Schutzwasserbau"/>
    <s v="Transfers von Ländern, Landesfonds und Landeskammern"/>
    <s v="69000,00"/>
    <x v="7"/>
    <x v="35"/>
    <x v="73"/>
    <x v="0"/>
    <n v="2"/>
    <x v="1"/>
    <x v="464"/>
    <n v="69000"/>
    <n v="22.30843840931135"/>
  </r>
  <r>
    <s v="640"/>
    <s v="000"/>
    <s v="042"/>
    <s v="000"/>
    <s v="000"/>
    <s v="0"/>
    <s v="0000000"/>
    <s v="3415"/>
    <s v="Straßenverkehr"/>
    <s v="Amts-, Betriebs- und Geschäftsausstattung"/>
    <s v="2000,00"/>
    <x v="7"/>
    <x v="36"/>
    <x v="74"/>
    <x v="0"/>
    <n v="1"/>
    <x v="0"/>
    <x v="465"/>
    <n v="-2000"/>
    <n v="-0.64662140316844485"/>
  </r>
  <r>
    <s v="640"/>
    <s v="000"/>
    <s v="611"/>
    <s v="000"/>
    <s v="000"/>
    <s v="0"/>
    <s v="0000000"/>
    <s v="3224"/>
    <s v="Straßenverkehr"/>
    <s v="Instandhaltung von Straßenbauten"/>
    <s v="4400,00"/>
    <x v="7"/>
    <x v="36"/>
    <x v="74"/>
    <x v="0"/>
    <n v="1"/>
    <x v="0"/>
    <x v="466"/>
    <n v="-4400"/>
    <n v="-1.4225670869705787"/>
  </r>
  <r>
    <s v="640"/>
    <s v="000"/>
    <s v="728"/>
    <s v="000"/>
    <s v="000"/>
    <s v="0"/>
    <s v="0000000"/>
    <s v="3225"/>
    <s v="Straßenverkehr"/>
    <s v="Entgelte für sonstige Leistungen (Straßenmarkierungen)"/>
    <s v="10000,00"/>
    <x v="7"/>
    <x v="36"/>
    <x v="74"/>
    <x v="0"/>
    <n v="1"/>
    <x v="0"/>
    <x v="467"/>
    <n v="-10000"/>
    <n v="-3.2331070158422244"/>
  </r>
  <r>
    <s v="649"/>
    <s v="000"/>
    <s v="614"/>
    <s v="000"/>
    <s v="000"/>
    <s v="0"/>
    <s v="0000000"/>
    <s v="3224"/>
    <s v="Straßenverkehr"/>
    <s v="Instandhaltung von Gebäuden und Bauten (Wartehäuschen)"/>
    <s v="2500,00"/>
    <x v="7"/>
    <x v="36"/>
    <x v="75"/>
    <x v="0"/>
    <n v="1"/>
    <x v="0"/>
    <x v="468"/>
    <n v="-2500"/>
    <n v="-0.80827675396055609"/>
  </r>
  <r>
    <s v="649"/>
    <s v="000"/>
    <s v="720"/>
    <s v="500"/>
    <s v="000"/>
    <s v="1"/>
    <s v="0000000"/>
    <s v="3225"/>
    <s v="Straßenverkehr"/>
    <s v="Interne Leistungsverrechnung"/>
    <s v="200,00"/>
    <x v="7"/>
    <x v="36"/>
    <x v="75"/>
    <x v="0"/>
    <n v="1"/>
    <x v="0"/>
    <x v="469"/>
    <n v="-200"/>
    <n v="-6.4662140316844488E-2"/>
  </r>
  <r>
    <s v="650"/>
    <s v="000"/>
    <s v="010"/>
    <s v="000"/>
    <s v="000"/>
    <s v="0"/>
    <s v="0000000"/>
    <s v="3413"/>
    <s v="Eisenbahnen"/>
    <s v="Gebäude und Bauten (Fahrradboxen)"/>
    <s v="5000,00"/>
    <x v="7"/>
    <x v="37"/>
    <x v="76"/>
    <x v="0"/>
    <n v="1"/>
    <x v="0"/>
    <x v="470"/>
    <n v="-5000"/>
    <n v="-1.6165535079211122"/>
  </r>
  <r>
    <s v="650"/>
    <s v="000"/>
    <s v="811"/>
    <s v="000"/>
    <s v="000"/>
    <s v="0"/>
    <s v="0000000"/>
    <s v="3115"/>
    <s v="Eisenbahnen"/>
    <s v="Miete- und Pachtertrag (ÖBB - Fahrradboxen)"/>
    <s v="400,00"/>
    <x v="7"/>
    <x v="37"/>
    <x v="76"/>
    <x v="0"/>
    <n v="2"/>
    <x v="1"/>
    <x v="471"/>
    <n v="400"/>
    <n v="0.12932428063368898"/>
  </r>
  <r>
    <s v="690"/>
    <s v="000"/>
    <s v="720"/>
    <s v="200"/>
    <s v="000"/>
    <s v="0"/>
    <s v="0000000"/>
    <s v="3225"/>
    <s v="Verkehr, Sonstiges"/>
    <s v="Kostenbeiträge (Kostenersätze) für Leistungen (ÖPNV)"/>
    <s v="270500,00"/>
    <x v="7"/>
    <x v="38"/>
    <x v="77"/>
    <x v="0"/>
    <n v="1"/>
    <x v="0"/>
    <x v="472"/>
    <n v="-270500"/>
    <n v="-87.455544778532172"/>
  </r>
  <r>
    <s v="690"/>
    <s v="000"/>
    <s v="861"/>
    <s v="000"/>
    <s v="000"/>
    <s v="0"/>
    <s v="0000000"/>
    <s v="3121"/>
    <s v="Verkehr, Sonstiges"/>
    <s v="Transfers von Ländern, Landesfonds und Landeskammern (ÖPNV)"/>
    <s v="102600,00"/>
    <x v="7"/>
    <x v="38"/>
    <x v="77"/>
    <x v="0"/>
    <n v="2"/>
    <x v="1"/>
    <x v="473"/>
    <n v="102600"/>
    <n v="33.171677982541219"/>
  </r>
  <r>
    <s v="719"/>
    <s v="000"/>
    <s v="755"/>
    <s v="000"/>
    <s v="000"/>
    <s v="0"/>
    <s v="0000000"/>
    <s v="3233"/>
    <s v="Grundlagenverbesserung i.d.Land-u.Forstwirtsch."/>
    <s v="Transfers an Unternehmen (ohne Finanzunternehmen) und andere (Hochstammförd., Häckseldienst)"/>
    <s v="2300,00"/>
    <x v="8"/>
    <x v="39"/>
    <x v="78"/>
    <x v="0"/>
    <n v="1"/>
    <x v="0"/>
    <x v="474"/>
    <n v="-2300"/>
    <n v="-0.74361461364371162"/>
  </r>
  <r>
    <s v="742"/>
    <s v="000"/>
    <s v="042"/>
    <s v="000"/>
    <s v="000"/>
    <s v="0"/>
    <s v="0000000"/>
    <s v="3415"/>
    <s v="Produktionsförderung"/>
    <s v="Amts-, Betriebs- und Geschäftsausstattung (Rebgarten)"/>
    <s v="100,00"/>
    <x v="8"/>
    <x v="40"/>
    <x v="79"/>
    <x v="0"/>
    <n v="1"/>
    <x v="0"/>
    <x v="475"/>
    <n v="-100"/>
    <n v="-3.2331070158422244E-2"/>
  </r>
  <r>
    <s v="742"/>
    <s v="000"/>
    <s v="413"/>
    <s v="000"/>
    <s v="000"/>
    <s v="0"/>
    <s v="0000000"/>
    <s v="3221"/>
    <s v="Produktionsförderung"/>
    <s v="Handelswaren (Weineinkauf)"/>
    <s v="5700,00"/>
    <x v="8"/>
    <x v="40"/>
    <x v="79"/>
    <x v="0"/>
    <n v="1"/>
    <x v="0"/>
    <x v="476"/>
    <n v="-5700"/>
    <n v="-1.8428709990300678"/>
  </r>
  <r>
    <s v="742"/>
    <s v="000"/>
    <s v="613"/>
    <s v="000"/>
    <s v="000"/>
    <s v="0"/>
    <s v="0000000"/>
    <s v="3224"/>
    <s v="Produktionsförderung"/>
    <s v="Instandhaltung von sonstigen Grundstückseinrichtungen (Rebgarten)"/>
    <s v="3000,00"/>
    <x v="8"/>
    <x v="40"/>
    <x v="79"/>
    <x v="0"/>
    <n v="1"/>
    <x v="0"/>
    <x v="477"/>
    <n v="-3000"/>
    <n v="-0.96993210475266733"/>
  </r>
  <r>
    <s v="742"/>
    <s v="000"/>
    <s v="720"/>
    <s v="500"/>
    <s v="000"/>
    <s v="1"/>
    <s v="0000000"/>
    <s v="3225"/>
    <s v="Produktionsförderung"/>
    <s v="Interne Leistungsverrechnung"/>
    <s v="3500,00"/>
    <x v="8"/>
    <x v="40"/>
    <x v="79"/>
    <x v="0"/>
    <n v="1"/>
    <x v="0"/>
    <x v="478"/>
    <n v="-3500"/>
    <n v="-1.1315874555447785"/>
  </r>
  <r>
    <s v="742"/>
    <s v="000"/>
    <s v="728"/>
    <s v="100"/>
    <s v="000"/>
    <s v="0"/>
    <s v="0000000"/>
    <s v="3225"/>
    <s v="Produktionsförderung"/>
    <s v="Entgelte für sonstige Leistungen (Bekämpfung tierischer u. pflanzl. Schädlinge, Feuerbrand)"/>
    <s v="10000,00"/>
    <x v="8"/>
    <x v="40"/>
    <x v="79"/>
    <x v="0"/>
    <n v="1"/>
    <x v="0"/>
    <x v="479"/>
    <n v="-10000"/>
    <n v="-3.2331070158422244"/>
  </r>
  <r>
    <s v="742"/>
    <s v="000"/>
    <s v="808"/>
    <s v="000"/>
    <s v="000"/>
    <s v="0"/>
    <s v="0000000"/>
    <s v="3116"/>
    <s v="Produktionsförderung"/>
    <s v="Veräußerungen von Waren (Weinverkauf)"/>
    <s v="4700,00"/>
    <x v="8"/>
    <x v="40"/>
    <x v="79"/>
    <x v="0"/>
    <n v="2"/>
    <x v="1"/>
    <x v="480"/>
    <n v="4700"/>
    <n v="1.5195602974458455"/>
  </r>
  <r>
    <s v="742"/>
    <s v="000"/>
    <s v="811"/>
    <s v="000"/>
    <s v="000"/>
    <s v="0"/>
    <s v="0000000"/>
    <s v="3115"/>
    <s v="Produktionsförderung"/>
    <s v="Miete- und Pachtertrag (Rebgarten)"/>
    <s v="200,00"/>
    <x v="8"/>
    <x v="40"/>
    <x v="79"/>
    <x v="0"/>
    <n v="2"/>
    <x v="1"/>
    <x v="481"/>
    <n v="200"/>
    <n v="6.4662140316844488E-2"/>
  </r>
  <r>
    <s v="742"/>
    <s v="000"/>
    <s v="829"/>
    <s v="000"/>
    <s v="000"/>
    <s v="0"/>
    <s v="0000000"/>
    <s v="3116"/>
    <s v="Produktionsförderung"/>
    <s v="Sonstige Erträge (Feuerbrand)"/>
    <s v="500,00"/>
    <x v="8"/>
    <x v="40"/>
    <x v="79"/>
    <x v="0"/>
    <n v="2"/>
    <x v="1"/>
    <x v="482"/>
    <n v="500"/>
    <n v="0.16165535079211121"/>
  </r>
  <r>
    <s v="749"/>
    <s v="000"/>
    <s v="754"/>
    <s v="000"/>
    <s v="000"/>
    <s v="0"/>
    <s v="0000000"/>
    <s v="3231"/>
    <s v="Sonstige Förd. der Land- und Forstwirtschaft"/>
    <s v="Transfers an sonstige Träger des öffentlichen Rechts (Betriebshelferdienst)"/>
    <s v="200,00"/>
    <x v="8"/>
    <x v="40"/>
    <x v="80"/>
    <x v="0"/>
    <n v="1"/>
    <x v="0"/>
    <x v="483"/>
    <n v="-200"/>
    <n v="-6.4662140316844488E-2"/>
  </r>
  <r>
    <s v="770"/>
    <s v="000"/>
    <s v="042"/>
    <s v="000"/>
    <s v="000"/>
    <s v="0"/>
    <s v="0000000"/>
    <s v="3415"/>
    <s v="Einrichtungen zur Förderung des Fremdenverkehrs"/>
    <s v="Amts-, Betriebs- und Geschäftsausstattung (Pavillon)"/>
    <s v="100,00"/>
    <x v="8"/>
    <x v="41"/>
    <x v="81"/>
    <x v="0"/>
    <n v="1"/>
    <x v="0"/>
    <x v="484"/>
    <n v="-100"/>
    <n v="-3.2331070158422244E-2"/>
  </r>
  <r>
    <s v="770"/>
    <s v="000"/>
    <s v="400"/>
    <s v="000"/>
    <s v="000"/>
    <s v="0"/>
    <s v="0000000"/>
    <s v="3221"/>
    <s v="Einrichtungen zur Förderung des Fremdenverkehrs"/>
    <s v="Geringwertige Wirtschaftsgüter (GWG)"/>
    <s v="100,00"/>
    <x v="8"/>
    <x v="41"/>
    <x v="81"/>
    <x v="0"/>
    <n v="1"/>
    <x v="0"/>
    <x v="485"/>
    <n v="-100"/>
    <n v="-3.2331070158422244E-2"/>
  </r>
  <r>
    <s v="770"/>
    <s v="000"/>
    <s v="454"/>
    <s v="000"/>
    <s v="000"/>
    <s v="0"/>
    <s v="0000000"/>
    <s v="3221"/>
    <s v="Einrichtungen zur Förderung des Fremdenverkehrs"/>
    <s v="Reinigungsmittel (Pavillon)"/>
    <s v="100,00"/>
    <x v="8"/>
    <x v="41"/>
    <x v="81"/>
    <x v="0"/>
    <n v="1"/>
    <x v="0"/>
    <x v="486"/>
    <n v="-100"/>
    <n v="-3.2331070158422244E-2"/>
  </r>
  <r>
    <s v="770"/>
    <s v="000"/>
    <s v="600"/>
    <s v="000"/>
    <s v="000"/>
    <s v="0"/>
    <s v="0000000"/>
    <s v="3222"/>
    <s v="Einrichtungen zur Förderung des Fremdenverkehrs"/>
    <s v="Energiebezüge"/>
    <s v="200,00"/>
    <x v="8"/>
    <x v="41"/>
    <x v="81"/>
    <x v="0"/>
    <n v="1"/>
    <x v="0"/>
    <x v="487"/>
    <n v="-200"/>
    <n v="-6.4662140316844488E-2"/>
  </r>
  <r>
    <s v="770"/>
    <s v="000"/>
    <s v="611"/>
    <s v="000"/>
    <s v="000"/>
    <s v="0"/>
    <s v="0000000"/>
    <s v="3224"/>
    <s v="Einrichtungen zur Förderung des Fremdenverkehrs"/>
    <s v="Instandhaltung von Straßenbauten (Spazier- und Wanderwege)"/>
    <s v="10000,00"/>
    <x v="8"/>
    <x v="41"/>
    <x v="81"/>
    <x v="0"/>
    <n v="1"/>
    <x v="0"/>
    <x v="488"/>
    <n v="-10000"/>
    <n v="-3.2331070158422244"/>
  </r>
  <r>
    <s v="770"/>
    <s v="000"/>
    <s v="614"/>
    <s v="000"/>
    <s v="000"/>
    <s v="0"/>
    <s v="0000000"/>
    <s v="3224"/>
    <s v="Einrichtungen zur Förderung des Fremdenverkehrs"/>
    <s v="Instandhaltung von Gebäuden und Bauten"/>
    <s v="800,00"/>
    <x v="8"/>
    <x v="41"/>
    <x v="81"/>
    <x v="0"/>
    <n v="1"/>
    <x v="0"/>
    <x v="489"/>
    <n v="-800"/>
    <n v="-0.25864856126737795"/>
  </r>
  <r>
    <s v="770"/>
    <s v="000"/>
    <s v="670"/>
    <s v="000"/>
    <s v="000"/>
    <s v="0"/>
    <s v="0000000"/>
    <s v="3222"/>
    <s v="Einrichtungen zur Förderung des Fremdenverkehrs"/>
    <s v="Versicherungen"/>
    <s v="100,00"/>
    <x v="8"/>
    <x v="41"/>
    <x v="81"/>
    <x v="0"/>
    <n v="1"/>
    <x v="0"/>
    <x v="490"/>
    <n v="-100"/>
    <n v="-3.2331070158422244E-2"/>
  </r>
  <r>
    <s v="770"/>
    <s v="000"/>
    <s v="720"/>
    <s v="500"/>
    <s v="000"/>
    <s v="1"/>
    <s v="0000000"/>
    <s v="3225"/>
    <s v="Einrichtungen zur Förderung des Fremdenverkehrs"/>
    <s v="Interne Leistungsverrechnung"/>
    <s v="3000,00"/>
    <x v="8"/>
    <x v="41"/>
    <x v="81"/>
    <x v="0"/>
    <n v="1"/>
    <x v="0"/>
    <x v="491"/>
    <n v="-3000"/>
    <n v="-0.96993210475266733"/>
  </r>
  <r>
    <s v="770"/>
    <s v="000"/>
    <s v="729"/>
    <s v="000"/>
    <s v="000"/>
    <s v="0"/>
    <s v="0000000"/>
    <s v="3225"/>
    <s v="Einrichtungen zur Förderung des Fremdenverkehrs"/>
    <s v="Sonstige Aufwendungen (f.d. Gäste einschl. Ortsverschönerung)"/>
    <s v="100,00"/>
    <x v="8"/>
    <x v="41"/>
    <x v="81"/>
    <x v="0"/>
    <n v="1"/>
    <x v="0"/>
    <x v="492"/>
    <n v="-100"/>
    <n v="-3.2331070158422244E-2"/>
  </r>
  <r>
    <s v="771"/>
    <s v="000"/>
    <s v="729"/>
    <s v="000"/>
    <s v="000"/>
    <s v="0"/>
    <s v="0000000"/>
    <s v="3225"/>
    <s v="Maßnahmen zur Förderung des Fremdenverkehrs"/>
    <s v="Sonstige Aufwendungen (für Werbung)"/>
    <s v="100,00"/>
    <x v="8"/>
    <x v="41"/>
    <x v="82"/>
    <x v="0"/>
    <n v="1"/>
    <x v="0"/>
    <x v="493"/>
    <n v="-100"/>
    <n v="-3.2331070158422244E-2"/>
  </r>
  <r>
    <s v="771"/>
    <s v="000"/>
    <s v="757"/>
    <s v="000"/>
    <s v="000"/>
    <s v="0"/>
    <s v="0000000"/>
    <s v="3234"/>
    <s v="Maßnahmen zur Förderung des Fremdenverkehrs"/>
    <s v="Transfers an private Organisationen ohne Erwerbszweck (regionale Tourismusverbände)"/>
    <s v="1600,00"/>
    <x v="8"/>
    <x v="41"/>
    <x v="82"/>
    <x v="0"/>
    <n v="1"/>
    <x v="0"/>
    <x v="494"/>
    <n v="-1600"/>
    <n v="-0.5172971225347559"/>
  </r>
  <r>
    <s v="782"/>
    <s v="000"/>
    <s v="720"/>
    <s v="500"/>
    <s v="000"/>
    <s v="1"/>
    <s v="0000000"/>
    <s v="3225"/>
    <s v="Wirtschaftspolitische Maßnahmen"/>
    <s v="Interne Leistungsverrechnung"/>
    <s v="1000,00"/>
    <x v="8"/>
    <x v="42"/>
    <x v="83"/>
    <x v="0"/>
    <n v="1"/>
    <x v="0"/>
    <x v="495"/>
    <n v="-1000"/>
    <n v="-0.32331070158422243"/>
  </r>
  <r>
    <s v="782"/>
    <s v="000"/>
    <s v="755"/>
    <s v="100"/>
    <s v="000"/>
    <s v="0"/>
    <s v="0000000"/>
    <s v="3233"/>
    <s v="Wirtschaftspolitische Maßnahmen"/>
    <s v="Transfers an Unternehmen (ohne Finanzunternehmen) und andere (Werbe- und Präsentationsmaßnahmen, div. Aktionen)"/>
    <s v="10000,00"/>
    <x v="8"/>
    <x v="42"/>
    <x v="83"/>
    <x v="0"/>
    <n v="1"/>
    <x v="0"/>
    <x v="496"/>
    <n v="-10000"/>
    <n v="-3.2331070158422244"/>
  </r>
  <r>
    <s v="782"/>
    <s v="000"/>
    <s v="755"/>
    <s v="110"/>
    <s v="000"/>
    <s v="0"/>
    <s v="0000000"/>
    <s v="3233"/>
    <s v="Wirtschaftspolitische Maßnahmen"/>
    <s v="Transfers an Unternehmen (ohne Finanzunternehmen) und andere (Überbetriebliche Kinderbetreuung - Interpark -Focus)"/>
    <s v="25000,00"/>
    <x v="8"/>
    <x v="42"/>
    <x v="83"/>
    <x v="0"/>
    <n v="1"/>
    <x v="0"/>
    <x v="497"/>
    <n v="-25000"/>
    <n v="-8.0827675396055607"/>
  </r>
  <r>
    <s v="814"/>
    <s v="000"/>
    <s v="040"/>
    <s v="000"/>
    <s v="000"/>
    <s v="0"/>
    <s v="0000000"/>
    <s v="3414"/>
    <s v="Straßenreinigung"/>
    <s v="Fahrzeuge"/>
    <s v="15000,00"/>
    <x v="9"/>
    <x v="43"/>
    <x v="84"/>
    <x v="0"/>
    <n v="1"/>
    <x v="0"/>
    <x v="498"/>
    <n v="-15000"/>
    <n v="-4.8496605237633368"/>
  </r>
  <r>
    <s v="814"/>
    <s v="000"/>
    <s v="400"/>
    <s v="000"/>
    <s v="000"/>
    <s v="0"/>
    <s v="0000000"/>
    <s v="3221"/>
    <s v="Straßenreinigung"/>
    <s v="Geringwertige Wirtschaftsgüter (GWG)"/>
    <s v="8000,00"/>
    <x v="9"/>
    <x v="43"/>
    <x v="84"/>
    <x v="0"/>
    <n v="1"/>
    <x v="0"/>
    <x v="499"/>
    <n v="-8000"/>
    <n v="-2.5864856126737794"/>
  </r>
  <r>
    <s v="814"/>
    <s v="000"/>
    <s v="452"/>
    <s v="000"/>
    <s v="000"/>
    <s v="0"/>
    <s v="0000000"/>
    <s v="3221"/>
    <s v="Straßenreinigung"/>
    <s v="Treibstoffe"/>
    <s v="1000,00"/>
    <x v="9"/>
    <x v="43"/>
    <x v="84"/>
    <x v="0"/>
    <n v="1"/>
    <x v="0"/>
    <x v="500"/>
    <n v="-1000"/>
    <n v="-0.32331070158422243"/>
  </r>
  <r>
    <s v="814"/>
    <s v="000"/>
    <s v="617"/>
    <s v="000"/>
    <s v="000"/>
    <s v="0"/>
    <s v="0000000"/>
    <s v="3224"/>
    <s v="Straßenreinigung"/>
    <s v="Instandhaltung von Fahrzeugen"/>
    <s v="2000,00"/>
    <x v="9"/>
    <x v="43"/>
    <x v="84"/>
    <x v="0"/>
    <n v="1"/>
    <x v="0"/>
    <x v="501"/>
    <n v="-2000"/>
    <n v="-0.64662140316844485"/>
  </r>
  <r>
    <s v="814"/>
    <s v="000"/>
    <s v="618"/>
    <s v="000"/>
    <s v="000"/>
    <s v="0"/>
    <s v="0000000"/>
    <s v="3224"/>
    <s v="Straßenreinigung"/>
    <s v="Instandhaltung von sonstigen Anlagen"/>
    <s v="1000,00"/>
    <x v="9"/>
    <x v="43"/>
    <x v="84"/>
    <x v="0"/>
    <n v="1"/>
    <x v="0"/>
    <x v="502"/>
    <n v="-1000"/>
    <n v="-0.32331070158422243"/>
  </r>
  <r>
    <s v="814"/>
    <s v="000"/>
    <s v="720"/>
    <s v="500"/>
    <s v="000"/>
    <s v="1"/>
    <s v="0000000"/>
    <s v="3225"/>
    <s v="Straßenreinigung"/>
    <s v="Interne Leistungsverrechnung"/>
    <s v="20000,00"/>
    <x v="9"/>
    <x v="43"/>
    <x v="84"/>
    <x v="0"/>
    <n v="1"/>
    <x v="0"/>
    <x v="503"/>
    <n v="-20000"/>
    <n v="-6.4662140316844487"/>
  </r>
  <r>
    <s v="814"/>
    <s v="000"/>
    <s v="728"/>
    <s v="000"/>
    <s v="000"/>
    <s v="0"/>
    <s v="0000000"/>
    <s v="3225"/>
    <s v="Straßenreinigung"/>
    <s v="Entgelte für sonstige Leistungen (Straßenreinigung und Winterdienst)"/>
    <s v="55000,00"/>
    <x v="9"/>
    <x v="43"/>
    <x v="84"/>
    <x v="0"/>
    <n v="1"/>
    <x v="0"/>
    <x v="504"/>
    <n v="-55000"/>
    <n v="-17.782088587132233"/>
  </r>
  <r>
    <s v="814"/>
    <s v="000"/>
    <s v="828"/>
    <s v="000"/>
    <s v="000"/>
    <s v="0"/>
    <s v="0000000"/>
    <s v="3116"/>
    <s v="Straßenreinigung"/>
    <s v="Rückersätze von Aufwendungen (Winterdienst)"/>
    <s v="2000,00"/>
    <x v="9"/>
    <x v="43"/>
    <x v="84"/>
    <x v="0"/>
    <n v="2"/>
    <x v="1"/>
    <x v="505"/>
    <n v="2000"/>
    <n v="0.64662140316844485"/>
  </r>
  <r>
    <s v="815"/>
    <s v="000"/>
    <s v="006"/>
    <s v="000"/>
    <s v="000"/>
    <s v="0"/>
    <s v="0000000"/>
    <s v="3412"/>
    <s v="Park- und Gartenanlagen, Kinderspielplätze"/>
    <s v="Sonstige Grundstückseinrichtungen"/>
    <s v="100,00"/>
    <x v="9"/>
    <x v="43"/>
    <x v="85"/>
    <x v="0"/>
    <n v="1"/>
    <x v="0"/>
    <x v="506"/>
    <n v="-100"/>
    <n v="-3.2331070158422244E-2"/>
  </r>
  <r>
    <s v="815"/>
    <s v="000"/>
    <s v="020"/>
    <s v="000"/>
    <s v="000"/>
    <s v="0"/>
    <s v="0000000"/>
    <s v="3414"/>
    <s v="Park- und Gartenanlagen, Kinderspielplätze"/>
    <s v="Maschinen und maschinelle Anlagen"/>
    <s v="13500,00"/>
    <x v="9"/>
    <x v="43"/>
    <x v="85"/>
    <x v="0"/>
    <n v="1"/>
    <x v="0"/>
    <x v="507"/>
    <n v="-13500"/>
    <n v="-4.3646944713870033"/>
  </r>
  <r>
    <s v="815"/>
    <s v="000"/>
    <s v="400"/>
    <s v="000"/>
    <s v="000"/>
    <s v="0"/>
    <s v="0000000"/>
    <s v="3221"/>
    <s v="Park- und Gartenanlagen, Kinderspielplätze"/>
    <s v="Geringwertige Wirtschaftsgüter (GWG)"/>
    <s v="500,00"/>
    <x v="9"/>
    <x v="43"/>
    <x v="85"/>
    <x v="0"/>
    <n v="1"/>
    <x v="0"/>
    <x v="508"/>
    <n v="-500"/>
    <n v="-0.16165535079211121"/>
  </r>
  <r>
    <s v="815"/>
    <s v="000"/>
    <s v="613"/>
    <s v="000"/>
    <s v="000"/>
    <s v="0"/>
    <s v="0000000"/>
    <s v="3224"/>
    <s v="Park- und Gartenanlagen, Kinderspielplätze"/>
    <s v="Instandhaltung von sonstigen Grundstückseinrichtungen"/>
    <s v="10000,00"/>
    <x v="9"/>
    <x v="43"/>
    <x v="85"/>
    <x v="0"/>
    <n v="1"/>
    <x v="0"/>
    <x v="509"/>
    <n v="-10000"/>
    <n v="-3.2331070158422244"/>
  </r>
  <r>
    <s v="815"/>
    <s v="000"/>
    <s v="613"/>
    <s v="900"/>
    <s v="000"/>
    <s v="0"/>
    <s v="0000000"/>
    <s v="3224"/>
    <s v="Park- und Gartenanlagen, Kinderspielplätze"/>
    <s v="Instandhaltung von sonstigen Grundstückseinrichtungen"/>
    <s v="10000,00"/>
    <x v="9"/>
    <x v="43"/>
    <x v="85"/>
    <x v="0"/>
    <n v="1"/>
    <x v="0"/>
    <x v="510"/>
    <n v="-10000"/>
    <n v="-3.2331070158422244"/>
  </r>
  <r>
    <s v="815"/>
    <s v="000"/>
    <s v="616"/>
    <s v="000"/>
    <s v="000"/>
    <s v="0"/>
    <s v="0000000"/>
    <s v="3224"/>
    <s v="Park- und Gartenanlagen, Kinderspielplätze"/>
    <s v="Instandhaltung von Maschinen und maschinellen Anlagen"/>
    <s v="4000,00"/>
    <x v="9"/>
    <x v="43"/>
    <x v="85"/>
    <x v="0"/>
    <n v="1"/>
    <x v="0"/>
    <x v="511"/>
    <n v="-4000"/>
    <n v="-1.2932428063368897"/>
  </r>
  <r>
    <s v="815"/>
    <s v="000"/>
    <s v="720"/>
    <s v="500"/>
    <s v="000"/>
    <s v="1"/>
    <s v="0000000"/>
    <s v="3225"/>
    <s v="Park- und Gartenanlagen, Kinderspielplätze"/>
    <s v="Interne Leistungsverrechnung"/>
    <s v="26000,00"/>
    <x v="9"/>
    <x v="43"/>
    <x v="85"/>
    <x v="0"/>
    <n v="1"/>
    <x v="0"/>
    <x v="512"/>
    <n v="-26000"/>
    <n v="-8.4060782411897836"/>
  </r>
  <r>
    <s v="815"/>
    <s v="000"/>
    <s v="728"/>
    <s v="000"/>
    <s v="000"/>
    <s v="0"/>
    <s v="0000000"/>
    <s v="3225"/>
    <s v="Park- und Gartenanlagen, Kinderspielplätze"/>
    <s v="Entgelte für sonstige Leistungen (Gärtnerische Betreuung)"/>
    <s v="29000,00"/>
    <x v="9"/>
    <x v="43"/>
    <x v="85"/>
    <x v="0"/>
    <n v="1"/>
    <x v="0"/>
    <x v="513"/>
    <n v="-29000"/>
    <n v="-9.3760103459424506"/>
  </r>
  <r>
    <s v="816"/>
    <s v="000"/>
    <s v="005"/>
    <s v="000"/>
    <s v="000"/>
    <s v="0"/>
    <s v="0000000"/>
    <s v="3412"/>
    <s v="Öffentliche Beleuchtung und öffentliche Uhren"/>
    <s v="Anlagen zu Straßenbauten"/>
    <s v="10000,00"/>
    <x v="9"/>
    <x v="43"/>
    <x v="86"/>
    <x v="0"/>
    <n v="1"/>
    <x v="0"/>
    <x v="514"/>
    <n v="-10000"/>
    <n v="-3.2331070158422244"/>
  </r>
  <r>
    <s v="816"/>
    <s v="000"/>
    <s v="600"/>
    <s v="000"/>
    <s v="000"/>
    <s v="0"/>
    <s v="0000000"/>
    <s v="3222"/>
    <s v="Öffentliche Beleuchtung und öffentliche Uhren"/>
    <s v="Energiebezüge"/>
    <s v="19000,00"/>
    <x v="9"/>
    <x v="43"/>
    <x v="86"/>
    <x v="0"/>
    <n v="1"/>
    <x v="0"/>
    <x v="515"/>
    <n v="-19000"/>
    <n v="-6.1429033301002267"/>
  </r>
  <r>
    <s v="816"/>
    <s v="000"/>
    <s v="611"/>
    <s v="000"/>
    <s v="000"/>
    <s v="0"/>
    <s v="0000000"/>
    <s v="3224"/>
    <s v="Öffentliche Beleuchtung und öffentliche Uhren"/>
    <s v="Instandhaltung von Straßenbauten"/>
    <s v="30000,00"/>
    <x v="9"/>
    <x v="43"/>
    <x v="86"/>
    <x v="0"/>
    <n v="1"/>
    <x v="0"/>
    <x v="516"/>
    <n v="-30000"/>
    <n v="-9.6993210475266736"/>
  </r>
  <r>
    <s v="816"/>
    <s v="000"/>
    <s v="720"/>
    <s v="500"/>
    <s v="000"/>
    <s v="1"/>
    <s v="0000000"/>
    <s v="3225"/>
    <s v="Öffentliche Beleuchtung und öffentliche Uhren"/>
    <s v="Interne Leistungsverrechnung"/>
    <s v="7000,00"/>
    <x v="9"/>
    <x v="43"/>
    <x v="86"/>
    <x v="0"/>
    <n v="1"/>
    <x v="0"/>
    <x v="517"/>
    <n v="-7000"/>
    <n v="-2.2631749110895569"/>
  </r>
  <r>
    <s v="817"/>
    <s v="000"/>
    <s v="050"/>
    <s v="000"/>
    <s v="000"/>
    <s v="0"/>
    <s v="0000000"/>
    <s v="3412"/>
    <s v="Friedhöfe"/>
    <s v="Sonderanlagen"/>
    <s v="3000,00"/>
    <x v="9"/>
    <x v="43"/>
    <x v="87"/>
    <x v="0"/>
    <n v="1"/>
    <x v="0"/>
    <x v="518"/>
    <n v="-3000"/>
    <n v="-0.96993210475266733"/>
  </r>
  <r>
    <s v="817"/>
    <s v="000"/>
    <s v="400"/>
    <s v="000"/>
    <s v="000"/>
    <s v="0"/>
    <s v="0000000"/>
    <s v="3221"/>
    <s v="Friedhöfe"/>
    <s v="Geringwertige Wirtschaftsgüter (GWG)"/>
    <s v="1000,00"/>
    <x v="9"/>
    <x v="43"/>
    <x v="87"/>
    <x v="0"/>
    <n v="1"/>
    <x v="0"/>
    <x v="519"/>
    <n v="-1000"/>
    <n v="-0.32331070158422243"/>
  </r>
  <r>
    <s v="817"/>
    <s v="000"/>
    <s v="413"/>
    <s v="000"/>
    <s v="000"/>
    <s v="0"/>
    <s v="0000000"/>
    <s v="3221"/>
    <s v="Friedhöfe"/>
    <s v="Handelswaren (Inschriften)"/>
    <s v="5000,00"/>
    <x v="9"/>
    <x v="43"/>
    <x v="87"/>
    <x v="0"/>
    <n v="1"/>
    <x v="0"/>
    <x v="520"/>
    <n v="-5000"/>
    <n v="-1.6165535079211122"/>
  </r>
  <r>
    <s v="817"/>
    <s v="000"/>
    <s v="614"/>
    <s v="000"/>
    <s v="000"/>
    <s v="0"/>
    <s v="0000000"/>
    <s v="3224"/>
    <s v="Friedhöfe"/>
    <s v="Instandhaltung von Gebäuden und Bauten (Leichenhalle)"/>
    <s v="100,00"/>
    <x v="9"/>
    <x v="43"/>
    <x v="87"/>
    <x v="0"/>
    <n v="1"/>
    <x v="0"/>
    <x v="521"/>
    <n v="-100"/>
    <n v="-3.2331070158422244E-2"/>
  </r>
  <r>
    <s v="817"/>
    <s v="000"/>
    <s v="619"/>
    <s v="000"/>
    <s v="000"/>
    <s v="0"/>
    <s v="0000000"/>
    <s v="3224"/>
    <s v="Friedhöfe"/>
    <s v="Instandhaltung von Sonderanlagen (Friedhof)"/>
    <s v="7000,00"/>
    <x v="9"/>
    <x v="43"/>
    <x v="87"/>
    <x v="0"/>
    <n v="1"/>
    <x v="0"/>
    <x v="522"/>
    <n v="-7000"/>
    <n v="-2.2631749110895569"/>
  </r>
  <r>
    <s v="817"/>
    <s v="000"/>
    <s v="720"/>
    <s v="500"/>
    <s v="000"/>
    <s v="1"/>
    <s v="0000000"/>
    <s v="3225"/>
    <s v="Friedhöfe"/>
    <s v="Interne Leistungsverrechnung"/>
    <s v="13000,00"/>
    <x v="9"/>
    <x v="43"/>
    <x v="87"/>
    <x v="0"/>
    <n v="1"/>
    <x v="0"/>
    <x v="523"/>
    <n v="-13000"/>
    <n v="-4.2030391205948918"/>
  </r>
  <r>
    <s v="817"/>
    <s v="000"/>
    <s v="728"/>
    <s v="000"/>
    <s v="000"/>
    <s v="0"/>
    <s v="0000000"/>
    <s v="3225"/>
    <s v="Friedhöfe"/>
    <s v="Entgelte für sonstige Leistungen"/>
    <s v="5000,00"/>
    <x v="9"/>
    <x v="43"/>
    <x v="87"/>
    <x v="0"/>
    <n v="1"/>
    <x v="0"/>
    <x v="524"/>
    <n v="-5000"/>
    <n v="-1.6165535079211122"/>
  </r>
  <r>
    <s v="817"/>
    <s v="000"/>
    <s v="729"/>
    <s v="000"/>
    <s v="000"/>
    <s v="0"/>
    <s v="0000000"/>
    <s v="3225"/>
    <s v="Friedhöfe"/>
    <s v="Sonstige Aufwendungen"/>
    <s v="100,00"/>
    <x v="9"/>
    <x v="43"/>
    <x v="87"/>
    <x v="0"/>
    <n v="1"/>
    <x v="0"/>
    <x v="525"/>
    <n v="-100"/>
    <n v="-3.2331070158422244E-2"/>
  </r>
  <r>
    <s v="817"/>
    <s v="000"/>
    <s v="808"/>
    <s v="000"/>
    <s v="000"/>
    <s v="0"/>
    <s v="0000000"/>
    <s v="3116"/>
    <s v="Friedhöfe"/>
    <s v="Veräußerungen von Waren (Inschriften)"/>
    <s v="5000,00"/>
    <x v="9"/>
    <x v="43"/>
    <x v="87"/>
    <x v="0"/>
    <n v="2"/>
    <x v="1"/>
    <x v="526"/>
    <n v="5000"/>
    <n v="1.6165535079211122"/>
  </r>
  <r>
    <s v="817"/>
    <s v="000"/>
    <s v="852"/>
    <s v="000"/>
    <s v="000"/>
    <s v="0"/>
    <s v="0000000"/>
    <s v="3113"/>
    <s v="Friedhöfe"/>
    <s v="Gebühren für die Benützung von Gemeindeeinrichtungen und -anlagen (Grabstättengebühren)"/>
    <s v="8000,00"/>
    <x v="9"/>
    <x v="43"/>
    <x v="87"/>
    <x v="0"/>
    <n v="2"/>
    <x v="1"/>
    <x v="527"/>
    <n v="8000"/>
    <n v="2.5864856126737794"/>
  </r>
  <r>
    <s v="817"/>
    <s v="000"/>
    <s v="852"/>
    <s v="200"/>
    <s v="000"/>
    <s v="0"/>
    <s v="0000000"/>
    <s v="3113"/>
    <s v="Friedhöfe"/>
    <s v="Gebühren für die Benützung von Gemeindeeinrichtungen und -anlagen (Bestattungsgebühren)"/>
    <s v="5000,00"/>
    <x v="9"/>
    <x v="43"/>
    <x v="87"/>
    <x v="0"/>
    <n v="2"/>
    <x v="1"/>
    <x v="528"/>
    <n v="5000"/>
    <n v="1.6165535079211122"/>
  </r>
  <r>
    <s v="840"/>
    <s v="000"/>
    <s v="001"/>
    <s v="000"/>
    <s v="000"/>
    <s v="0"/>
    <s v="0000000"/>
    <s v="3312"/>
    <s v="Grundbesitz"/>
    <s v="Unbebaute Grundstücke (für leistbares Wohnen)"/>
    <s v="400000,00"/>
    <x v="9"/>
    <x v="44"/>
    <x v="88"/>
    <x v="0"/>
    <n v="2"/>
    <x v="1"/>
    <x v="529"/>
    <n v="400000"/>
    <n v="129.32428063368897"/>
  </r>
  <r>
    <s v="840"/>
    <s v="000"/>
    <s v="001"/>
    <s v="000"/>
    <s v="000"/>
    <s v="0"/>
    <s v="0000000"/>
    <s v="3412"/>
    <s v="Grundbesitz"/>
    <s v="Unbebaute Grundstücke"/>
    <s v="125000,00"/>
    <x v="9"/>
    <x v="44"/>
    <x v="88"/>
    <x v="0"/>
    <n v="1"/>
    <x v="0"/>
    <x v="530"/>
    <n v="-125000"/>
    <n v="-40.413837698027805"/>
  </r>
  <r>
    <s v="840"/>
    <s v="000"/>
    <s v="710"/>
    <s v="000"/>
    <s v="000"/>
    <s v="0"/>
    <s v="0000000"/>
    <s v="3225"/>
    <s v="Grundbesitz"/>
    <s v="Öffentliche Abgaben, ohne Gebühren gemäß FAG"/>
    <s v="2500,00"/>
    <x v="9"/>
    <x v="44"/>
    <x v="88"/>
    <x v="0"/>
    <n v="1"/>
    <x v="0"/>
    <x v="531"/>
    <n v="-2500"/>
    <n v="-0.80827675396055609"/>
  </r>
  <r>
    <s v="840"/>
    <s v="000"/>
    <s v="728"/>
    <s v="000"/>
    <s v="000"/>
    <s v="0"/>
    <s v="0000000"/>
    <s v="3225"/>
    <s v="Grundbesitz"/>
    <s v="Entgelte für sonstige Leistungen (Obstbäume schneiden)"/>
    <s v="100,00"/>
    <x v="9"/>
    <x v="44"/>
    <x v="88"/>
    <x v="0"/>
    <n v="1"/>
    <x v="0"/>
    <x v="532"/>
    <n v="-100"/>
    <n v="-3.2331070158422244E-2"/>
  </r>
  <r>
    <s v="840"/>
    <s v="000"/>
    <s v="811"/>
    <s v="000"/>
    <s v="000"/>
    <s v="0"/>
    <s v="0000000"/>
    <s v="3115"/>
    <s v="Grundbesitz"/>
    <s v="Miete- und Pachtertrag"/>
    <s v="6000,00"/>
    <x v="9"/>
    <x v="44"/>
    <x v="88"/>
    <x v="0"/>
    <n v="2"/>
    <x v="1"/>
    <x v="533"/>
    <n v="6000"/>
    <n v="1.9398642095053347"/>
  </r>
  <r>
    <s v="841"/>
    <s v="000"/>
    <s v="811"/>
    <s v="000"/>
    <s v="000"/>
    <s v="0"/>
    <s v="0000000"/>
    <s v="3115"/>
    <s v="Grundstücksgleiche Rechte"/>
    <s v="Miete- und Pachtertrag (Fischereipachte)"/>
    <s v="100,00"/>
    <x v="9"/>
    <x v="44"/>
    <x v="89"/>
    <x v="0"/>
    <n v="2"/>
    <x v="1"/>
    <x v="534"/>
    <n v="100"/>
    <n v="3.2331070158422244E-2"/>
  </r>
  <r>
    <s v="841"/>
    <s v="000"/>
    <s v="822"/>
    <s v="000"/>
    <s v="000"/>
    <s v="0"/>
    <s v="0000000"/>
    <s v="3135"/>
    <s v="Grundstücksgleiche Rechte"/>
    <s v="Dividenden und Gewinnabfuhren von Beteiligungen (Nutzungsanteile von Agrargemeinschaften)"/>
    <s v="100,00"/>
    <x v="9"/>
    <x v="44"/>
    <x v="89"/>
    <x v="0"/>
    <n v="2"/>
    <x v="1"/>
    <x v="535"/>
    <n v="100"/>
    <n v="3.2331070158422244E-2"/>
  </r>
  <r>
    <s v="842"/>
    <s v="000"/>
    <s v="808"/>
    <s v="000"/>
    <s v="000"/>
    <s v="0"/>
    <s v="0000000"/>
    <s v="3116"/>
    <s v="Waldbesitz"/>
    <s v="Veräußerungen von Waren (Holzerlöse)"/>
    <s v="100,00"/>
    <x v="9"/>
    <x v="44"/>
    <x v="90"/>
    <x v="0"/>
    <n v="2"/>
    <x v="1"/>
    <x v="536"/>
    <n v="100"/>
    <n v="3.2331070158422244E-2"/>
  </r>
  <r>
    <s v="850"/>
    <s v="000"/>
    <s v="004"/>
    <s v="000"/>
    <s v="000"/>
    <s v="0"/>
    <s v="0000000"/>
    <s v="3412"/>
    <s v="Betriebe der Wasserversorgung"/>
    <s v="Wasser- und Abwasserbauten und -anlagen"/>
    <s v="250000,00"/>
    <x v="9"/>
    <x v="45"/>
    <x v="91"/>
    <x v="0"/>
    <n v="1"/>
    <x v="0"/>
    <x v="537"/>
    <n v="-250000"/>
    <n v="-80.827675396055611"/>
  </r>
  <r>
    <s v="850"/>
    <s v="000"/>
    <s v="030"/>
    <s v="000"/>
    <s v="000"/>
    <s v="0"/>
    <s v="0000000"/>
    <s v="3414"/>
    <s v="Betriebe der Wasserversorgung"/>
    <s v="Werkzeuge und sonstige Erzeugungsmittel"/>
    <s v="100,00"/>
    <x v="9"/>
    <x v="45"/>
    <x v="91"/>
    <x v="0"/>
    <n v="1"/>
    <x v="0"/>
    <x v="538"/>
    <n v="-100"/>
    <n v="-3.2331070158422244E-2"/>
  </r>
  <r>
    <s v="850"/>
    <s v="000"/>
    <s v="042"/>
    <s v="000"/>
    <s v="000"/>
    <s v="0"/>
    <s v="0000000"/>
    <s v="3415"/>
    <s v="Betriebe der Wasserversorgung"/>
    <s v="Amts-, Betriebs- und Geschäftsausstattung"/>
    <s v="1500,00"/>
    <x v="9"/>
    <x v="45"/>
    <x v="91"/>
    <x v="0"/>
    <n v="1"/>
    <x v="0"/>
    <x v="539"/>
    <n v="-1500"/>
    <n v="-0.48496605237633367"/>
  </r>
  <r>
    <s v="850"/>
    <s v="000"/>
    <s v="301"/>
    <s v="000"/>
    <s v="000"/>
    <s v="0"/>
    <s v="0000000"/>
    <s v="3331"/>
    <s v="Betriebe der Wasserversorgung"/>
    <s v="Kapitaltransfers von Ländern, Landesfonds und Landeskammern"/>
    <s v="40000,00"/>
    <x v="9"/>
    <x v="45"/>
    <x v="91"/>
    <x v="0"/>
    <n v="2"/>
    <x v="1"/>
    <x v="540"/>
    <n v="40000"/>
    <n v="12.932428063368897"/>
  </r>
  <r>
    <s v="850"/>
    <s v="000"/>
    <s v="303"/>
    <s v="200"/>
    <s v="000"/>
    <s v="0"/>
    <s v="0000000"/>
    <s v="3331"/>
    <s v="Betriebe der Wasserversorgung"/>
    <s v="Kapitaltransfers von sonstigen Trägern des öffentlichen Rechts (Finanzierungskostenzuschüsse - NEU)"/>
    <s v="21000,00"/>
    <x v="9"/>
    <x v="45"/>
    <x v="91"/>
    <x v="0"/>
    <n v="2"/>
    <x v="1"/>
    <x v="541"/>
    <n v="21000"/>
    <n v="6.7895247332686708"/>
  </r>
  <r>
    <s v="850"/>
    <s v="000"/>
    <s v="303"/>
    <s v="210"/>
    <s v="000"/>
    <s v="0"/>
    <s v="0000000"/>
    <s v="3331"/>
    <s v="Betriebe der Wasserversorgung"/>
    <s v="Kapitaltransfers von sonstigen Trägern des öffentlichen Rechts (Finanzierungskostenzuschüsse - ALT)"/>
    <s v="7900,00"/>
    <x v="9"/>
    <x v="45"/>
    <x v="91"/>
    <x v="0"/>
    <n v="2"/>
    <x v="1"/>
    <x v="542"/>
    <n v="7900"/>
    <n v="2.5541545425153571"/>
  </r>
  <r>
    <s v="850"/>
    <s v="000"/>
    <s v="303"/>
    <s v="220"/>
    <s v="000"/>
    <s v="0"/>
    <s v="0000000"/>
    <s v="3331"/>
    <s v="Betriebe der Wasserversorgung"/>
    <s v="Kapitaltransfers von sonstigen Trägern des öffentlichen Rechts (Finanzierungszuschüsse Gruppenwasserversorgung)"/>
    <s v="51000,00"/>
    <x v="9"/>
    <x v="45"/>
    <x v="91"/>
    <x v="0"/>
    <n v="2"/>
    <x v="1"/>
    <x v="543"/>
    <n v="51000"/>
    <n v="16.488845780795344"/>
  </r>
  <r>
    <s v="850"/>
    <s v="000"/>
    <s v="307"/>
    <s v="000"/>
    <s v="000"/>
    <s v="0"/>
    <s v="0000000"/>
    <s v="3334"/>
    <s v="Betriebe der Wasserversorgung"/>
    <s v="Kapitaltransfers von privaten Haushalten und privaten Organisationen (Anschlußgebühren)"/>
    <s v="30000,00"/>
    <x v="9"/>
    <x v="45"/>
    <x v="91"/>
    <x v="0"/>
    <n v="2"/>
    <x v="1"/>
    <x v="544"/>
    <n v="30000"/>
    <n v="9.6993210475266736"/>
  </r>
  <r>
    <s v="850"/>
    <s v="000"/>
    <s v="346"/>
    <s v="000"/>
    <s v="000"/>
    <s v="0"/>
    <s v="0000000"/>
    <s v="3614"/>
    <s v="Betriebe der Wasserversorgung"/>
    <s v="Investitionsdarlehen von Finanzunternehmen"/>
    <s v="67400,00"/>
    <x v="9"/>
    <x v="45"/>
    <x v="91"/>
    <x v="0"/>
    <n v="1"/>
    <x v="0"/>
    <x v="545"/>
    <n v="-67400"/>
    <n v="-21.791141286776593"/>
  </r>
  <r>
    <s v="850"/>
    <s v="000"/>
    <s v="400"/>
    <s v="000"/>
    <s v="000"/>
    <s v="0"/>
    <s v="0000000"/>
    <s v="3221"/>
    <s v="Betriebe der Wasserversorgung"/>
    <s v="Geringwertige Wirtschaftsgüter (GWG)"/>
    <s v="55000,00"/>
    <x v="9"/>
    <x v="45"/>
    <x v="91"/>
    <x v="0"/>
    <n v="1"/>
    <x v="0"/>
    <x v="546"/>
    <n v="-55000"/>
    <n v="-17.782088587132233"/>
  </r>
  <r>
    <s v="850"/>
    <s v="000"/>
    <s v="413"/>
    <s v="000"/>
    <s v="000"/>
    <s v="0"/>
    <s v="0000000"/>
    <s v="3221"/>
    <s v="Betriebe der Wasserversorgung"/>
    <s v="Handelswaren (Wasserbezug aus Fraxern/Röthis)"/>
    <s v="10000,00"/>
    <x v="9"/>
    <x v="45"/>
    <x v="91"/>
    <x v="0"/>
    <n v="1"/>
    <x v="0"/>
    <x v="547"/>
    <n v="-10000"/>
    <n v="-3.2331070158422244"/>
  </r>
  <r>
    <s v="850"/>
    <s v="000"/>
    <s v="600"/>
    <s v="000"/>
    <s v="000"/>
    <s v="0"/>
    <s v="0000000"/>
    <s v="3222"/>
    <s v="Betriebe der Wasserversorgung"/>
    <s v="Energiebezüge"/>
    <s v="2200,00"/>
    <x v="9"/>
    <x v="45"/>
    <x v="91"/>
    <x v="0"/>
    <n v="1"/>
    <x v="0"/>
    <x v="548"/>
    <n v="-2200"/>
    <n v="-0.71128354348528933"/>
  </r>
  <r>
    <s v="850"/>
    <s v="000"/>
    <s v="612"/>
    <s v="000"/>
    <s v="000"/>
    <s v="0"/>
    <s v="0000000"/>
    <s v="3224"/>
    <s v="Betriebe der Wasserversorgung"/>
    <s v="Instandhaltung von Wasser- und Abwasserbauten und -anlagen"/>
    <s v="92000,00"/>
    <x v="9"/>
    <x v="45"/>
    <x v="91"/>
    <x v="0"/>
    <n v="1"/>
    <x v="0"/>
    <x v="549"/>
    <n v="-92000"/>
    <n v="-29.744584545748463"/>
  </r>
  <r>
    <s v="850"/>
    <s v="000"/>
    <s v="612"/>
    <s v="200"/>
    <s v="000"/>
    <s v="0"/>
    <s v="0000000"/>
    <s v="3224"/>
    <s v="Betriebe der Wasserversorgung"/>
    <s v="Instandhaltung von Wasser- und Abwasserbauten und -anlagen (Gruppen-Wasserleitungen)"/>
    <s v="5000,00"/>
    <x v="9"/>
    <x v="45"/>
    <x v="91"/>
    <x v="0"/>
    <n v="1"/>
    <x v="0"/>
    <x v="550"/>
    <n v="-5000"/>
    <n v="-1.6165535079211122"/>
  </r>
  <r>
    <s v="850"/>
    <s v="000"/>
    <s v="614"/>
    <s v="000"/>
    <s v="000"/>
    <s v="0"/>
    <s v="0000000"/>
    <s v="3224"/>
    <s v="Betriebe der Wasserversorgung"/>
    <s v="Instandhaltung von Gebäuden und Bauten"/>
    <s v="4000,00"/>
    <x v="9"/>
    <x v="45"/>
    <x v="91"/>
    <x v="0"/>
    <n v="1"/>
    <x v="0"/>
    <x v="551"/>
    <n v="-4000"/>
    <n v="-1.2932428063368897"/>
  </r>
  <r>
    <s v="850"/>
    <s v="000"/>
    <s v="650"/>
    <s v="000"/>
    <s v="000"/>
    <s v="0"/>
    <s v="0000000"/>
    <s v="3241"/>
    <s v="Betriebe der Wasserversorgung"/>
    <s v="Zinsen für Finanzschulden in Euro"/>
    <s v="12100,00"/>
    <x v="9"/>
    <x v="45"/>
    <x v="91"/>
    <x v="0"/>
    <n v="1"/>
    <x v="0"/>
    <x v="552"/>
    <n v="-12100"/>
    <n v="-3.9120594891690916"/>
  </r>
  <r>
    <s v="850"/>
    <s v="000"/>
    <s v="670"/>
    <s v="000"/>
    <s v="000"/>
    <s v="0"/>
    <s v="0000000"/>
    <s v="3222"/>
    <s v="Betriebe der Wasserversorgung"/>
    <s v="Versicherungen"/>
    <s v="500,00"/>
    <x v="9"/>
    <x v="45"/>
    <x v="91"/>
    <x v="0"/>
    <n v="1"/>
    <x v="0"/>
    <x v="553"/>
    <n v="-500"/>
    <n v="-0.16165535079211121"/>
  </r>
  <r>
    <s v="850"/>
    <s v="000"/>
    <s v="720"/>
    <s v="500"/>
    <s v="000"/>
    <s v="1"/>
    <s v="0000000"/>
    <s v="3225"/>
    <s v="Betriebe der Wasserversorgung"/>
    <s v="Interne Leistungsverrechnung"/>
    <s v="20000,00"/>
    <x v="9"/>
    <x v="45"/>
    <x v="91"/>
    <x v="0"/>
    <n v="1"/>
    <x v="0"/>
    <x v="554"/>
    <n v="-20000"/>
    <n v="-6.4662140316844487"/>
  </r>
  <r>
    <s v="850"/>
    <s v="000"/>
    <s v="720"/>
    <s v="510"/>
    <s v="000"/>
    <s v="1"/>
    <s v="0000000"/>
    <s v="3225"/>
    <s v="Betriebe der Wasserversorgung"/>
    <s v="Verwaltungskostenbeitrag"/>
    <s v="24400,00"/>
    <x v="9"/>
    <x v="45"/>
    <x v="91"/>
    <x v="0"/>
    <n v="1"/>
    <x v="0"/>
    <x v="555"/>
    <n v="-24400"/>
    <n v="-7.8887811186550278"/>
  </r>
  <r>
    <s v="850"/>
    <s v="000"/>
    <s v="728"/>
    <s v="000"/>
    <s v="000"/>
    <s v="0"/>
    <s v="0000000"/>
    <s v="3225"/>
    <s v="Betriebe der Wasserversorgung"/>
    <s v="Entgelte für sonstige Leistungen (digitale Vermessung)"/>
    <s v="10000,00"/>
    <x v="9"/>
    <x v="45"/>
    <x v="91"/>
    <x v="0"/>
    <n v="1"/>
    <x v="0"/>
    <x v="556"/>
    <n v="-10000"/>
    <n v="-3.2331070158422244"/>
  </r>
  <r>
    <s v="850"/>
    <s v="000"/>
    <s v="729"/>
    <s v="000"/>
    <s v="000"/>
    <s v="0"/>
    <s v="0000000"/>
    <s v="3225"/>
    <s v="Betriebe der Wasserversorgung"/>
    <s v="Sonstige Aufwendungen"/>
    <s v="1500,00"/>
    <x v="9"/>
    <x v="45"/>
    <x v="91"/>
    <x v="0"/>
    <n v="1"/>
    <x v="0"/>
    <x v="557"/>
    <n v="-1500"/>
    <n v="-0.48496605237633367"/>
  </r>
  <r>
    <s v="850"/>
    <s v="000"/>
    <s v="755"/>
    <s v="000"/>
    <s v="000"/>
    <s v="0"/>
    <s v="0000000"/>
    <s v="3233"/>
    <s v="Betriebe der Wasserversorgung"/>
    <s v="Entgelte für sonstige Leistungen (Aufwandszuschüsse an Wasserverbände)"/>
    <s v="80700,00"/>
    <x v="9"/>
    <x v="45"/>
    <x v="91"/>
    <x v="0"/>
    <n v="1"/>
    <x v="0"/>
    <x v="558"/>
    <n v="-80700"/>
    <n v="-26.091173617846749"/>
  </r>
  <r>
    <s v="850"/>
    <s v="000"/>
    <s v="775"/>
    <s v="000"/>
    <s v="000"/>
    <s v="0"/>
    <s v="0000000"/>
    <s v="3433"/>
    <s v="Betriebe der Wasserversorgung"/>
    <s v="Kapitaltransfers an  Unternehmen (ohne Finanzunternehmen) und andere (Investitions u. Tilgungsanteile an Wasserverbände)"/>
    <s v="157200,00"/>
    <x v="9"/>
    <x v="45"/>
    <x v="91"/>
    <x v="0"/>
    <n v="1"/>
    <x v="0"/>
    <x v="559"/>
    <n v="-157200"/>
    <n v="-50.824442289039766"/>
  </r>
  <r>
    <s v="850"/>
    <s v="000"/>
    <s v="816"/>
    <s v="400"/>
    <s v="000"/>
    <s v="0"/>
    <s v="0000000"/>
    <s v="3114"/>
    <s v="Betriebe der Wasserversorgung"/>
    <s v="Kostenbeiträge (Kostenersätze) für sonstige Leistungen"/>
    <s v="100,00"/>
    <x v="9"/>
    <x v="45"/>
    <x v="91"/>
    <x v="0"/>
    <n v="2"/>
    <x v="1"/>
    <x v="560"/>
    <n v="100"/>
    <n v="3.2331070158422244E-2"/>
  </r>
  <r>
    <s v="850"/>
    <s v="000"/>
    <s v="852"/>
    <s v="000"/>
    <s v="000"/>
    <s v="0"/>
    <s v="0000000"/>
    <s v="3113"/>
    <s v="Betriebe der Wasserversorgung"/>
    <s v="Bezugsgebühren Zählermieten"/>
    <s v="200000,00"/>
    <x v="9"/>
    <x v="45"/>
    <x v="91"/>
    <x v="0"/>
    <n v="2"/>
    <x v="1"/>
    <x v="561"/>
    <n v="200000"/>
    <n v="64.662140316844486"/>
  </r>
  <r>
    <s v="850"/>
    <s v="000"/>
    <s v="860"/>
    <s v="000"/>
    <s v="000"/>
    <s v="0"/>
    <s v="0000000"/>
    <s v="3121"/>
    <s v="Betriebe der Wasserversorgung"/>
    <s v="Transfers von Bund, Bundesfonds und Bundeskammern"/>
    <s v="100,00"/>
    <x v="9"/>
    <x v="45"/>
    <x v="91"/>
    <x v="0"/>
    <n v="2"/>
    <x v="1"/>
    <x v="562"/>
    <n v="100"/>
    <n v="3.2331070158422244E-2"/>
  </r>
  <r>
    <s v="851"/>
    <s v="000"/>
    <s v="004"/>
    <s v="000"/>
    <s v="000"/>
    <s v="0"/>
    <s v="0000000"/>
    <s v="3412"/>
    <s v="Betriebe der Abwasserbeseitigung"/>
    <s v="Wasser- und Abwasserbauten und -anlagen"/>
    <s v="1000,00"/>
    <x v="9"/>
    <x v="45"/>
    <x v="92"/>
    <x v="0"/>
    <n v="1"/>
    <x v="0"/>
    <x v="563"/>
    <n v="-1000"/>
    <n v="-0.32331070158422243"/>
  </r>
  <r>
    <s v="851"/>
    <s v="000"/>
    <s v="030"/>
    <s v="000"/>
    <s v="000"/>
    <s v="0"/>
    <s v="0000000"/>
    <s v="3414"/>
    <s v="Betriebe der Abwasserbeseitigung"/>
    <s v="Werkzeuge und sonstige Erzeugungsmittel"/>
    <s v="100,00"/>
    <x v="9"/>
    <x v="45"/>
    <x v="92"/>
    <x v="0"/>
    <n v="1"/>
    <x v="0"/>
    <x v="564"/>
    <n v="-100"/>
    <n v="-3.2331070158422244E-2"/>
  </r>
  <r>
    <s v="851"/>
    <s v="000"/>
    <s v="300"/>
    <s v="000"/>
    <s v="000"/>
    <s v="0"/>
    <s v="0000000"/>
    <s v="3331"/>
    <s v="Betriebe der Abwasserbeseitigung"/>
    <s v="Kapitaltransfers von Bund, Bundesfonds und Bundeskammern"/>
    <s v="100,00"/>
    <x v="9"/>
    <x v="45"/>
    <x v="92"/>
    <x v="0"/>
    <n v="2"/>
    <x v="1"/>
    <x v="565"/>
    <n v="100"/>
    <n v="3.2331070158422244E-2"/>
  </r>
  <r>
    <s v="851"/>
    <s v="000"/>
    <s v="301"/>
    <s v="000"/>
    <s v="000"/>
    <s v="0"/>
    <s v="0000000"/>
    <s v="3331"/>
    <s v="Betriebe der Abwasserbeseitigung"/>
    <s v="Kapitaltransfers von Ländern, Landesfonds und Landeskammern"/>
    <s v="0,00"/>
    <x v="9"/>
    <x v="45"/>
    <x v="92"/>
    <x v="0"/>
    <n v="2"/>
    <x v="1"/>
    <x v="566"/>
    <n v="0"/>
    <n v="0"/>
  </r>
  <r>
    <s v="851"/>
    <s v="000"/>
    <s v="303"/>
    <s v="200"/>
    <s v="000"/>
    <s v="0"/>
    <s v="0000000"/>
    <s v="3331"/>
    <s v="Betriebe der Abwasserbeseitigung"/>
    <s v="Kapitaltransfers von sonstigen Trägern des öffentlichen Rechts (Finanzierungskostenzuschüsse - NEU)"/>
    <s v="140000,00"/>
    <x v="9"/>
    <x v="45"/>
    <x v="92"/>
    <x v="0"/>
    <n v="2"/>
    <x v="1"/>
    <x v="567"/>
    <n v="140000"/>
    <n v="45.263498221791139"/>
  </r>
  <r>
    <s v="851"/>
    <s v="000"/>
    <s v="303"/>
    <s v="210"/>
    <s v="000"/>
    <s v="0"/>
    <s v="0000000"/>
    <s v="3331"/>
    <s v="Betriebe der Abwasserbeseitigung"/>
    <s v="Kapitaltransfers von sonstigen Trägern des öffentlichen Rechts (Finanzierungszuschüsse UWF-ALT)"/>
    <s v="85000,00"/>
    <x v="9"/>
    <x v="45"/>
    <x v="92"/>
    <x v="0"/>
    <n v="2"/>
    <x v="1"/>
    <x v="568"/>
    <n v="85000"/>
    <n v="27.481409634658906"/>
  </r>
  <r>
    <s v="851"/>
    <s v="000"/>
    <s v="307"/>
    <s v="000"/>
    <s v="000"/>
    <s v="0"/>
    <s v="0000000"/>
    <s v="3334"/>
    <s v="Betriebe der Abwasserbeseitigung"/>
    <s v="Kapitaltransfers von privaten Haushalten und privaten Organisationen (Erschließungsbeiträge)"/>
    <s v="0,00"/>
    <x v="9"/>
    <x v="45"/>
    <x v="92"/>
    <x v="0"/>
    <n v="2"/>
    <x v="1"/>
    <x v="569"/>
    <n v="0"/>
    <n v="0"/>
  </r>
  <r>
    <s v="851"/>
    <s v="000"/>
    <s v="307"/>
    <s v="100"/>
    <s v="000"/>
    <s v="0"/>
    <s v="0000000"/>
    <s v="3334"/>
    <s v="Betriebe der Abwasserbeseitigung"/>
    <s v="Anschlußbeiträge"/>
    <s v="40000,00"/>
    <x v="9"/>
    <x v="45"/>
    <x v="92"/>
    <x v="0"/>
    <n v="2"/>
    <x v="1"/>
    <x v="570"/>
    <n v="40000"/>
    <n v="12.932428063368897"/>
  </r>
  <r>
    <s v="851"/>
    <s v="000"/>
    <s v="307"/>
    <s v="200"/>
    <s v="000"/>
    <s v="0"/>
    <s v="0000000"/>
    <s v="3334"/>
    <s v="Betriebe der Abwasserbeseitigung"/>
    <s v="Ergänzungsbeiträge"/>
    <s v="10000,00"/>
    <x v="9"/>
    <x v="45"/>
    <x v="92"/>
    <x v="0"/>
    <n v="2"/>
    <x v="1"/>
    <x v="571"/>
    <n v="10000"/>
    <n v="3.2331070158422244"/>
  </r>
  <r>
    <s v="851"/>
    <s v="000"/>
    <s v="346"/>
    <s v="000"/>
    <s v="000"/>
    <s v="0"/>
    <s v="0000000"/>
    <s v="3614"/>
    <s v="Betriebe der Abwasserbeseitigung"/>
    <s v="Investitionsdarlehen von Finanzunternehmen"/>
    <s v="533500,00"/>
    <x v="9"/>
    <x v="45"/>
    <x v="92"/>
    <x v="0"/>
    <n v="1"/>
    <x v="0"/>
    <x v="572"/>
    <n v="-533500"/>
    <n v="-172.48625929518266"/>
  </r>
  <r>
    <s v="851"/>
    <s v="000"/>
    <s v="400"/>
    <s v="000"/>
    <s v="000"/>
    <s v="0"/>
    <s v="0000000"/>
    <s v="3221"/>
    <s v="Betriebe der Abwasserbeseitigung"/>
    <s v="Geringwertige Wirtschaftsgüter (GWG)"/>
    <s v="100,00"/>
    <x v="9"/>
    <x v="45"/>
    <x v="92"/>
    <x v="0"/>
    <n v="1"/>
    <x v="0"/>
    <x v="573"/>
    <n v="-100"/>
    <n v="-3.2331070158422244E-2"/>
  </r>
  <r>
    <s v="851"/>
    <s v="000"/>
    <s v="600"/>
    <s v="000"/>
    <s v="000"/>
    <s v="0"/>
    <s v="0000000"/>
    <s v="3222"/>
    <s v="Betriebe der Abwasserbeseitigung"/>
    <s v="Energiebezüge"/>
    <s v="300,00"/>
    <x v="9"/>
    <x v="45"/>
    <x v="92"/>
    <x v="0"/>
    <n v="1"/>
    <x v="0"/>
    <x v="574"/>
    <n v="-300"/>
    <n v="-9.6993210475266725E-2"/>
  </r>
  <r>
    <s v="851"/>
    <s v="000"/>
    <s v="612"/>
    <s v="000"/>
    <s v="000"/>
    <s v="0"/>
    <s v="0000000"/>
    <s v="3224"/>
    <s v="Betriebe der Abwasserbeseitigung"/>
    <s v="Instandhaltung von Wasser- und Abwasserbauten und -anlagen"/>
    <s v="30000,00"/>
    <x v="9"/>
    <x v="45"/>
    <x v="92"/>
    <x v="0"/>
    <n v="1"/>
    <x v="0"/>
    <x v="575"/>
    <n v="-30000"/>
    <n v="-9.6993210475266736"/>
  </r>
  <r>
    <s v="851"/>
    <s v="000"/>
    <s v="618"/>
    <s v="000"/>
    <s v="000"/>
    <s v="0"/>
    <s v="0000000"/>
    <s v="3224"/>
    <s v="Betriebe der Abwasserbeseitigung"/>
    <s v="Instandhaltung von sonstigen Anlagen"/>
    <s v="500,00"/>
    <x v="9"/>
    <x v="45"/>
    <x v="92"/>
    <x v="0"/>
    <n v="1"/>
    <x v="0"/>
    <x v="576"/>
    <n v="-500"/>
    <n v="-0.16165535079211121"/>
  </r>
  <r>
    <s v="851"/>
    <s v="000"/>
    <s v="650"/>
    <s v="000"/>
    <s v="000"/>
    <s v="0"/>
    <s v="0000000"/>
    <s v="3241"/>
    <s v="Betriebe der Abwasserbeseitigung"/>
    <s v="Zinsen für Finanzschulden in Euro"/>
    <s v="81100,00"/>
    <x v="9"/>
    <x v="45"/>
    <x v="92"/>
    <x v="0"/>
    <n v="1"/>
    <x v="0"/>
    <x v="577"/>
    <n v="-81100"/>
    <n v="-26.220497898480438"/>
  </r>
  <r>
    <s v="851"/>
    <s v="000"/>
    <s v="653"/>
    <s v="000"/>
    <s v="000"/>
    <s v="0"/>
    <s v="0000000"/>
    <s v="3241"/>
    <s v="Betriebe der Abwasserbeseitigung"/>
    <s v="Zinsen für Finanzschulden in fremder Währung"/>
    <s v="12500,00"/>
    <x v="9"/>
    <x v="45"/>
    <x v="92"/>
    <x v="0"/>
    <n v="1"/>
    <x v="0"/>
    <x v="578"/>
    <n v="-12500"/>
    <n v="-4.0413837698027804"/>
  </r>
  <r>
    <s v="851"/>
    <s v="000"/>
    <s v="670"/>
    <s v="000"/>
    <s v="000"/>
    <s v="0"/>
    <s v="0000000"/>
    <s v="3222"/>
    <s v="Betriebe der Abwasserbeseitigung"/>
    <s v="Versicherungen"/>
    <s v="100,00"/>
    <x v="9"/>
    <x v="45"/>
    <x v="92"/>
    <x v="0"/>
    <n v="1"/>
    <x v="0"/>
    <x v="579"/>
    <n v="-100"/>
    <n v="-3.2331070158422244E-2"/>
  </r>
  <r>
    <s v="851"/>
    <s v="000"/>
    <s v="697"/>
    <s v="000"/>
    <s v="000"/>
    <s v="0"/>
    <s v="0000000"/>
    <s v="3244"/>
    <s v="Betriebe der Abwasserbeseitigung"/>
    <s v="Kursverluste"/>
    <s v="22000,00"/>
    <x v="9"/>
    <x v="45"/>
    <x v="92"/>
    <x v="0"/>
    <n v="1"/>
    <x v="0"/>
    <x v="580"/>
    <n v="-22000"/>
    <n v="-7.1128354348528937"/>
  </r>
  <r>
    <s v="851"/>
    <s v="000"/>
    <s v="720"/>
    <s v="500"/>
    <s v="000"/>
    <s v="1"/>
    <s v="0000000"/>
    <s v="3225"/>
    <s v="Betriebe der Abwasserbeseitigung"/>
    <s v="Interne Leistungsverrechnung"/>
    <s v="5000,00"/>
    <x v="9"/>
    <x v="45"/>
    <x v="92"/>
    <x v="0"/>
    <n v="1"/>
    <x v="0"/>
    <x v="581"/>
    <n v="-5000"/>
    <n v="-1.6165535079211122"/>
  </r>
  <r>
    <s v="851"/>
    <s v="000"/>
    <s v="720"/>
    <s v="510"/>
    <s v="000"/>
    <s v="1"/>
    <s v="0000000"/>
    <s v="3225"/>
    <s v="Betriebe der Abwasserbeseitigung"/>
    <s v="Verwaltungskostenbeitrag"/>
    <s v="28500,00"/>
    <x v="9"/>
    <x v="45"/>
    <x v="92"/>
    <x v="0"/>
    <n v="1"/>
    <x v="0"/>
    <x v="582"/>
    <n v="-28500"/>
    <n v="-9.2143549951503392"/>
  </r>
  <r>
    <s v="851"/>
    <s v="000"/>
    <s v="728"/>
    <s v="000"/>
    <s v="000"/>
    <s v="0"/>
    <s v="0000000"/>
    <s v="3225"/>
    <s v="Betriebe der Abwasserbeseitigung"/>
    <s v="Entgelte für sonstige Leistungen (digitale Vermessung und Kanalkataster)"/>
    <s v="240000,00"/>
    <x v="9"/>
    <x v="45"/>
    <x v="92"/>
    <x v="0"/>
    <n v="1"/>
    <x v="0"/>
    <x v="583"/>
    <n v="-240000"/>
    <n v="-77.594568380213389"/>
  </r>
  <r>
    <s v="851"/>
    <s v="000"/>
    <s v="729"/>
    <s v="000"/>
    <s v="000"/>
    <s v="0"/>
    <s v="0000000"/>
    <s v="3225"/>
    <s v="Betriebe der Abwasserbeseitigung"/>
    <s v="Sonstige Aufwendungen"/>
    <s v="500,00"/>
    <x v="9"/>
    <x v="45"/>
    <x v="92"/>
    <x v="0"/>
    <n v="1"/>
    <x v="0"/>
    <x v="584"/>
    <n v="-500"/>
    <n v="-0.16165535079211121"/>
  </r>
  <r>
    <s v="851"/>
    <s v="000"/>
    <s v="755"/>
    <s v="000"/>
    <s v="000"/>
    <s v="0"/>
    <s v="0000000"/>
    <s v="3233"/>
    <s v="Betriebe der Abwasserbeseitigung"/>
    <s v="Transfers an Unternehmen (ohne Finanzunternehmen) und andere (Aufwandszuschüsse an Abwasserverbände)"/>
    <s v="181900,00"/>
    <x v="9"/>
    <x v="45"/>
    <x v="92"/>
    <x v="0"/>
    <n v="1"/>
    <x v="0"/>
    <x v="585"/>
    <n v="-181900"/>
    <n v="-58.81021661817006"/>
  </r>
  <r>
    <s v="851"/>
    <s v="000"/>
    <s v="775"/>
    <s v="000"/>
    <s v="000"/>
    <s v="0"/>
    <s v="0000000"/>
    <s v="3433"/>
    <s v="Betriebe der Abwasserbeseitigung"/>
    <s v="Kapitaltransfers an  Unternehmen (ohne Finanzunternehmen) und andere (Investitions- u. Tilgungszuschüsse an Abwasserverbände)"/>
    <s v="55000,00"/>
    <x v="9"/>
    <x v="45"/>
    <x v="92"/>
    <x v="0"/>
    <n v="1"/>
    <x v="0"/>
    <x v="586"/>
    <n v="-55000"/>
    <n v="-17.782088587132233"/>
  </r>
  <r>
    <s v="851"/>
    <s v="000"/>
    <s v="852"/>
    <s v="000"/>
    <s v="000"/>
    <s v="0"/>
    <s v="0000000"/>
    <s v="3113"/>
    <s v="Betriebe der Abwasserbeseitigung"/>
    <s v="Benützungsgebühren"/>
    <s v="420000,00"/>
    <x v="9"/>
    <x v="45"/>
    <x v="92"/>
    <x v="0"/>
    <n v="2"/>
    <x v="1"/>
    <x v="587"/>
    <n v="420000"/>
    <n v="135.79049466537342"/>
  </r>
  <r>
    <s v="851"/>
    <s v="000"/>
    <s v="860"/>
    <s v="000"/>
    <s v="000"/>
    <s v="0"/>
    <s v="0000000"/>
    <s v="3121"/>
    <s v="Betriebe der Abwasserbeseitigung"/>
    <s v="Transfers von Bund, Bundesfonds und Bundeskammern"/>
    <s v="100,00"/>
    <x v="9"/>
    <x v="45"/>
    <x v="92"/>
    <x v="0"/>
    <n v="2"/>
    <x v="1"/>
    <x v="588"/>
    <n v="100"/>
    <n v="3.2331070158422244E-2"/>
  </r>
  <r>
    <s v="851"/>
    <s v="000"/>
    <s v="861"/>
    <s v="000"/>
    <s v="000"/>
    <s v="0"/>
    <s v="0000000"/>
    <s v="3121"/>
    <s v="Betriebe der Abwasserbeseitigung"/>
    <s v="Transfers von Ländern, Landesfonds und Landeskammern (f. Betriebskosten)"/>
    <s v="50000,00"/>
    <x v="9"/>
    <x v="45"/>
    <x v="92"/>
    <x v="0"/>
    <n v="2"/>
    <x v="1"/>
    <x v="589"/>
    <n v="50000"/>
    <n v="16.165535079211121"/>
  </r>
  <r>
    <s v="852"/>
    <s v="000"/>
    <s v="042"/>
    <s v="000"/>
    <s v="000"/>
    <s v="0"/>
    <s v="0000000"/>
    <s v="3415"/>
    <s v="Betriebe der Müllbeseitigung"/>
    <s v="Amts-, Betriebs- und Geschäftsausstattung"/>
    <s v="500,00"/>
    <x v="9"/>
    <x v="45"/>
    <x v="93"/>
    <x v="0"/>
    <n v="1"/>
    <x v="0"/>
    <x v="590"/>
    <n v="-500"/>
    <n v="-0.16165535079211121"/>
  </r>
  <r>
    <s v="852"/>
    <s v="000"/>
    <s v="413"/>
    <s v="000"/>
    <s v="000"/>
    <s v="0"/>
    <s v="0000000"/>
    <s v="3221"/>
    <s v="Betriebe der Müllbeseitigung"/>
    <s v="Handelswaren (Abfallgefäße)"/>
    <s v="2100,00"/>
    <x v="9"/>
    <x v="45"/>
    <x v="93"/>
    <x v="0"/>
    <n v="1"/>
    <x v="0"/>
    <x v="591"/>
    <n v="-2100"/>
    <n v="-0.67895247332686715"/>
  </r>
  <r>
    <s v="852"/>
    <s v="000"/>
    <s v="621"/>
    <s v="000"/>
    <s v="000"/>
    <s v="0"/>
    <s v="0000000"/>
    <s v="3222"/>
    <s v="Betriebe der Müllbeseitigung"/>
    <s v="Sonstige Transporte (Abfuhr durch Frachtunternehmer)"/>
    <s v="65000,00"/>
    <x v="9"/>
    <x v="45"/>
    <x v="93"/>
    <x v="0"/>
    <n v="1"/>
    <x v="0"/>
    <x v="592"/>
    <n v="-65000"/>
    <n v="-21.015195602974458"/>
  </r>
  <r>
    <s v="852"/>
    <s v="000"/>
    <s v="670"/>
    <s v="000"/>
    <s v="000"/>
    <s v="0"/>
    <s v="0000000"/>
    <s v="3222"/>
    <s v="Betriebe der Müllbeseitigung"/>
    <s v="Versicherungen"/>
    <s v="100,00"/>
    <x v="9"/>
    <x v="45"/>
    <x v="93"/>
    <x v="0"/>
    <n v="1"/>
    <x v="0"/>
    <x v="593"/>
    <n v="-100"/>
    <n v="-3.2331070158422244E-2"/>
  </r>
  <r>
    <s v="852"/>
    <s v="000"/>
    <s v="700"/>
    <s v="000"/>
    <s v="000"/>
    <s v="0"/>
    <s v="0000000"/>
    <s v="3223"/>
    <s v="Betriebe der Müllbeseitigung"/>
    <s v="Miet- und Pachtaufwand (Bereitstellung von Ablagerungsplätzen)"/>
    <s v="900,00"/>
    <x v="9"/>
    <x v="45"/>
    <x v="93"/>
    <x v="0"/>
    <n v="1"/>
    <x v="0"/>
    <x v="594"/>
    <n v="-900"/>
    <n v="-0.29097963142580019"/>
  </r>
  <r>
    <s v="852"/>
    <s v="000"/>
    <s v="720"/>
    <s v="200"/>
    <s v="000"/>
    <s v="0"/>
    <s v="0000000"/>
    <s v="3225"/>
    <s v="Betriebe der Müllbeseitigung"/>
    <s v="Kostenbeiträge (Kostenersätze) für Leistungen (Gmde.Verb. f. Abfallwirtschaft)"/>
    <s v="4000,00"/>
    <x v="9"/>
    <x v="45"/>
    <x v="93"/>
    <x v="0"/>
    <n v="1"/>
    <x v="0"/>
    <x v="595"/>
    <n v="-4000"/>
    <n v="-1.2932428063368897"/>
  </r>
  <r>
    <s v="852"/>
    <s v="000"/>
    <s v="720"/>
    <s v="500"/>
    <s v="000"/>
    <s v="1"/>
    <s v="0000000"/>
    <s v="3225"/>
    <s v="Betriebe der Müllbeseitigung"/>
    <s v="Interne Leistungsverrechnung"/>
    <s v="50000,00"/>
    <x v="9"/>
    <x v="45"/>
    <x v="93"/>
    <x v="0"/>
    <n v="1"/>
    <x v="0"/>
    <x v="596"/>
    <n v="-50000"/>
    <n v="-16.165535079211121"/>
  </r>
  <r>
    <s v="852"/>
    <s v="000"/>
    <s v="720"/>
    <s v="510"/>
    <s v="000"/>
    <s v="1"/>
    <s v="0000000"/>
    <s v="3225"/>
    <s v="Betriebe der Müllbeseitigung"/>
    <s v="Verwaltungskostenbeitrag"/>
    <s v="16000,00"/>
    <x v="9"/>
    <x v="45"/>
    <x v="93"/>
    <x v="0"/>
    <n v="1"/>
    <x v="0"/>
    <x v="597"/>
    <n v="-16000"/>
    <n v="-5.1729712253475588"/>
  </r>
  <r>
    <s v="852"/>
    <s v="000"/>
    <s v="728"/>
    <s v="000"/>
    <s v="000"/>
    <s v="0"/>
    <s v="0000000"/>
    <s v="3225"/>
    <s v="Betriebe der Müllbeseitigung"/>
    <s v="Entgelte für sonstige Leistungen (Abfall-Entsorgungsunternehmen)"/>
    <s v="3000,00"/>
    <x v="9"/>
    <x v="45"/>
    <x v="93"/>
    <x v="0"/>
    <n v="1"/>
    <x v="0"/>
    <x v="598"/>
    <n v="-3000"/>
    <n v="-0.96993210475266733"/>
  </r>
  <r>
    <s v="852"/>
    <s v="000"/>
    <s v="729"/>
    <s v="000"/>
    <s v="000"/>
    <s v="0"/>
    <s v="0000000"/>
    <s v="3225"/>
    <s v="Betriebe der Müllbeseitigung"/>
    <s v="Sonstige Aufwendungen"/>
    <s v="400,00"/>
    <x v="9"/>
    <x v="45"/>
    <x v="93"/>
    <x v="0"/>
    <n v="1"/>
    <x v="0"/>
    <x v="599"/>
    <n v="-400"/>
    <n v="-0.12932428063368898"/>
  </r>
  <r>
    <s v="852"/>
    <s v="000"/>
    <s v="755"/>
    <s v="000"/>
    <s v="000"/>
    <s v="0"/>
    <s v="0000000"/>
    <s v="3233"/>
    <s v="Betriebe der Müllbeseitigung"/>
    <s v="Transfers an Unternehmen (ohne Finanzunternehmen) und andere (ASZ Abgangsdeckung lfd. Aufwand)"/>
    <s v="46900,00"/>
    <x v="9"/>
    <x v="45"/>
    <x v="93"/>
    <x v="0"/>
    <n v="1"/>
    <x v="0"/>
    <x v="600"/>
    <n v="-46900"/>
    <n v="-15.163271904300032"/>
  </r>
  <r>
    <s v="852"/>
    <s v="000"/>
    <s v="757"/>
    <s v="000"/>
    <s v="000"/>
    <s v="0"/>
    <s v="0000000"/>
    <s v="3234"/>
    <s v="Betriebe der Müllbeseitigung"/>
    <s v="Transfers an private Organisationen ohne Erwerbszweck (Vereine)"/>
    <s v="1500,00"/>
    <x v="9"/>
    <x v="45"/>
    <x v="93"/>
    <x v="0"/>
    <n v="1"/>
    <x v="0"/>
    <x v="601"/>
    <n v="-1500"/>
    <n v="-0.48496605237633367"/>
  </r>
  <r>
    <s v="852"/>
    <s v="000"/>
    <s v="775"/>
    <s v="000"/>
    <s v="000"/>
    <s v="0"/>
    <s v="0000000"/>
    <s v="3433"/>
    <s v="Betriebe der Müllbeseitigung"/>
    <s v="Kapitaltransfers an Unternehmen (ohne Finanzunternehmen) und andere (ASZ Tilgung u. Investitionen)"/>
    <s v="13600,00"/>
    <x v="9"/>
    <x v="45"/>
    <x v="93"/>
    <x v="0"/>
    <n v="1"/>
    <x v="0"/>
    <x v="602"/>
    <n v="-13600"/>
    <n v="-4.3970255415454256"/>
  </r>
  <r>
    <s v="852"/>
    <s v="000"/>
    <s v="816"/>
    <s v="200"/>
    <s v="000"/>
    <s v="0"/>
    <s v="0000000"/>
    <s v="3114"/>
    <s v="Betriebe der Müllbeseitigung"/>
    <s v="Kostenbeiträge (Kostenersätze) für sonstige Leistungen (Gmde.Verband. f. Containerstandplätze)"/>
    <s v="16000,00"/>
    <x v="9"/>
    <x v="45"/>
    <x v="93"/>
    <x v="0"/>
    <n v="2"/>
    <x v="1"/>
    <x v="603"/>
    <n v="16000"/>
    <n v="5.1729712253475588"/>
  </r>
  <r>
    <s v="852"/>
    <s v="000"/>
    <s v="828"/>
    <s v="000"/>
    <s v="000"/>
    <s v="0"/>
    <s v="0000000"/>
    <s v="3116"/>
    <s v="Betriebe der Müllbeseitigung"/>
    <s v="Rückersätze von Aufwendungen"/>
    <s v="100,00"/>
    <x v="9"/>
    <x v="45"/>
    <x v="93"/>
    <x v="0"/>
    <n v="2"/>
    <x v="1"/>
    <x v="604"/>
    <n v="100"/>
    <n v="3.2331070158422244E-2"/>
  </r>
  <r>
    <s v="852"/>
    <s v="000"/>
    <s v="829"/>
    <s v="000"/>
    <s v="000"/>
    <s v="0"/>
    <s v="0000000"/>
    <s v="3116"/>
    <s v="Betriebe der Müllbeseitigung"/>
    <s v="Sonstige Erträge (Altstoffverkäufe)"/>
    <s v="2000,00"/>
    <x v="9"/>
    <x v="45"/>
    <x v="93"/>
    <x v="0"/>
    <n v="2"/>
    <x v="1"/>
    <x v="605"/>
    <n v="2000"/>
    <n v="0.64662140316844485"/>
  </r>
  <r>
    <s v="852"/>
    <s v="000"/>
    <s v="852"/>
    <s v="000"/>
    <s v="000"/>
    <s v="0"/>
    <s v="0000000"/>
    <s v="3113"/>
    <s v="Betriebe der Müllbeseitigung"/>
    <s v="Abfallgebühren"/>
    <s v="130000,00"/>
    <x v="9"/>
    <x v="45"/>
    <x v="93"/>
    <x v="0"/>
    <n v="2"/>
    <x v="1"/>
    <x v="606"/>
    <n v="130000"/>
    <n v="42.030391205948916"/>
  </r>
  <r>
    <s v="853"/>
    <s v="000"/>
    <s v="400"/>
    <s v="000"/>
    <s v="000"/>
    <s v="0"/>
    <s v="0000000"/>
    <s v="3221"/>
    <s v="Betriebe für die Errichtung und Verwaltung von Wohn- und Geschäftsgebäuden"/>
    <s v="Geringwertige Wirtschaftsgüter (GWG)"/>
    <s v="100,00"/>
    <x v="9"/>
    <x v="45"/>
    <x v="94"/>
    <x v="0"/>
    <n v="1"/>
    <x v="0"/>
    <x v="607"/>
    <n v="-100"/>
    <n v="-3.2331070158422244E-2"/>
  </r>
  <r>
    <s v="853"/>
    <s v="000"/>
    <s v="451"/>
    <s v="000"/>
    <s v="000"/>
    <s v="0"/>
    <s v="0000000"/>
    <s v="3221"/>
    <s v="Betriebe für die Errichtung und Verwaltung von Wohn- und Geschäftsgebäuden"/>
    <s v="Brennstoffe"/>
    <s v="5500,00"/>
    <x v="9"/>
    <x v="45"/>
    <x v="94"/>
    <x v="0"/>
    <n v="1"/>
    <x v="0"/>
    <x v="608"/>
    <n v="-5500"/>
    <n v="-1.7782088587132234"/>
  </r>
  <r>
    <s v="853"/>
    <s v="000"/>
    <s v="600"/>
    <s v="000"/>
    <s v="000"/>
    <s v="0"/>
    <s v="0000000"/>
    <s v="3222"/>
    <s v="Betriebe für die Errichtung und Verwaltung von Wohn- und Geschäftsgebäuden"/>
    <s v="Energiebezüge"/>
    <s v="600,00"/>
    <x v="9"/>
    <x v="45"/>
    <x v="94"/>
    <x v="0"/>
    <n v="1"/>
    <x v="0"/>
    <x v="609"/>
    <n v="-600"/>
    <n v="-0.19398642095053345"/>
  </r>
  <r>
    <s v="853"/>
    <s v="000"/>
    <s v="614"/>
    <s v="000"/>
    <s v="000"/>
    <s v="0"/>
    <s v="0000000"/>
    <s v="3224"/>
    <s v="Betriebe für die Errichtung und Verwaltung von Wohn- und Geschäftsgebäuden"/>
    <s v="Instandhaltung von Gebäuden und Bauten"/>
    <s v="4000,00"/>
    <x v="9"/>
    <x v="45"/>
    <x v="94"/>
    <x v="0"/>
    <n v="1"/>
    <x v="0"/>
    <x v="610"/>
    <n v="-4000"/>
    <n v="-1.2932428063368897"/>
  </r>
  <r>
    <s v="853"/>
    <s v="000"/>
    <s v="670"/>
    <s v="000"/>
    <s v="000"/>
    <s v="0"/>
    <s v="0000000"/>
    <s v="3222"/>
    <s v="Betriebe für die Errichtung und Verwaltung von Wohn- und Geschäftsgebäuden"/>
    <s v="Versicherungen"/>
    <s v="1000,00"/>
    <x v="9"/>
    <x v="45"/>
    <x v="94"/>
    <x v="0"/>
    <n v="1"/>
    <x v="0"/>
    <x v="611"/>
    <n v="-1000"/>
    <n v="-0.32331070158422243"/>
  </r>
  <r>
    <s v="853"/>
    <s v="000"/>
    <s v="710"/>
    <s v="000"/>
    <s v="000"/>
    <s v="0"/>
    <s v="0000000"/>
    <s v="3225"/>
    <s v="Betriebe für die Errichtung und Verwaltung von Wohn- und Geschäftsgebäuden"/>
    <s v="Öffentliche Abgaben, ohne Gebühren gemäß FAG"/>
    <s v="200,00"/>
    <x v="9"/>
    <x v="45"/>
    <x v="94"/>
    <x v="0"/>
    <n v="1"/>
    <x v="0"/>
    <x v="612"/>
    <n v="-200"/>
    <n v="-6.4662140316844488E-2"/>
  </r>
  <r>
    <s v="853"/>
    <s v="000"/>
    <s v="720"/>
    <s v="500"/>
    <s v="000"/>
    <s v="1"/>
    <s v="0000000"/>
    <s v="3225"/>
    <s v="Betriebe für die Errichtung und Verwaltung von Wohn- und Geschäftsgebäuden"/>
    <s v="Interne Leistungsverrechnung"/>
    <s v="2000,00"/>
    <x v="9"/>
    <x v="45"/>
    <x v="94"/>
    <x v="0"/>
    <n v="1"/>
    <x v="0"/>
    <x v="613"/>
    <n v="-2000"/>
    <n v="-0.64662140316844485"/>
  </r>
  <r>
    <s v="853"/>
    <s v="000"/>
    <s v="811"/>
    <s v="000"/>
    <s v="000"/>
    <s v="0"/>
    <s v="0000000"/>
    <s v="3115"/>
    <s v="Betriebe für die Errichtung und Verwaltung von Wohn- und Geschäftsgebäuden"/>
    <s v="Miete- und Pachtertrag"/>
    <s v="19000,00"/>
    <x v="9"/>
    <x v="45"/>
    <x v="94"/>
    <x v="0"/>
    <n v="2"/>
    <x v="1"/>
    <x v="614"/>
    <n v="19000"/>
    <n v="6.1429033301002267"/>
  </r>
  <r>
    <s v="853"/>
    <s v="100"/>
    <s v="700"/>
    <s v="000"/>
    <s v="000"/>
    <s v="0"/>
    <s v="0000000"/>
    <s v="3223"/>
    <s v="Arztpraxis"/>
    <s v="Miet- und Pachtaufwand"/>
    <s v="5000,00"/>
    <x v="9"/>
    <x v="45"/>
    <x v="95"/>
    <x v="0"/>
    <n v="1"/>
    <x v="0"/>
    <x v="615"/>
    <n v="-5000"/>
    <n v="-1.6165535079211122"/>
  </r>
  <r>
    <s v="870"/>
    <s v="000"/>
    <s v="600"/>
    <s v="000"/>
    <s v="000"/>
    <s v="0"/>
    <s v="0000000"/>
    <s v="3222"/>
    <s v="Elektrizitätsversorgung Kleinkraftwerk Treietstr. 17b, Ökostrom"/>
    <s v="Energiebezüge"/>
    <s v="100,00"/>
    <x v="9"/>
    <x v="46"/>
    <x v="96"/>
    <x v="0"/>
    <n v="1"/>
    <x v="0"/>
    <x v="616"/>
    <n v="-100"/>
    <n v="-3.2331070158422244E-2"/>
  </r>
  <r>
    <s v="870"/>
    <s v="000"/>
    <s v="710"/>
    <s v="000"/>
    <s v="000"/>
    <s v="0"/>
    <s v="0000000"/>
    <s v="3225"/>
    <s v="Elektrizitätsversorgung Kleinkraftwerk Treietstr. 17b, Ökostrom"/>
    <s v="Öffentliche Abgaben, ohne Gebühren gemäß FAG"/>
    <s v="1000,00"/>
    <x v="9"/>
    <x v="46"/>
    <x v="96"/>
    <x v="0"/>
    <n v="1"/>
    <x v="0"/>
    <x v="617"/>
    <n v="-1000"/>
    <n v="-0.32331070158422243"/>
  </r>
  <r>
    <s v="870"/>
    <s v="000"/>
    <s v="810"/>
    <s v="000"/>
    <s v="000"/>
    <s v="0"/>
    <s v="0000000"/>
    <s v="3114"/>
    <s v="Elektrizitätsversorgung Kleinkraftwerk Treietstr. 17b, Ökostrom"/>
    <s v="Erträge aus Leistungen (Stromverkauf)"/>
    <s v="100,00"/>
    <x v="9"/>
    <x v="46"/>
    <x v="96"/>
    <x v="0"/>
    <n v="2"/>
    <x v="1"/>
    <x v="618"/>
    <n v="100"/>
    <n v="3.2331070158422244E-2"/>
  </r>
  <r>
    <s v="910"/>
    <s v="000"/>
    <s v="650"/>
    <s v="000"/>
    <s v="000"/>
    <s v="0"/>
    <s v="0000000"/>
    <s v="3241"/>
    <s v="Geldverkehr"/>
    <s v="Zinsen für Finanzschulden in Euro"/>
    <s v="1000,00"/>
    <x v="0"/>
    <x v="47"/>
    <x v="97"/>
    <x v="0"/>
    <n v="1"/>
    <x v="0"/>
    <x v="619"/>
    <n v="-1000"/>
    <n v="-0.32331070158422243"/>
  </r>
  <r>
    <s v="910"/>
    <s v="000"/>
    <s v="659"/>
    <s v="000"/>
    <s v="000"/>
    <s v="0"/>
    <s v="0000000"/>
    <s v="3244"/>
    <s v="Geldverkehr"/>
    <s v="Geldverkehrs- und Bankspesen"/>
    <s v="5400,00"/>
    <x v="0"/>
    <x v="47"/>
    <x v="97"/>
    <x v="0"/>
    <n v="1"/>
    <x v="0"/>
    <x v="620"/>
    <n v="-5400"/>
    <n v="-1.7458777885548011"/>
  </r>
  <r>
    <s v="910"/>
    <s v="000"/>
    <s v="710"/>
    <s v="000"/>
    <s v="000"/>
    <s v="0"/>
    <s v="0000000"/>
    <s v="3225"/>
    <s v="Geldverkehr"/>
    <s v="Öffentliche Abgaben, ohne Gebühren gemäß FAG (Kapitalertragssteuer)"/>
    <s v="100,00"/>
    <x v="0"/>
    <x v="47"/>
    <x v="97"/>
    <x v="0"/>
    <n v="1"/>
    <x v="0"/>
    <x v="621"/>
    <n v="-100"/>
    <n v="-3.2331070158422244E-2"/>
  </r>
  <r>
    <s v="910"/>
    <s v="000"/>
    <s v="823"/>
    <s v="000"/>
    <s v="000"/>
    <s v="0"/>
    <s v="0000000"/>
    <s v="3131"/>
    <s v="Geldverkehr"/>
    <s v="sonstige Zinserträge"/>
    <s v="200,00"/>
    <x v="0"/>
    <x v="47"/>
    <x v="97"/>
    <x v="0"/>
    <n v="2"/>
    <x v="1"/>
    <x v="622"/>
    <n v="200"/>
    <n v="6.4662140316844488E-2"/>
  </r>
  <r>
    <s v="910"/>
    <s v="000"/>
    <s v="829"/>
    <s v="000"/>
    <s v="000"/>
    <s v="0"/>
    <s v="0000000"/>
    <s v="3116"/>
    <s v="Geldverkehr"/>
    <s v="Sonstige Erträge"/>
    <s v="0,00"/>
    <x v="0"/>
    <x v="47"/>
    <x v="97"/>
    <x v="0"/>
    <n v="2"/>
    <x v="1"/>
    <x v="623"/>
    <n v="0"/>
    <n v="0"/>
  </r>
  <r>
    <s v="920"/>
    <s v="000"/>
    <s v="830"/>
    <s v="000"/>
    <s v="000"/>
    <s v="0"/>
    <s v="0000000"/>
    <s v="3111"/>
    <s v="Ausschließliche Gemeindeabgaben"/>
    <s v="Grundsteuer von den land- und forstwirtschaftlichen Betrieben"/>
    <s v="2500,00"/>
    <x v="0"/>
    <x v="48"/>
    <x v="98"/>
    <x v="0"/>
    <n v="2"/>
    <x v="1"/>
    <x v="624"/>
    <n v="2500"/>
    <n v="0.80827675396055609"/>
  </r>
  <r>
    <s v="920"/>
    <s v="000"/>
    <s v="831"/>
    <s v="000"/>
    <s v="000"/>
    <s v="0"/>
    <s v="0000000"/>
    <s v="3111"/>
    <s v="Ausschließliche Gemeindeabgaben"/>
    <s v="Grundsteuer von den Grundstücken"/>
    <s v="300200,00"/>
    <x v="0"/>
    <x v="48"/>
    <x v="98"/>
    <x v="0"/>
    <n v="2"/>
    <x v="1"/>
    <x v="625"/>
    <n v="300200"/>
    <n v="97.057872615583577"/>
  </r>
  <r>
    <s v="920"/>
    <s v="000"/>
    <s v="833"/>
    <s v="000"/>
    <s v="000"/>
    <s v="0"/>
    <s v="0000000"/>
    <s v="3111"/>
    <s v="Ausschließliche Gemeindeabgaben"/>
    <s v="Kommunalsteuer"/>
    <s v="2578700,00"/>
    <x v="0"/>
    <x v="48"/>
    <x v="98"/>
    <x v="0"/>
    <n v="2"/>
    <x v="1"/>
    <x v="626"/>
    <n v="2578700"/>
    <n v="833.72130617523442"/>
  </r>
  <r>
    <s v="920"/>
    <s v="000"/>
    <s v="834"/>
    <s v="000"/>
    <s v="000"/>
    <s v="0"/>
    <s v="0000000"/>
    <s v="3111"/>
    <s v="Ausschließliche Gemeindeabgaben"/>
    <s v="Fremdenverkehrsabgaben (Gästetaxen)"/>
    <s v="1800,00"/>
    <x v="0"/>
    <x v="48"/>
    <x v="98"/>
    <x v="0"/>
    <n v="2"/>
    <x v="1"/>
    <x v="627"/>
    <n v="1800"/>
    <n v="0.58195926285160038"/>
  </r>
  <r>
    <s v="920"/>
    <s v="000"/>
    <s v="838"/>
    <s v="000"/>
    <s v="000"/>
    <s v="0"/>
    <s v="0000000"/>
    <s v="3111"/>
    <s v="Ausschließliche Gemeindeabgaben"/>
    <s v="Abgaben für das Halten von Tieren (Hundesteuer)"/>
    <s v="9100,00"/>
    <x v="0"/>
    <x v="48"/>
    <x v="98"/>
    <x v="0"/>
    <n v="2"/>
    <x v="1"/>
    <x v="628"/>
    <n v="9100"/>
    <n v="2.9421273844164242"/>
  </r>
  <r>
    <s v="920"/>
    <s v="000"/>
    <s v="849"/>
    <s v="000"/>
    <s v="000"/>
    <s v="0"/>
    <s v="0000000"/>
    <s v="3111"/>
    <s v="Ausschließliche Gemeindeabgaben"/>
    <s v="Nebenansprüche"/>
    <s v="500,00"/>
    <x v="0"/>
    <x v="48"/>
    <x v="98"/>
    <x v="0"/>
    <n v="2"/>
    <x v="1"/>
    <x v="629"/>
    <n v="500"/>
    <n v="0.16165535079211121"/>
  </r>
  <r>
    <s v="920"/>
    <s v="000"/>
    <s v="854"/>
    <s v="400"/>
    <s v="000"/>
    <s v="0"/>
    <s v="0000000"/>
    <s v="3111"/>
    <s v="Ausschließliche Gemeindeabgaben"/>
    <s v="Ausschließliche Landes(Gemeinde)abgaben (Ausgleichsabgabe für fehlende Kinderspielplätze)"/>
    <s v="100,00"/>
    <x v="0"/>
    <x v="48"/>
    <x v="98"/>
    <x v="0"/>
    <n v="2"/>
    <x v="1"/>
    <x v="630"/>
    <n v="100"/>
    <n v="3.2331070158422244E-2"/>
  </r>
  <r>
    <s v="920"/>
    <s v="000"/>
    <s v="856"/>
    <s v="000"/>
    <s v="000"/>
    <s v="0"/>
    <s v="0000000"/>
    <s v="3111"/>
    <s v="Ausschließliche Gemeindeabgaben"/>
    <s v="Verwaltungsabgaben"/>
    <s v="6000,00"/>
    <x v="0"/>
    <x v="48"/>
    <x v="98"/>
    <x v="0"/>
    <n v="2"/>
    <x v="1"/>
    <x v="631"/>
    <n v="6000"/>
    <n v="1.9398642095053347"/>
  </r>
  <r>
    <s v="925"/>
    <s v="000"/>
    <s v="859"/>
    <s v="800"/>
    <s v="000"/>
    <s v="0"/>
    <s v="0000000"/>
    <s v="3112"/>
    <s v="Ertragsanteile an gemeinschaftlichen Bundesabgaben"/>
    <s v="Ertragsanteile ohne Spielbankabgabe"/>
    <s v="3061500,00"/>
    <x v="0"/>
    <x v="48"/>
    <x v="99"/>
    <x v="0"/>
    <n v="2"/>
    <x v="1"/>
    <x v="632"/>
    <n v="3061500"/>
    <n v="989.81571290009697"/>
  </r>
  <r>
    <s v="930"/>
    <s v="000"/>
    <s v="751"/>
    <s v="000"/>
    <s v="000"/>
    <s v="0"/>
    <s v="0000000"/>
    <s v="3231"/>
    <s v="Landesumlage"/>
    <s v="Transfers an Länder, Landesfonds und Landeskammern (Landesumlage)"/>
    <s v="604300,00"/>
    <x v="0"/>
    <x v="49"/>
    <x v="100"/>
    <x v="0"/>
    <n v="1"/>
    <x v="0"/>
    <x v="633"/>
    <n v="-604300"/>
    <n v="-195.37665696734561"/>
  </r>
  <r>
    <s v="940"/>
    <s v="000"/>
    <s v="861"/>
    <s v="000"/>
    <s v="000"/>
    <s v="0"/>
    <s v="0000000"/>
    <s v="3121"/>
    <s v="Bedarfszuweisungen"/>
    <s v="Transfers von Ländern, Landesfonds und Landeskammern (Schlüsselmäßige Bedarfszuweisungen)"/>
    <s v="46500,00"/>
    <x v="0"/>
    <x v="50"/>
    <x v="101"/>
    <x v="0"/>
    <n v="2"/>
    <x v="1"/>
    <x v="634"/>
    <n v="46500"/>
    <n v="15.033947623666343"/>
  </r>
  <r>
    <s v="941"/>
    <s v="000"/>
    <s v="860"/>
    <s v="600"/>
    <s v="000"/>
    <s v="0"/>
    <s v="0000000"/>
    <s v="3121"/>
    <s v="Sonstige Finanzzuweisungen nach dem FAG"/>
    <s v="Transfers von Bund, Bundesfonds und Bundeskammern (gem. §24 FAG)"/>
    <s v="17300,00"/>
    <x v="0"/>
    <x v="50"/>
    <x v="102"/>
    <x v="0"/>
    <n v="2"/>
    <x v="1"/>
    <x v="635"/>
    <n v="17300"/>
    <n v="5.5932751374070477"/>
  </r>
  <r>
    <s v="000"/>
    <s v="000"/>
    <s v="721"/>
    <s v="000"/>
    <s v="000"/>
    <s v="0"/>
    <s v="0000000"/>
    <s v="2225"/>
    <s v="Gewählte Gemeindeorgane"/>
    <s v="Bezüge der gewählten Organe (Bürgermeister inkl. Reisekosten)"/>
    <s v="110000,00"/>
    <x v="1"/>
    <x v="1"/>
    <x v="1"/>
    <x v="1"/>
    <n v="1"/>
    <x v="0"/>
    <x v="15"/>
    <n v="-110000"/>
    <n v="-35.564177174264465"/>
  </r>
  <r>
    <s v="000"/>
    <s v="000"/>
    <s v="721"/>
    <s v="100"/>
    <s v="000"/>
    <s v="0"/>
    <s v="0000000"/>
    <s v="2225"/>
    <s v="Gewählte Gemeindeorgane"/>
    <s v="Bezüge der gewählten Organe (GR u. GV inkl. Reisekosten)"/>
    <s v="11000,00"/>
    <x v="1"/>
    <x v="1"/>
    <x v="1"/>
    <x v="1"/>
    <n v="1"/>
    <x v="0"/>
    <x v="16"/>
    <n v="-11000"/>
    <n v="-3.5564177174264469"/>
  </r>
  <r>
    <s v="000"/>
    <s v="000"/>
    <s v="723"/>
    <s v="000"/>
    <s v="000"/>
    <s v="0"/>
    <s v="0000000"/>
    <s v="2225"/>
    <s v="Gewählte Gemeindeorgane"/>
    <s v="Amtspauschalien und Repräsentationsaufwendungen (Sonstige Kosten der Gemeindeorgane)"/>
    <s v="1500,00"/>
    <x v="1"/>
    <x v="1"/>
    <x v="1"/>
    <x v="1"/>
    <n v="1"/>
    <x v="0"/>
    <x v="17"/>
    <n v="-1500"/>
    <n v="-0.48496605237633367"/>
  </r>
  <r>
    <s v="000"/>
    <s v="000"/>
    <s v="724"/>
    <s v="000"/>
    <s v="000"/>
    <s v="0"/>
    <s v="0000000"/>
    <s v="2225"/>
    <s v="Gewählte Gemeindeorgane"/>
    <s v="Reisegebühren (Gemeindevertretung)"/>
    <s v="500,00"/>
    <x v="1"/>
    <x v="1"/>
    <x v="1"/>
    <x v="1"/>
    <n v="1"/>
    <x v="0"/>
    <x v="18"/>
    <n v="-500"/>
    <n v="-0.16165535079211121"/>
  </r>
  <r>
    <s v="000"/>
    <s v="000"/>
    <s v="752"/>
    <s v="000"/>
    <s v="000"/>
    <s v="0"/>
    <s v="0000000"/>
    <s v="2231"/>
    <s v="Gewählte Gemeindeorgane"/>
    <s v="Transfers an Gemeinden, Gemeindeverbände (Bürgermeisterpensionsfonds)"/>
    <s v="20000,00"/>
    <x v="1"/>
    <x v="1"/>
    <x v="1"/>
    <x v="1"/>
    <n v="1"/>
    <x v="0"/>
    <x v="19"/>
    <n v="-20000"/>
    <n v="-6.4662140316844487"/>
  </r>
  <r>
    <s v="000"/>
    <s v="000"/>
    <s v="753"/>
    <s v="000"/>
    <s v="000"/>
    <s v="0"/>
    <s v="0000000"/>
    <s v="2231"/>
    <s v="Gewählte Gemeindeorgane"/>
    <s v="Transfers an Sozialversicherungsträger (Vers.Anst. öffentlich Bediensteter)"/>
    <s v="19000,00"/>
    <x v="1"/>
    <x v="1"/>
    <x v="1"/>
    <x v="1"/>
    <n v="1"/>
    <x v="0"/>
    <x v="20"/>
    <n v="-19000"/>
    <n v="-6.1429033301002267"/>
  </r>
  <r>
    <s v="000"/>
    <s v="000"/>
    <s v="755"/>
    <s v="000"/>
    <s v="000"/>
    <s v="0"/>
    <s v="0000000"/>
    <s v="2233"/>
    <s v="Gewählte Gemeindeorgane"/>
    <s v="Transfers an Unternehmen (ohne Finanzunternehmen) und andere (Pensionskasse)"/>
    <s v="11000,00"/>
    <x v="1"/>
    <x v="1"/>
    <x v="1"/>
    <x v="1"/>
    <n v="1"/>
    <x v="0"/>
    <x v="21"/>
    <n v="-11000"/>
    <n v="-3.5564177174264469"/>
  </r>
  <r>
    <s v="000"/>
    <s v="000"/>
    <s v="861"/>
    <s v="100"/>
    <s v="000"/>
    <s v="0"/>
    <s v="0000000"/>
    <s v="2121"/>
    <s v="Gewählte Gemeindeorgane"/>
    <s v="Transfers von Ländern, Landesfonds und Landeskammern (Bürgermeister-Pensionsfonds)"/>
    <s v="12100,00"/>
    <x v="1"/>
    <x v="1"/>
    <x v="1"/>
    <x v="1"/>
    <n v="2"/>
    <x v="1"/>
    <x v="22"/>
    <n v="12100"/>
    <n v="3.9120594891690916"/>
  </r>
  <r>
    <s v="010"/>
    <s v="000"/>
    <s v="400"/>
    <s v="000"/>
    <s v="000"/>
    <s v="0"/>
    <s v="0000000"/>
    <s v="2221"/>
    <s v="Gemeindeamt"/>
    <s v="Geringwertige Wirtschaftsgüter (GWG)"/>
    <s v="2000,00"/>
    <x v="1"/>
    <x v="2"/>
    <x v="2"/>
    <x v="1"/>
    <n v="1"/>
    <x v="0"/>
    <x v="25"/>
    <n v="-2000"/>
    <n v="-0.64662140316844485"/>
  </r>
  <r>
    <s v="010"/>
    <s v="000"/>
    <s v="456"/>
    <s v="000"/>
    <s v="000"/>
    <s v="0"/>
    <s v="0000000"/>
    <s v="2221"/>
    <s v="Gemeindeamt"/>
    <s v="Schreib-, Zeichen und sonstige Büromittel"/>
    <s v="7000,00"/>
    <x v="1"/>
    <x v="2"/>
    <x v="2"/>
    <x v="1"/>
    <n v="1"/>
    <x v="0"/>
    <x v="26"/>
    <n v="-7000"/>
    <n v="-2.2631749110895569"/>
  </r>
  <r>
    <s v="010"/>
    <s v="000"/>
    <s v="457"/>
    <s v="000"/>
    <s v="000"/>
    <s v="0"/>
    <s v="0000000"/>
    <s v="2221"/>
    <s v="Gemeindeamt"/>
    <s v="Druckwerke"/>
    <s v="2000,00"/>
    <x v="1"/>
    <x v="2"/>
    <x v="2"/>
    <x v="1"/>
    <n v="1"/>
    <x v="0"/>
    <x v="27"/>
    <n v="-2000"/>
    <n v="-0.64662140316844485"/>
  </r>
  <r>
    <s v="010"/>
    <s v="000"/>
    <s v="510"/>
    <s v="000"/>
    <s v="000"/>
    <s v="0"/>
    <s v="0000000"/>
    <s v="2211"/>
    <s v="Gemeindeamt"/>
    <s v="Geldbezüge der Vertragsbediensteten der Verwaltung"/>
    <s v="230000,00"/>
    <x v="1"/>
    <x v="2"/>
    <x v="2"/>
    <x v="1"/>
    <n v="1"/>
    <x v="0"/>
    <x v="28"/>
    <n v="-230000"/>
    <n v="-74.361461364371166"/>
  </r>
  <r>
    <s v="010"/>
    <s v="000"/>
    <s v="522"/>
    <s v="000"/>
    <s v="000"/>
    <s v="0"/>
    <s v="0000000"/>
    <s v="2211"/>
    <s v="Gemeindeamt"/>
    <s v="Geldbezüge der nicht ganzjährig beschäftigten Angestellten"/>
    <s v="100,00"/>
    <x v="1"/>
    <x v="2"/>
    <x v="2"/>
    <x v="1"/>
    <n v="1"/>
    <x v="0"/>
    <x v="29"/>
    <n v="-100"/>
    <n v="-3.2331070158422244E-2"/>
  </r>
  <r>
    <s v="010"/>
    <s v="000"/>
    <s v="566"/>
    <s v="900"/>
    <s v="000"/>
    <s v="0"/>
    <s v="0000000"/>
    <s v="2212"/>
    <s v="Gemeindeamt"/>
    <s v="Zuwendungen aus Anlass von Dienstjubiläen -  einmalig"/>
    <s v="6000,00"/>
    <x v="1"/>
    <x v="2"/>
    <x v="2"/>
    <x v="1"/>
    <n v="1"/>
    <x v="0"/>
    <x v="30"/>
    <n v="-6000"/>
    <n v="-1.9398642095053347"/>
  </r>
  <r>
    <s v="010"/>
    <s v="000"/>
    <s v="580"/>
    <s v="000"/>
    <s v="000"/>
    <s v="0"/>
    <s v="0000000"/>
    <s v="2212"/>
    <s v="Gemeindeamt"/>
    <s v="Dienstgeberbeiträge zum Ausgleichsfonds für Familienbeihilfen"/>
    <s v="8000,00"/>
    <x v="1"/>
    <x v="2"/>
    <x v="2"/>
    <x v="1"/>
    <n v="1"/>
    <x v="0"/>
    <x v="31"/>
    <n v="-8000"/>
    <n v="-2.5864856126737794"/>
  </r>
  <r>
    <s v="010"/>
    <s v="000"/>
    <s v="581"/>
    <s v="500"/>
    <s v="000"/>
    <s v="0"/>
    <s v="0000000"/>
    <s v="2212"/>
    <s v="Gemeindeamt"/>
    <s v="Pensionskassenbeiträge"/>
    <s v="2000,00"/>
    <x v="1"/>
    <x v="2"/>
    <x v="2"/>
    <x v="1"/>
    <n v="1"/>
    <x v="0"/>
    <x v="32"/>
    <n v="-2000"/>
    <n v="-0.64662140316844485"/>
  </r>
  <r>
    <s v="010"/>
    <s v="000"/>
    <s v="581"/>
    <s v="510"/>
    <s v="000"/>
    <s v="0"/>
    <s v="0000000"/>
    <s v="2212"/>
    <s v="Gemeindeamt"/>
    <s v="Mitarbeitervorsorge - Abfertigung neu"/>
    <s v="1900,00"/>
    <x v="1"/>
    <x v="2"/>
    <x v="2"/>
    <x v="1"/>
    <n v="1"/>
    <x v="0"/>
    <x v="33"/>
    <n v="-1900"/>
    <n v="-0.61429033301002267"/>
  </r>
  <r>
    <s v="010"/>
    <s v="000"/>
    <s v="582"/>
    <s v="000"/>
    <s v="000"/>
    <s v="0"/>
    <s v="0000000"/>
    <s v="2212"/>
    <s v="Gemeindeamt"/>
    <s v="Sonstige Dienstgeberbeiträge zur sozialen Sicherheit"/>
    <s v="50000,00"/>
    <x v="1"/>
    <x v="2"/>
    <x v="2"/>
    <x v="1"/>
    <n v="1"/>
    <x v="0"/>
    <x v="34"/>
    <n v="-50000"/>
    <n v="-16.165535079211121"/>
  </r>
  <r>
    <s v="010"/>
    <s v="000"/>
    <s v="591"/>
    <s v="000"/>
    <s v="000"/>
    <s v="0"/>
    <s v="0000000"/>
    <s v="2214"/>
    <s v="Gemeindeamt"/>
    <s v="Dotierung von Rückstellungen für Abfertigungen"/>
    <s v="100,00"/>
    <x v="1"/>
    <x v="2"/>
    <x v="2"/>
    <x v="1"/>
    <n v="1"/>
    <x v="0"/>
    <x v="636"/>
    <n v="-100"/>
    <n v="-3.2331070158422244E-2"/>
  </r>
  <r>
    <s v="010"/>
    <s v="000"/>
    <s v="592"/>
    <s v="000"/>
    <s v="000"/>
    <s v="0"/>
    <s v="0000000"/>
    <s v="2214"/>
    <s v="Gemeindeamt"/>
    <s v="Dotierung von Rückstellungen für Jubiläumszuwendungen"/>
    <s v="100,00"/>
    <x v="1"/>
    <x v="2"/>
    <x v="2"/>
    <x v="1"/>
    <n v="1"/>
    <x v="0"/>
    <x v="637"/>
    <n v="-100"/>
    <n v="-3.2331070158422244E-2"/>
  </r>
  <r>
    <s v="010"/>
    <s v="000"/>
    <s v="593"/>
    <s v="000"/>
    <s v="000"/>
    <s v="0"/>
    <s v="0000000"/>
    <s v="2214"/>
    <s v="Gemeindeamt"/>
    <s v="Dotierung von Rückstellungen für nicht konsumierte Urlaube"/>
    <s v="100,00"/>
    <x v="1"/>
    <x v="2"/>
    <x v="2"/>
    <x v="1"/>
    <n v="1"/>
    <x v="0"/>
    <x v="638"/>
    <n v="-100"/>
    <n v="-3.2331070158422244E-2"/>
  </r>
  <r>
    <s v="010"/>
    <s v="000"/>
    <s v="617"/>
    <s v="000"/>
    <s v="000"/>
    <s v="0"/>
    <s v="0000000"/>
    <s v="2224"/>
    <s v="Gemeindeamt"/>
    <s v="Instandhaltung von Fahrzeugen (Renault Zoe FK-271 HA)"/>
    <s v="1000,00"/>
    <x v="1"/>
    <x v="2"/>
    <x v="2"/>
    <x v="1"/>
    <n v="1"/>
    <x v="0"/>
    <x v="35"/>
    <n v="-1000"/>
    <n v="-0.32331070158422243"/>
  </r>
  <r>
    <s v="010"/>
    <s v="000"/>
    <s v="618"/>
    <s v="000"/>
    <s v="000"/>
    <s v="0"/>
    <s v="0000000"/>
    <s v="2224"/>
    <s v="Gemeindeamt"/>
    <s v="Instandhaltung von sonstigen Anlagen"/>
    <s v="2500,00"/>
    <x v="1"/>
    <x v="2"/>
    <x v="2"/>
    <x v="1"/>
    <n v="1"/>
    <x v="0"/>
    <x v="36"/>
    <n v="-2500"/>
    <n v="-0.80827675396055609"/>
  </r>
  <r>
    <s v="010"/>
    <s v="000"/>
    <s v="630"/>
    <s v="000"/>
    <s v="000"/>
    <s v="0"/>
    <s v="0000000"/>
    <s v="2222"/>
    <s v="Gemeindeamt"/>
    <s v="Postdienste"/>
    <s v="12900,00"/>
    <x v="1"/>
    <x v="2"/>
    <x v="2"/>
    <x v="1"/>
    <n v="1"/>
    <x v="0"/>
    <x v="37"/>
    <n v="-12900"/>
    <n v="-4.1707080504364695"/>
  </r>
  <r>
    <s v="010"/>
    <s v="000"/>
    <s v="631"/>
    <s v="000"/>
    <s v="000"/>
    <s v="0"/>
    <s v="0000000"/>
    <s v="2222"/>
    <s v="Gemeindeamt"/>
    <s v="Telekommunikationsdienste"/>
    <s v="8000,00"/>
    <x v="1"/>
    <x v="2"/>
    <x v="2"/>
    <x v="1"/>
    <n v="1"/>
    <x v="0"/>
    <x v="38"/>
    <n v="-8000"/>
    <n v="-2.5864856126737794"/>
  </r>
  <r>
    <s v="010"/>
    <s v="000"/>
    <s v="640"/>
    <s v="000"/>
    <s v="000"/>
    <s v="0"/>
    <s v="0000000"/>
    <s v="2222"/>
    <s v="Gemeindeamt"/>
    <s v="Rechts- und Beratungsaufwand"/>
    <s v="20500,00"/>
    <x v="1"/>
    <x v="2"/>
    <x v="2"/>
    <x v="1"/>
    <n v="1"/>
    <x v="0"/>
    <x v="39"/>
    <n v="-20500"/>
    <n v="-6.6278693824765602"/>
  </r>
  <r>
    <s v="010"/>
    <s v="000"/>
    <s v="670"/>
    <s v="000"/>
    <s v="000"/>
    <s v="0"/>
    <s v="0000000"/>
    <s v="2222"/>
    <s v="Gemeindeamt"/>
    <s v="Versicherungen"/>
    <s v="1200,00"/>
    <x v="1"/>
    <x v="2"/>
    <x v="2"/>
    <x v="1"/>
    <n v="1"/>
    <x v="0"/>
    <x v="40"/>
    <n v="-1200"/>
    <n v="-0.3879728419010669"/>
  </r>
  <r>
    <s v="010"/>
    <s v="000"/>
    <s v="680"/>
    <s v="000"/>
    <s v="000"/>
    <s v="0"/>
    <s v="0000000"/>
    <s v="2226"/>
    <s v="Gemeindeamt"/>
    <s v="Planmäßige Abschreibung"/>
    <s v="2700,00"/>
    <x v="1"/>
    <x v="2"/>
    <x v="2"/>
    <x v="1"/>
    <n v="1"/>
    <x v="0"/>
    <x v="639"/>
    <n v="-2700"/>
    <n v="-0.87293889427740057"/>
  </r>
  <r>
    <s v="010"/>
    <s v="000"/>
    <s v="700"/>
    <s v="000"/>
    <s v="000"/>
    <s v="0"/>
    <s v="0000000"/>
    <s v="2223"/>
    <s v="Gemeindeamt"/>
    <s v="Miet- und Pachtaufwand"/>
    <s v="6000,00"/>
    <x v="1"/>
    <x v="2"/>
    <x v="2"/>
    <x v="1"/>
    <n v="1"/>
    <x v="0"/>
    <x v="41"/>
    <n v="-6000"/>
    <n v="-1.9398642095053347"/>
  </r>
  <r>
    <s v="010"/>
    <s v="000"/>
    <s v="700"/>
    <s v="800"/>
    <s v="000"/>
    <s v="0"/>
    <s v="0000000"/>
    <s v="2223"/>
    <s v="Gemeindeamt"/>
    <s v="Miet- und Pachtaufwand (Akku-Miete Renault Zoe FK-271 HA)"/>
    <s v="1000,00"/>
    <x v="1"/>
    <x v="2"/>
    <x v="2"/>
    <x v="1"/>
    <n v="1"/>
    <x v="0"/>
    <x v="42"/>
    <n v="-1000"/>
    <n v="-0.32331070158422243"/>
  </r>
  <r>
    <s v="010"/>
    <s v="000"/>
    <s v="705"/>
    <s v="000"/>
    <s v="000"/>
    <s v="0"/>
    <s v="0000000"/>
    <s v="2223"/>
    <s v="Gemeindeamt"/>
    <s v="Miet- und Pachtaufwand (Leasingrate Renault Zoe FK-271 HA)"/>
    <s v="3300,00"/>
    <x v="1"/>
    <x v="2"/>
    <x v="2"/>
    <x v="1"/>
    <n v="1"/>
    <x v="0"/>
    <x v="43"/>
    <n v="-3300"/>
    <n v="-1.0669253152279341"/>
  </r>
  <r>
    <s v="010"/>
    <s v="000"/>
    <s v="720"/>
    <s v="210"/>
    <s v="000"/>
    <s v="0"/>
    <s v="0000000"/>
    <s v="2225"/>
    <s v="Gemeindeamt"/>
    <s v="Kostenbeiträge (Kostenersätze) für Leistungen (Einheitsbewertung)"/>
    <s v="1000,00"/>
    <x v="1"/>
    <x v="2"/>
    <x v="2"/>
    <x v="1"/>
    <n v="1"/>
    <x v="0"/>
    <x v="44"/>
    <n v="-1000"/>
    <n v="-0.32331070158422243"/>
  </r>
  <r>
    <s v="010"/>
    <s v="000"/>
    <s v="720"/>
    <s v="220"/>
    <s v="000"/>
    <s v="0"/>
    <s v="0000000"/>
    <s v="2225"/>
    <s v="Gemeindeamt"/>
    <s v="Kostenbeiträge (Kostenersätze) für Leistungen (Finanzverwaltung Vorderland)"/>
    <s v="98800,00"/>
    <x v="1"/>
    <x v="2"/>
    <x v="2"/>
    <x v="1"/>
    <n v="1"/>
    <x v="0"/>
    <x v="45"/>
    <n v="-98800"/>
    <n v="-31.943097316521175"/>
  </r>
  <r>
    <s v="010"/>
    <s v="000"/>
    <s v="720"/>
    <s v="230"/>
    <s v="000"/>
    <s v="0"/>
    <s v="0000000"/>
    <s v="2225"/>
    <s v="Gemeindeamt"/>
    <s v="Kostenbeiträge (Kostenersätze) für Leistungen (Stadt Feldkirch f. Personalverrechnung)"/>
    <s v="8000,00"/>
    <x v="1"/>
    <x v="2"/>
    <x v="2"/>
    <x v="1"/>
    <n v="1"/>
    <x v="0"/>
    <x v="46"/>
    <n v="-8000"/>
    <n v="-2.5864856126737794"/>
  </r>
  <r>
    <s v="010"/>
    <s v="000"/>
    <s v="720"/>
    <s v="240"/>
    <s v="000"/>
    <s v="0"/>
    <s v="0000000"/>
    <s v="2225"/>
    <s v="Gemeindeamt"/>
    <s v="Kostenbeiträge (Kostenersätze) für Leistungen (gem. § 9 Behinderteneinstellungsgesetz)"/>
    <s v="3100,00"/>
    <x v="1"/>
    <x v="2"/>
    <x v="2"/>
    <x v="1"/>
    <n v="1"/>
    <x v="0"/>
    <x v="47"/>
    <n v="-3100"/>
    <n v="-1.0022631749110895"/>
  </r>
  <r>
    <s v="010"/>
    <s v="000"/>
    <s v="724"/>
    <s v="000"/>
    <s v="000"/>
    <s v="0"/>
    <s v="0000000"/>
    <s v="2225"/>
    <s v="Gemeindeamt"/>
    <s v="Reisegebühren"/>
    <s v="2000,00"/>
    <x v="1"/>
    <x v="2"/>
    <x v="2"/>
    <x v="1"/>
    <n v="1"/>
    <x v="0"/>
    <x v="48"/>
    <n v="-2000"/>
    <n v="-0.64662140316844485"/>
  </r>
  <r>
    <s v="010"/>
    <s v="000"/>
    <s v="725"/>
    <s v="000"/>
    <s v="000"/>
    <s v="0"/>
    <s v="0000000"/>
    <s v="2225"/>
    <s v="Gemeindeamt"/>
    <s v="Bibliothekserfordernisse"/>
    <s v="500,00"/>
    <x v="1"/>
    <x v="2"/>
    <x v="2"/>
    <x v="1"/>
    <n v="1"/>
    <x v="0"/>
    <x v="49"/>
    <n v="-500"/>
    <n v="-0.16165535079211121"/>
  </r>
  <r>
    <s v="010"/>
    <s v="000"/>
    <s v="728"/>
    <s v="200"/>
    <s v="000"/>
    <s v="0"/>
    <s v="0000000"/>
    <s v="2225"/>
    <s v="Gemeindeamt"/>
    <s v="Entgelt für sonstige Leistungen (Renault Zoe FK-271 HA)"/>
    <s v="3000,00"/>
    <x v="1"/>
    <x v="2"/>
    <x v="2"/>
    <x v="1"/>
    <n v="1"/>
    <x v="0"/>
    <x v="50"/>
    <n v="-3000"/>
    <n v="-0.96993210475266733"/>
  </r>
  <r>
    <s v="010"/>
    <s v="000"/>
    <s v="729"/>
    <s v="000"/>
    <s v="000"/>
    <s v="0"/>
    <s v="0000000"/>
    <s v="2225"/>
    <s v="Gemeindeamt"/>
    <s v="Sonstige Aufwendungen"/>
    <s v="4200,00"/>
    <x v="1"/>
    <x v="2"/>
    <x v="2"/>
    <x v="1"/>
    <n v="1"/>
    <x v="0"/>
    <x v="51"/>
    <n v="-4200"/>
    <n v="-1.3579049466537343"/>
  </r>
  <r>
    <s v="010"/>
    <s v="000"/>
    <s v="808"/>
    <s v="100"/>
    <s v="000"/>
    <s v="0"/>
    <s v="0000000"/>
    <s v="2116"/>
    <s v="Gemeindeamt"/>
    <s v="Veräußerungen von Waren (Drucksorten, Kopien usw.)"/>
    <s v="100,00"/>
    <x v="1"/>
    <x v="2"/>
    <x v="2"/>
    <x v="1"/>
    <n v="2"/>
    <x v="1"/>
    <x v="52"/>
    <n v="100"/>
    <n v="3.2331070158422244E-2"/>
  </r>
  <r>
    <s v="010"/>
    <s v="000"/>
    <s v="811"/>
    <s v="000"/>
    <s v="000"/>
    <s v="0"/>
    <s v="0000000"/>
    <s v="2115"/>
    <s v="Gemeindeamt"/>
    <s v="Miete- und Pachtertrag (Bonkassa)"/>
    <s v="300,00"/>
    <x v="1"/>
    <x v="2"/>
    <x v="2"/>
    <x v="1"/>
    <n v="2"/>
    <x v="1"/>
    <x v="53"/>
    <n v="300"/>
    <n v="9.6993210475266725E-2"/>
  </r>
  <r>
    <s v="010"/>
    <s v="000"/>
    <s v="811"/>
    <s v="200"/>
    <s v="000"/>
    <s v="0"/>
    <s v="0000000"/>
    <s v="2115"/>
    <s v="Gemeindeamt"/>
    <s v="Miete- und Pachtertrag (Caruso Renault Zoe FK-271 HA)"/>
    <s v="500,00"/>
    <x v="1"/>
    <x v="2"/>
    <x v="2"/>
    <x v="1"/>
    <n v="2"/>
    <x v="1"/>
    <x v="54"/>
    <n v="500"/>
    <n v="0.16165535079211121"/>
  </r>
  <r>
    <s v="010"/>
    <s v="000"/>
    <s v="812"/>
    <s v="000"/>
    <s v="000"/>
    <s v="0"/>
    <s v="0000000"/>
    <s v="2114"/>
    <s v="Gemeindeamt"/>
    <s v="Gebühren für sonstige Leistungen"/>
    <s v="100,00"/>
    <x v="1"/>
    <x v="2"/>
    <x v="2"/>
    <x v="1"/>
    <n v="2"/>
    <x v="1"/>
    <x v="55"/>
    <n v="100"/>
    <n v="3.2331070158422244E-2"/>
  </r>
  <r>
    <s v="010"/>
    <s v="000"/>
    <s v="816"/>
    <s v="000"/>
    <s v="000"/>
    <s v="0"/>
    <s v="0000000"/>
    <s v="2114"/>
    <s v="Gemeindeamt"/>
    <s v="Kostenbeiträge (Kostenersätze) für sonstige Leistungen"/>
    <s v="100,00"/>
    <x v="1"/>
    <x v="2"/>
    <x v="2"/>
    <x v="1"/>
    <n v="2"/>
    <x v="1"/>
    <x v="56"/>
    <n v="100"/>
    <n v="3.2331070158422244E-2"/>
  </r>
  <r>
    <s v="010"/>
    <s v="000"/>
    <s v="816"/>
    <s v="500"/>
    <s v="000"/>
    <s v="1"/>
    <s v="0000000"/>
    <s v="2114"/>
    <s v="Gemeindeamt"/>
    <s v="Verw.-kostenbeitr. von wirtsch. Unternehmen"/>
    <s v="73900,00"/>
    <x v="1"/>
    <x v="2"/>
    <x v="2"/>
    <x v="1"/>
    <n v="2"/>
    <x v="1"/>
    <x v="57"/>
    <n v="73900"/>
    <n v="23.892660847074037"/>
  </r>
  <r>
    <s v="010"/>
    <s v="000"/>
    <s v="817"/>
    <s v="000"/>
    <s v="000"/>
    <s v="0"/>
    <s v="0000000"/>
    <s v="2117"/>
    <s v="Gemeindeamt"/>
    <s v="Erträge aus der Auflösung von sonstigen Rückstellungen"/>
    <s v="100,00"/>
    <x v="1"/>
    <x v="2"/>
    <x v="2"/>
    <x v="1"/>
    <n v="2"/>
    <x v="1"/>
    <x v="640"/>
    <n v="100"/>
    <n v="3.2331070158422244E-2"/>
  </r>
  <r>
    <s v="010"/>
    <s v="000"/>
    <s v="829"/>
    <s v="000"/>
    <s v="000"/>
    <s v="0"/>
    <s v="0000000"/>
    <s v="2116"/>
    <s v="Gemeindeamt"/>
    <s v="Sonstige Erträge"/>
    <s v="100,00"/>
    <x v="1"/>
    <x v="2"/>
    <x v="2"/>
    <x v="1"/>
    <n v="2"/>
    <x v="1"/>
    <x v="58"/>
    <n v="100"/>
    <n v="3.2331070158422244E-2"/>
  </r>
  <r>
    <s v="010"/>
    <s v="000"/>
    <s v="860"/>
    <s v="000"/>
    <s v="000"/>
    <s v="0"/>
    <s v="0000000"/>
    <s v="2121"/>
    <s v="Gemeindeamt"/>
    <s v="Transfers von Bund, Bundesfonds und Bundeskammern (Altersteilzeit)"/>
    <s v="11500,00"/>
    <x v="1"/>
    <x v="2"/>
    <x v="2"/>
    <x v="1"/>
    <n v="2"/>
    <x v="1"/>
    <x v="59"/>
    <n v="11500"/>
    <n v="3.7180730682185579"/>
  </r>
  <r>
    <s v="010"/>
    <s v="000"/>
    <s v="861"/>
    <s v="000"/>
    <s v="000"/>
    <s v="0"/>
    <s v="0000000"/>
    <s v="2121"/>
    <s v="Gemeindeamt"/>
    <s v="Anschubförderung FVV"/>
    <s v="11200,00"/>
    <x v="1"/>
    <x v="2"/>
    <x v="2"/>
    <x v="1"/>
    <n v="2"/>
    <x v="1"/>
    <x v="60"/>
    <n v="11200"/>
    <n v="3.6210798577432914"/>
  </r>
  <r>
    <s v="015"/>
    <s v="000"/>
    <s v="413"/>
    <s v="000"/>
    <s v="000"/>
    <s v="0"/>
    <s v="0000000"/>
    <s v="2221"/>
    <s v="Pressestelle, Amtsblatt und Öffentlichkeitsarbeit"/>
    <s v="Handelswaren (Gemeindeblatt)"/>
    <s v="4400,00"/>
    <x v="1"/>
    <x v="2"/>
    <x v="3"/>
    <x v="1"/>
    <n v="1"/>
    <x v="0"/>
    <x v="61"/>
    <n v="-4400"/>
    <n v="-1.4225670869705787"/>
  </r>
  <r>
    <s v="015"/>
    <s v="000"/>
    <s v="729"/>
    <s v="000"/>
    <s v="000"/>
    <s v="0"/>
    <s v="0000000"/>
    <s v="2225"/>
    <s v="Pressestelle, Amtsblatt und Öffentlichkeitsarbeit"/>
    <s v="Sonstige Aufwendungen (Gemeindeinformation)"/>
    <s v="5500,00"/>
    <x v="1"/>
    <x v="2"/>
    <x v="3"/>
    <x v="1"/>
    <n v="1"/>
    <x v="0"/>
    <x v="62"/>
    <n v="-5500"/>
    <n v="-1.7782088587132234"/>
  </r>
  <r>
    <s v="016"/>
    <s v="000"/>
    <s v="618"/>
    <s v="000"/>
    <s v="000"/>
    <s v="0"/>
    <s v="0000000"/>
    <s v="2224"/>
    <s v="Elektronische Datenverarbeitung"/>
    <s v="Instandhaltung von sonstigen Anlagen"/>
    <s v="3200,00"/>
    <x v="1"/>
    <x v="2"/>
    <x v="4"/>
    <x v="1"/>
    <n v="1"/>
    <x v="0"/>
    <x v="64"/>
    <n v="-3200"/>
    <n v="-1.0345942450695118"/>
  </r>
  <r>
    <s v="016"/>
    <s v="000"/>
    <s v="680"/>
    <s v="000"/>
    <s v="000"/>
    <s v="0"/>
    <s v="0000000"/>
    <s v="2226"/>
    <s v="Elektronische Datenverarbeitung"/>
    <s v="Planmäßige Abschreibung"/>
    <s v="2500,00"/>
    <x v="1"/>
    <x v="2"/>
    <x v="4"/>
    <x v="1"/>
    <n v="1"/>
    <x v="0"/>
    <x v="641"/>
    <n v="-2500"/>
    <n v="-0.80827675396055609"/>
  </r>
  <r>
    <s v="016"/>
    <s v="000"/>
    <s v="728"/>
    <s v="000"/>
    <s v="000"/>
    <s v="0"/>
    <s v="0000000"/>
    <s v="2225"/>
    <s v="Elektronische Datenverarbeitung"/>
    <s v="Entgelte für sonstige Leistungen"/>
    <s v="28000,00"/>
    <x v="1"/>
    <x v="2"/>
    <x v="4"/>
    <x v="1"/>
    <n v="1"/>
    <x v="0"/>
    <x v="65"/>
    <n v="-28000"/>
    <n v="-9.0526996443582277"/>
  </r>
  <r>
    <s v="019"/>
    <s v="000"/>
    <s v="723"/>
    <s v="000"/>
    <s v="000"/>
    <s v="0"/>
    <s v="0000000"/>
    <s v="2225"/>
    <s v="Repräsentation"/>
    <s v="Amtspauschalien und Repräsentationsaufwendungen"/>
    <s v="2000,00"/>
    <x v="1"/>
    <x v="2"/>
    <x v="5"/>
    <x v="1"/>
    <n v="1"/>
    <x v="0"/>
    <x v="66"/>
    <n v="-2000"/>
    <n v="-0.64662140316844485"/>
  </r>
  <r>
    <s v="022"/>
    <s v="000"/>
    <s v="720"/>
    <s v="200"/>
    <s v="000"/>
    <s v="0"/>
    <s v="0000000"/>
    <s v="2225"/>
    <s v="Standesamt"/>
    <s v="Kostenbeiträge (Kostenersätze) für Leistungen (Standesamts- u.Staatsbürgerschaftsverband)"/>
    <s v="9000,00"/>
    <x v="1"/>
    <x v="3"/>
    <x v="6"/>
    <x v="1"/>
    <n v="1"/>
    <x v="0"/>
    <x v="67"/>
    <n v="-9000"/>
    <n v="-2.9097963142580019"/>
  </r>
  <r>
    <s v="024"/>
    <s v="000"/>
    <s v="729"/>
    <s v="000"/>
    <s v="000"/>
    <s v="0"/>
    <s v="0000000"/>
    <s v="2225"/>
    <s v="Wahlangelegenheiten"/>
    <s v="Sonstige Aufwendungen"/>
    <s v="3500,00"/>
    <x v="1"/>
    <x v="3"/>
    <x v="7"/>
    <x v="1"/>
    <n v="1"/>
    <x v="0"/>
    <x v="68"/>
    <n v="-3500"/>
    <n v="-1.1315874555447785"/>
  </r>
  <r>
    <s v="024"/>
    <s v="000"/>
    <s v="816"/>
    <s v="000"/>
    <s v="000"/>
    <s v="0"/>
    <s v="0000000"/>
    <s v="2114"/>
    <s v="Wahlangelegenheiten"/>
    <s v="Kostenbeiträge (Kostenersätze) für sonstige Leistungen"/>
    <s v="100,00"/>
    <x v="1"/>
    <x v="3"/>
    <x v="7"/>
    <x v="1"/>
    <n v="2"/>
    <x v="1"/>
    <x v="69"/>
    <n v="100"/>
    <n v="3.2331070158422244E-2"/>
  </r>
  <r>
    <s v="029"/>
    <s v="000"/>
    <s v="400"/>
    <s v="000"/>
    <s v="000"/>
    <s v="0"/>
    <s v="0000000"/>
    <s v="2221"/>
    <s v="Amtsgebäude"/>
    <s v="Geringwertige Wirtschaftsgüter (GWG)"/>
    <s v="1000,00"/>
    <x v="1"/>
    <x v="3"/>
    <x v="8"/>
    <x v="1"/>
    <n v="1"/>
    <x v="0"/>
    <x v="72"/>
    <n v="-1000"/>
    <n v="-0.32331070158422243"/>
  </r>
  <r>
    <s v="029"/>
    <s v="000"/>
    <s v="451"/>
    <s v="000"/>
    <s v="000"/>
    <s v="0"/>
    <s v="0000000"/>
    <s v="2221"/>
    <s v="Amtsgebäude"/>
    <s v="Brennstoffe"/>
    <s v="4000,00"/>
    <x v="1"/>
    <x v="3"/>
    <x v="8"/>
    <x v="1"/>
    <n v="1"/>
    <x v="0"/>
    <x v="73"/>
    <n v="-4000"/>
    <n v="-1.2932428063368897"/>
  </r>
  <r>
    <s v="029"/>
    <s v="000"/>
    <s v="454"/>
    <s v="000"/>
    <s v="000"/>
    <s v="0"/>
    <s v="0000000"/>
    <s v="2221"/>
    <s v="Amtsgebäude"/>
    <s v="Reinigungsmittel"/>
    <s v="900,00"/>
    <x v="1"/>
    <x v="3"/>
    <x v="8"/>
    <x v="1"/>
    <n v="1"/>
    <x v="0"/>
    <x v="74"/>
    <n v="-900"/>
    <n v="-0.29097963142580019"/>
  </r>
  <r>
    <s v="029"/>
    <s v="000"/>
    <s v="600"/>
    <s v="000"/>
    <s v="000"/>
    <s v="0"/>
    <s v="0000000"/>
    <s v="2222"/>
    <s v="Amtsgebäude"/>
    <s v="Energiebezüge"/>
    <s v="4400,00"/>
    <x v="1"/>
    <x v="3"/>
    <x v="8"/>
    <x v="1"/>
    <n v="1"/>
    <x v="0"/>
    <x v="75"/>
    <n v="-4400"/>
    <n v="-1.4225670869705787"/>
  </r>
  <r>
    <s v="029"/>
    <s v="000"/>
    <s v="614"/>
    <s v="000"/>
    <s v="000"/>
    <s v="0"/>
    <s v="0000000"/>
    <s v="2224"/>
    <s v="Amtsgebäude"/>
    <s v="Instandhaltung von Gebäuden und Bauten"/>
    <s v="11500,00"/>
    <x v="1"/>
    <x v="3"/>
    <x v="8"/>
    <x v="1"/>
    <n v="1"/>
    <x v="0"/>
    <x v="76"/>
    <n v="-11500"/>
    <n v="-3.7180730682185579"/>
  </r>
  <r>
    <s v="029"/>
    <s v="000"/>
    <s v="650"/>
    <s v="000"/>
    <s v="000"/>
    <s v="0"/>
    <s v="0000000"/>
    <s v="2241"/>
    <s v="Amtsgebäude"/>
    <s v="Zinsen für Finanzschulden in Euro"/>
    <s v="2000,00"/>
    <x v="1"/>
    <x v="3"/>
    <x v="8"/>
    <x v="1"/>
    <n v="1"/>
    <x v="0"/>
    <x v="77"/>
    <n v="-2000"/>
    <n v="-0.64662140316844485"/>
  </r>
  <r>
    <s v="029"/>
    <s v="000"/>
    <s v="670"/>
    <s v="000"/>
    <s v="000"/>
    <s v="0"/>
    <s v="0000000"/>
    <s v="2222"/>
    <s v="Amtsgebäude"/>
    <s v="Versicherungen"/>
    <s v="1000,00"/>
    <x v="1"/>
    <x v="3"/>
    <x v="8"/>
    <x v="1"/>
    <n v="1"/>
    <x v="0"/>
    <x v="78"/>
    <n v="-1000"/>
    <n v="-0.32331070158422243"/>
  </r>
  <r>
    <s v="029"/>
    <s v="000"/>
    <s v="680"/>
    <s v="000"/>
    <s v="000"/>
    <s v="0"/>
    <s v="0000000"/>
    <s v="2226"/>
    <s v="Amtsgebäude"/>
    <s v="Planmäßige Abschreibung"/>
    <s v="46700,00"/>
    <x v="1"/>
    <x v="3"/>
    <x v="8"/>
    <x v="1"/>
    <n v="1"/>
    <x v="0"/>
    <x v="642"/>
    <n v="-46700"/>
    <n v="-15.098609763983188"/>
  </r>
  <r>
    <s v="029"/>
    <s v="000"/>
    <s v="700"/>
    <s v="000"/>
    <s v="000"/>
    <s v="0"/>
    <s v="0000000"/>
    <s v="2223"/>
    <s v="Amtsgebäude"/>
    <s v="Miet- und Pachtaufwand"/>
    <s v="4500,00"/>
    <x v="1"/>
    <x v="3"/>
    <x v="8"/>
    <x v="1"/>
    <n v="1"/>
    <x v="0"/>
    <x v="79"/>
    <n v="-4500"/>
    <n v="-1.4548981571290009"/>
  </r>
  <r>
    <s v="029"/>
    <s v="000"/>
    <s v="720"/>
    <s v="500"/>
    <s v="000"/>
    <s v="1"/>
    <s v="0000000"/>
    <s v="2225"/>
    <s v="Amtsgebäude"/>
    <s v="Interne Leistungsverrechnung"/>
    <s v="2000,00"/>
    <x v="1"/>
    <x v="3"/>
    <x v="8"/>
    <x v="1"/>
    <n v="1"/>
    <x v="0"/>
    <x v="80"/>
    <n v="-2000"/>
    <n v="-0.64662140316844485"/>
  </r>
  <r>
    <s v="029"/>
    <s v="000"/>
    <s v="728"/>
    <s v="000"/>
    <s v="000"/>
    <s v="0"/>
    <s v="0000000"/>
    <s v="2225"/>
    <s v="Amtsgebäude"/>
    <s v="Entgelte für sonstige Leistungen (Reinigung durch Unternehmen u. Lebenshilfe Wäscheservice)"/>
    <s v="11600,00"/>
    <x v="1"/>
    <x v="3"/>
    <x v="8"/>
    <x v="1"/>
    <n v="1"/>
    <x v="0"/>
    <x v="81"/>
    <n v="-11600"/>
    <n v="-3.7504041383769802"/>
  </r>
  <r>
    <s v="030"/>
    <s v="000"/>
    <s v="510"/>
    <s v="000"/>
    <s v="000"/>
    <s v="0"/>
    <s v="0000000"/>
    <s v="2211"/>
    <s v="Bauamt"/>
    <s v="Geldbezüge der Vertragsbediensteten der Verwaltung"/>
    <s v="12000,00"/>
    <x v="1"/>
    <x v="4"/>
    <x v="9"/>
    <x v="1"/>
    <n v="1"/>
    <x v="0"/>
    <x v="83"/>
    <n v="-12000"/>
    <n v="-3.8797284190106693"/>
  </r>
  <r>
    <s v="030"/>
    <s v="000"/>
    <s v="580"/>
    <s v="000"/>
    <s v="000"/>
    <s v="0"/>
    <s v="0000000"/>
    <s v="2212"/>
    <s v="Bauamt"/>
    <s v="Dienstgeberbeiträge zum Ausgleichsfonds für Familienbeihilfen"/>
    <s v="500,00"/>
    <x v="1"/>
    <x v="4"/>
    <x v="9"/>
    <x v="1"/>
    <n v="1"/>
    <x v="0"/>
    <x v="84"/>
    <n v="-500"/>
    <n v="-0.16165535079211121"/>
  </r>
  <r>
    <s v="030"/>
    <s v="000"/>
    <s v="581"/>
    <s v="500"/>
    <s v="000"/>
    <s v="0"/>
    <s v="0000000"/>
    <s v="2212"/>
    <s v="Bauamt"/>
    <s v="Sonstige Dienstgeberbeiträge zur sozialen Sicherheit (Pensionskassenbeiträge)"/>
    <s v="200,00"/>
    <x v="1"/>
    <x v="4"/>
    <x v="9"/>
    <x v="1"/>
    <n v="1"/>
    <x v="0"/>
    <x v="85"/>
    <n v="-200"/>
    <n v="-6.4662140316844488E-2"/>
  </r>
  <r>
    <s v="030"/>
    <s v="000"/>
    <s v="581"/>
    <s v="510"/>
    <s v="000"/>
    <s v="0"/>
    <s v="0000000"/>
    <s v="2212"/>
    <s v="Bauamt"/>
    <s v="Sonstige Dienstgeberbeiträge zur sozialen Sicherheit"/>
    <s v="100,00"/>
    <x v="1"/>
    <x v="4"/>
    <x v="9"/>
    <x v="1"/>
    <n v="1"/>
    <x v="0"/>
    <x v="86"/>
    <n v="-100"/>
    <n v="-3.2331070158422244E-2"/>
  </r>
  <r>
    <s v="030"/>
    <s v="000"/>
    <s v="582"/>
    <s v="000"/>
    <s v="000"/>
    <s v="0"/>
    <s v="0000000"/>
    <s v="2212"/>
    <s v="Bauamt"/>
    <s v="Sonstige Dienstgeberbeiträge zur sozialen Sicherheit"/>
    <s v="2500,00"/>
    <x v="1"/>
    <x v="4"/>
    <x v="9"/>
    <x v="1"/>
    <n v="1"/>
    <x v="0"/>
    <x v="87"/>
    <n v="-2500"/>
    <n v="-0.80827675396055609"/>
  </r>
  <r>
    <s v="030"/>
    <s v="000"/>
    <s v="591"/>
    <s v="000"/>
    <s v="000"/>
    <s v="0"/>
    <s v="0000000"/>
    <s v="2214"/>
    <s v="Bauamt"/>
    <s v="Dotierung von Rückstellungen für Abfertigungen"/>
    <s v="100,00"/>
    <x v="1"/>
    <x v="4"/>
    <x v="9"/>
    <x v="1"/>
    <n v="1"/>
    <x v="0"/>
    <x v="643"/>
    <n v="-100"/>
    <n v="-3.2331070158422244E-2"/>
  </r>
  <r>
    <s v="030"/>
    <s v="000"/>
    <s v="592"/>
    <s v="000"/>
    <s v="000"/>
    <s v="0"/>
    <s v="0000000"/>
    <s v="2214"/>
    <s v="Bauamt"/>
    <s v="Dotierung von Rückstellungen für Jubiläumszuwendungen"/>
    <s v="100,00"/>
    <x v="1"/>
    <x v="4"/>
    <x v="9"/>
    <x v="1"/>
    <n v="1"/>
    <x v="0"/>
    <x v="644"/>
    <n v="-100"/>
    <n v="-3.2331070158422244E-2"/>
  </r>
  <r>
    <s v="030"/>
    <s v="000"/>
    <s v="593"/>
    <s v="000"/>
    <s v="000"/>
    <s v="0"/>
    <s v="0000000"/>
    <s v="2214"/>
    <s v="Bauamt"/>
    <s v="Dotierung von Rückstellungen für nicht konsumierte Urlaube"/>
    <s v="100,00"/>
    <x v="1"/>
    <x v="4"/>
    <x v="9"/>
    <x v="1"/>
    <n v="1"/>
    <x v="0"/>
    <x v="645"/>
    <n v="-100"/>
    <n v="-3.2331070158422244E-2"/>
  </r>
  <r>
    <s v="030"/>
    <s v="000"/>
    <s v="640"/>
    <s v="000"/>
    <s v="000"/>
    <s v="0"/>
    <s v="0000000"/>
    <s v="2222"/>
    <s v="Bauamt"/>
    <s v="Rechts- und Beratungsaufwand (Gestaltungsbeirat)"/>
    <s v="15000,00"/>
    <x v="1"/>
    <x v="4"/>
    <x v="9"/>
    <x v="1"/>
    <n v="1"/>
    <x v="0"/>
    <x v="88"/>
    <n v="-15000"/>
    <n v="-4.8496605237633368"/>
  </r>
  <r>
    <s v="030"/>
    <s v="000"/>
    <s v="720"/>
    <s v="200"/>
    <s v="000"/>
    <s v="0"/>
    <s v="0000000"/>
    <s v="2225"/>
    <s v="Bauamt"/>
    <s v="Kostenbeiträge (Kostenersätze) für Leistungen (Baurechtsverwaltung Vorderland)"/>
    <s v="39800,00"/>
    <x v="1"/>
    <x v="4"/>
    <x v="9"/>
    <x v="1"/>
    <n v="1"/>
    <x v="0"/>
    <x v="89"/>
    <n v="-39800"/>
    <n v="-12.867765923052053"/>
  </r>
  <r>
    <s v="030"/>
    <s v="000"/>
    <s v="817"/>
    <s v="000"/>
    <s v="000"/>
    <s v="0"/>
    <s v="0000000"/>
    <s v="2117"/>
    <s v="Bauamt"/>
    <s v="Erträge aus der Auflösung von sonstigen Rückstellungen"/>
    <s v="100,00"/>
    <x v="1"/>
    <x v="4"/>
    <x v="9"/>
    <x v="1"/>
    <n v="2"/>
    <x v="1"/>
    <x v="646"/>
    <n v="100"/>
    <n v="3.2331070158422244E-2"/>
  </r>
  <r>
    <s v="031"/>
    <s v="000"/>
    <s v="728"/>
    <s v="000"/>
    <s v="000"/>
    <s v="0"/>
    <s v="0000000"/>
    <s v="2225"/>
    <s v="Amt für Raumordnung und Raumplanung"/>
    <s v="Kostenbeiträge (Kostenersätze) für Leistungen"/>
    <s v="50000,00"/>
    <x v="1"/>
    <x v="4"/>
    <x v="10"/>
    <x v="1"/>
    <n v="1"/>
    <x v="0"/>
    <x v="90"/>
    <n v="-50000"/>
    <n v="-16.165535079211121"/>
  </r>
  <r>
    <s v="032"/>
    <s v="000"/>
    <s v="728"/>
    <s v="000"/>
    <s v="000"/>
    <s v="0"/>
    <s v="0000000"/>
    <s v="2225"/>
    <s v="Vermessungsamt"/>
    <s v="Kostenbeiträge (Kostenersätze) für Leistungen"/>
    <s v="10000,00"/>
    <x v="1"/>
    <x v="4"/>
    <x v="11"/>
    <x v="1"/>
    <n v="1"/>
    <x v="0"/>
    <x v="91"/>
    <n v="-10000"/>
    <n v="-3.2331070158422244"/>
  </r>
  <r>
    <s v="032"/>
    <s v="100"/>
    <s v="728"/>
    <s v="000"/>
    <s v="000"/>
    <s v="0"/>
    <s v="0000000"/>
    <s v="2225"/>
    <s v="Vermessungsamt"/>
    <s v="Kostenbeiträge (Kostenersätze) für Leistungen ( digitale geographische Daten)"/>
    <s v="18000,00"/>
    <x v="1"/>
    <x v="4"/>
    <x v="12"/>
    <x v="1"/>
    <n v="1"/>
    <x v="0"/>
    <x v="92"/>
    <n v="-18000"/>
    <n v="-5.8195926285160038"/>
  </r>
  <r>
    <s v="060"/>
    <s v="000"/>
    <s v="726"/>
    <s v="000"/>
    <s v="000"/>
    <s v="0"/>
    <s v="0000000"/>
    <s v="2225"/>
    <s v="Beiträge an Verbände, Vereine oder sonstige Organisationen"/>
    <s v="Mitgliedsbeiträge an Institutionen"/>
    <s v="8000,00"/>
    <x v="1"/>
    <x v="5"/>
    <x v="13"/>
    <x v="1"/>
    <n v="1"/>
    <x v="0"/>
    <x v="93"/>
    <n v="-8000"/>
    <n v="-2.5864856126737794"/>
  </r>
  <r>
    <s v="061"/>
    <s v="000"/>
    <s v="720"/>
    <s v="500"/>
    <s v="000"/>
    <s v="1"/>
    <s v="0000000"/>
    <s v="2225"/>
    <s v="Sonstige Subventionen"/>
    <s v="Interne Leistungsverrechnung"/>
    <s v="2000,00"/>
    <x v="1"/>
    <x v="5"/>
    <x v="14"/>
    <x v="1"/>
    <n v="1"/>
    <x v="0"/>
    <x v="94"/>
    <n v="-2000"/>
    <n v="-0.64662140316844485"/>
  </r>
  <r>
    <s v="061"/>
    <s v="000"/>
    <s v="752"/>
    <s v="000"/>
    <s v="000"/>
    <s v="0"/>
    <s v="0000000"/>
    <s v="2231"/>
    <s v="Sonstige Subventionen"/>
    <s v="Transfers an Gemeinden, Gemeindeverbände (Regio Vorderland Beiträge, Aktionen)"/>
    <s v="26200,00"/>
    <x v="1"/>
    <x v="5"/>
    <x v="14"/>
    <x v="1"/>
    <n v="1"/>
    <x v="0"/>
    <x v="95"/>
    <n v="-26200"/>
    <n v="-8.4707403815066282"/>
  </r>
  <r>
    <s v="061"/>
    <s v="000"/>
    <s v="757"/>
    <s v="000"/>
    <s v="000"/>
    <s v="0"/>
    <s v="0000000"/>
    <s v="2234"/>
    <s v="Sonstige Subventionen"/>
    <s v="Transfers an private Organisationen ohne Erwerbszweck  (Vereine u. priv. Organisationen)"/>
    <s v="4000,00"/>
    <x v="1"/>
    <x v="5"/>
    <x v="14"/>
    <x v="1"/>
    <n v="1"/>
    <x v="0"/>
    <x v="96"/>
    <n v="-4000"/>
    <n v="-1.2932428063368897"/>
  </r>
  <r>
    <s v="062"/>
    <s v="000"/>
    <s v="729"/>
    <s v="000"/>
    <s v="000"/>
    <s v="0"/>
    <s v="0000000"/>
    <s v="2225"/>
    <s v="Ehrungen und Auszeichnungen"/>
    <s v="Sonstige Aufwendungen"/>
    <s v="5300,00"/>
    <x v="1"/>
    <x v="5"/>
    <x v="15"/>
    <x v="1"/>
    <n v="1"/>
    <x v="0"/>
    <x v="97"/>
    <n v="-5300"/>
    <n v="-1.7135467183963788"/>
  </r>
  <r>
    <s v="063"/>
    <s v="000"/>
    <s v="729"/>
    <s v="000"/>
    <s v="000"/>
    <s v="0"/>
    <s v="0000000"/>
    <s v="2225"/>
    <s v="Städtekontakte und Partnerschaften"/>
    <s v="Sonstige Aufwendungen"/>
    <s v="4200,00"/>
    <x v="1"/>
    <x v="5"/>
    <x v="16"/>
    <x v="1"/>
    <n v="1"/>
    <x v="0"/>
    <x v="98"/>
    <n v="-4200"/>
    <n v="-1.3579049466537343"/>
  </r>
  <r>
    <s v="091"/>
    <s v="000"/>
    <s v="590"/>
    <s v="000"/>
    <s v="000"/>
    <s v="0"/>
    <s v="0000000"/>
    <s v="2212"/>
    <s v="Personalausbildung und Personalfortbildung"/>
    <s v="Freiwillige Sozialleistungen (Personalaus- u. Fortb.)"/>
    <s v="2000,00"/>
    <x v="1"/>
    <x v="6"/>
    <x v="17"/>
    <x v="1"/>
    <n v="1"/>
    <x v="0"/>
    <x v="99"/>
    <n v="-2000"/>
    <n v="-0.64662140316844485"/>
  </r>
  <r>
    <s v="094"/>
    <s v="000"/>
    <s v="729"/>
    <s v="000"/>
    <s v="000"/>
    <s v="0"/>
    <s v="0000000"/>
    <s v="2225"/>
    <s v="Gemeinschaftspflege"/>
    <s v="Sonstige Aufwendungen"/>
    <s v="5400,00"/>
    <x v="1"/>
    <x v="6"/>
    <x v="18"/>
    <x v="1"/>
    <n v="1"/>
    <x v="0"/>
    <x v="100"/>
    <n v="-5400"/>
    <n v="-1.7458777885548011"/>
  </r>
  <r>
    <s v="120"/>
    <s v="000"/>
    <s v="720"/>
    <s v="250"/>
    <s v="000"/>
    <s v="0"/>
    <s v="0000000"/>
    <s v="2225"/>
    <s v="Sicherheitspolizei"/>
    <s v="Kostenbeiträge (Kostenersätze) für Leistungen (MG Rankweil für  Polizeieinsätze)"/>
    <s v="8500,00"/>
    <x v="2"/>
    <x v="7"/>
    <x v="19"/>
    <x v="1"/>
    <n v="1"/>
    <x v="0"/>
    <x v="101"/>
    <n v="-8500"/>
    <n v="-2.7481409634658909"/>
  </r>
  <r>
    <s v="131"/>
    <s v="000"/>
    <s v="413"/>
    <s v="000"/>
    <s v="000"/>
    <s v="0"/>
    <s v="0000000"/>
    <s v="2221"/>
    <s v="Bau- und Feuerpolizei"/>
    <s v="Hausnummerntafeln"/>
    <s v="300,00"/>
    <x v="2"/>
    <x v="8"/>
    <x v="20"/>
    <x v="1"/>
    <n v="1"/>
    <x v="0"/>
    <x v="102"/>
    <n v="-300"/>
    <n v="-9.6993210475266725E-2"/>
  </r>
  <r>
    <s v="131"/>
    <s v="000"/>
    <s v="728"/>
    <s v="000"/>
    <s v="000"/>
    <s v="0"/>
    <s v="0000000"/>
    <s v="2225"/>
    <s v="Bau- und Feuerpolizei"/>
    <s v="Entgelte für sonstige Leistungen (Feuerbeschau)"/>
    <s v="200,00"/>
    <x v="2"/>
    <x v="8"/>
    <x v="20"/>
    <x v="1"/>
    <n v="1"/>
    <x v="0"/>
    <x v="103"/>
    <n v="-200"/>
    <n v="-6.4662140316844488E-2"/>
  </r>
  <r>
    <s v="131"/>
    <s v="000"/>
    <s v="808"/>
    <s v="000"/>
    <s v="000"/>
    <s v="0"/>
    <s v="0000000"/>
    <s v="2116"/>
    <s v="Bau- und Feuerpolizei"/>
    <s v="Ersätze für Hausnummerntafeln"/>
    <s v="300,00"/>
    <x v="2"/>
    <x v="8"/>
    <x v="20"/>
    <x v="1"/>
    <n v="2"/>
    <x v="1"/>
    <x v="104"/>
    <n v="300"/>
    <n v="9.6993210475266725E-2"/>
  </r>
  <r>
    <s v="132"/>
    <s v="000"/>
    <s v="728"/>
    <s v="000"/>
    <s v="000"/>
    <s v="0"/>
    <s v="0000000"/>
    <s v="2225"/>
    <s v="Gesundheitspolizei"/>
    <s v="Entgelte für sonstige Leistungen (Totenbeschau, Bergungskosten)"/>
    <s v="2000,00"/>
    <x v="2"/>
    <x v="8"/>
    <x v="21"/>
    <x v="1"/>
    <n v="1"/>
    <x v="0"/>
    <x v="105"/>
    <n v="-2000"/>
    <n v="-0.64662140316844485"/>
  </r>
  <r>
    <s v="133"/>
    <s v="000"/>
    <s v="729"/>
    <s v="000"/>
    <s v="000"/>
    <s v="0"/>
    <s v="0000000"/>
    <s v="2225"/>
    <s v="Veterinärpolizei"/>
    <s v="Sonstige Aufwendungen (Viehseuchenbekämpfung)"/>
    <s v="2000,00"/>
    <x v="2"/>
    <x v="8"/>
    <x v="22"/>
    <x v="1"/>
    <n v="1"/>
    <x v="0"/>
    <x v="106"/>
    <n v="-2000"/>
    <n v="-0.64662140316844485"/>
  </r>
  <r>
    <s v="163"/>
    <s v="000"/>
    <s v="400"/>
    <s v="000"/>
    <s v="000"/>
    <s v="0"/>
    <s v="0000000"/>
    <s v="2221"/>
    <s v="Freiwillige Feuerwehr"/>
    <s v="Geringwertige Wirtschaftsgüter (GWG)"/>
    <s v="12100,00"/>
    <x v="2"/>
    <x v="9"/>
    <x v="23"/>
    <x v="1"/>
    <n v="1"/>
    <x v="0"/>
    <x v="110"/>
    <n v="-12100"/>
    <n v="-3.9120594891690916"/>
  </r>
  <r>
    <s v="163"/>
    <s v="000"/>
    <s v="451"/>
    <s v="000"/>
    <s v="000"/>
    <s v="0"/>
    <s v="0000000"/>
    <s v="2221"/>
    <s v="Freiwillige Feuerwehr"/>
    <s v="Brennstoffe"/>
    <s v="4000,00"/>
    <x v="2"/>
    <x v="9"/>
    <x v="23"/>
    <x v="1"/>
    <n v="1"/>
    <x v="0"/>
    <x v="111"/>
    <n v="-4000"/>
    <n v="-1.2932428063368897"/>
  </r>
  <r>
    <s v="163"/>
    <s v="000"/>
    <s v="452"/>
    <s v="000"/>
    <s v="000"/>
    <s v="0"/>
    <s v="0000000"/>
    <s v="2221"/>
    <s v="Freiwillige Feuerwehr"/>
    <s v="Treibstoffe"/>
    <s v="3000,00"/>
    <x v="2"/>
    <x v="9"/>
    <x v="23"/>
    <x v="1"/>
    <n v="1"/>
    <x v="0"/>
    <x v="112"/>
    <n v="-3000"/>
    <n v="-0.96993210475266733"/>
  </r>
  <r>
    <s v="163"/>
    <s v="000"/>
    <s v="454"/>
    <s v="000"/>
    <s v="000"/>
    <s v="0"/>
    <s v="0000000"/>
    <s v="2221"/>
    <s v="Freiwillige Feuerwehr"/>
    <s v="Reinigungsmittel"/>
    <s v="500,00"/>
    <x v="2"/>
    <x v="9"/>
    <x v="23"/>
    <x v="1"/>
    <n v="1"/>
    <x v="0"/>
    <x v="113"/>
    <n v="-500"/>
    <n v="-0.16165535079211121"/>
  </r>
  <r>
    <s v="163"/>
    <s v="000"/>
    <s v="455"/>
    <s v="000"/>
    <s v="000"/>
    <s v="0"/>
    <s v="0000000"/>
    <s v="2221"/>
    <s v="Freiwillige Feuerwehr"/>
    <s v="Chemische und sonstige artverwandte Mittel"/>
    <s v="1400,00"/>
    <x v="2"/>
    <x v="9"/>
    <x v="23"/>
    <x v="1"/>
    <n v="1"/>
    <x v="0"/>
    <x v="114"/>
    <n v="-1400"/>
    <n v="-0.45263498221791143"/>
  </r>
  <r>
    <s v="163"/>
    <s v="000"/>
    <s v="600"/>
    <s v="000"/>
    <s v="000"/>
    <s v="0"/>
    <s v="0000000"/>
    <s v="2222"/>
    <s v="Freiwillige Feuerwehr"/>
    <s v="Energiebezüge"/>
    <s v="3300,00"/>
    <x v="2"/>
    <x v="9"/>
    <x v="23"/>
    <x v="1"/>
    <n v="1"/>
    <x v="0"/>
    <x v="115"/>
    <n v="-3300"/>
    <n v="-1.0669253152279341"/>
  </r>
  <r>
    <s v="163"/>
    <s v="000"/>
    <s v="614"/>
    <s v="000"/>
    <s v="000"/>
    <s v="0"/>
    <s v="0000000"/>
    <s v="2224"/>
    <s v="Freiwillige Feuerwehr"/>
    <s v="Instandhaltung von Gebäuden und Bauten"/>
    <s v="6500,00"/>
    <x v="2"/>
    <x v="9"/>
    <x v="23"/>
    <x v="1"/>
    <n v="1"/>
    <x v="0"/>
    <x v="116"/>
    <n v="-6500"/>
    <n v="-2.1015195602974459"/>
  </r>
  <r>
    <s v="163"/>
    <s v="000"/>
    <s v="614"/>
    <s v="900"/>
    <s v="000"/>
    <s v="0"/>
    <s v="0000000"/>
    <s v="2224"/>
    <s v="Freiwillige Feuerwehr"/>
    <s v="Instandhaltung von Gebäuden und Bauten"/>
    <s v="25100,00"/>
    <x v="2"/>
    <x v="9"/>
    <x v="23"/>
    <x v="1"/>
    <n v="1"/>
    <x v="0"/>
    <x v="117"/>
    <n v="-25100"/>
    <n v="-8.115098609763983"/>
  </r>
  <r>
    <s v="163"/>
    <s v="000"/>
    <s v="617"/>
    <s v="000"/>
    <s v="000"/>
    <s v="0"/>
    <s v="0000000"/>
    <s v="2224"/>
    <s v="Freiwillige Feuerwehr"/>
    <s v="Instandhaltung von Fahrzeugen"/>
    <s v="6400,00"/>
    <x v="2"/>
    <x v="9"/>
    <x v="23"/>
    <x v="1"/>
    <n v="1"/>
    <x v="0"/>
    <x v="118"/>
    <n v="-6400"/>
    <n v="-2.0691884901390236"/>
  </r>
  <r>
    <s v="163"/>
    <s v="000"/>
    <s v="618"/>
    <s v="000"/>
    <s v="000"/>
    <s v="0"/>
    <s v="0000000"/>
    <s v="2224"/>
    <s v="Freiwillige Feuerwehr"/>
    <s v="Instandhaltung von sonstigen Anlagen"/>
    <s v="3500,00"/>
    <x v="2"/>
    <x v="9"/>
    <x v="23"/>
    <x v="1"/>
    <n v="1"/>
    <x v="0"/>
    <x v="119"/>
    <n v="-3500"/>
    <n v="-1.1315874555447785"/>
  </r>
  <r>
    <s v="163"/>
    <s v="000"/>
    <s v="631"/>
    <s v="000"/>
    <s v="000"/>
    <s v="0"/>
    <s v="0000000"/>
    <s v="2222"/>
    <s v="Freiwillige Feuerwehr"/>
    <s v="Telekommunikationsdienste"/>
    <s v="1500,00"/>
    <x v="2"/>
    <x v="9"/>
    <x v="23"/>
    <x v="1"/>
    <n v="1"/>
    <x v="0"/>
    <x v="120"/>
    <n v="-1500"/>
    <n v="-0.48496605237633367"/>
  </r>
  <r>
    <s v="163"/>
    <s v="000"/>
    <s v="670"/>
    <s v="000"/>
    <s v="000"/>
    <s v="0"/>
    <s v="0000000"/>
    <s v="2222"/>
    <s v="Freiwillige Feuerwehr"/>
    <s v="Versicherungen"/>
    <s v="3200,00"/>
    <x v="2"/>
    <x v="9"/>
    <x v="23"/>
    <x v="1"/>
    <n v="1"/>
    <x v="0"/>
    <x v="121"/>
    <n v="-3200"/>
    <n v="-1.0345942450695118"/>
  </r>
  <r>
    <s v="163"/>
    <s v="000"/>
    <s v="680"/>
    <s v="000"/>
    <s v="000"/>
    <s v="0"/>
    <s v="0000000"/>
    <s v="2226"/>
    <s v="Freiwillige Feuerwehr"/>
    <s v="Planmäßige Abschreibung"/>
    <s v="83600,00"/>
    <x v="2"/>
    <x v="9"/>
    <x v="23"/>
    <x v="1"/>
    <n v="1"/>
    <x v="0"/>
    <x v="647"/>
    <n v="-83600"/>
    <n v="-27.028774652440998"/>
  </r>
  <r>
    <s v="163"/>
    <s v="000"/>
    <s v="720"/>
    <s v="500"/>
    <s v="000"/>
    <s v="1"/>
    <s v="0000000"/>
    <s v="2225"/>
    <s v="Freiwillige Feuerwehr"/>
    <s v="Interne Leistungsverrechnung"/>
    <s v="500,00"/>
    <x v="2"/>
    <x v="9"/>
    <x v="23"/>
    <x v="1"/>
    <n v="1"/>
    <x v="0"/>
    <x v="122"/>
    <n v="-500"/>
    <n v="-0.16165535079211121"/>
  </r>
  <r>
    <s v="163"/>
    <s v="000"/>
    <s v="728"/>
    <s v="000"/>
    <s v="000"/>
    <s v="0"/>
    <s v="0000000"/>
    <s v="2225"/>
    <s v="Freiwillige Feuerwehr"/>
    <s v="Instandhaltung von sonstigen Anlagen (Einsatz u. Schulung)"/>
    <s v="2000,00"/>
    <x v="2"/>
    <x v="9"/>
    <x v="23"/>
    <x v="1"/>
    <n v="1"/>
    <x v="0"/>
    <x v="123"/>
    <n v="-2000"/>
    <n v="-0.64662140316844485"/>
  </r>
  <r>
    <s v="163"/>
    <s v="000"/>
    <s v="729"/>
    <s v="000"/>
    <s v="000"/>
    <s v="0"/>
    <s v="0000000"/>
    <s v="2225"/>
    <s v="Freiwillige Feuerwehr"/>
    <s v="Sonstige Aufwendungen"/>
    <s v="6500,00"/>
    <x v="2"/>
    <x v="9"/>
    <x v="23"/>
    <x v="1"/>
    <n v="1"/>
    <x v="0"/>
    <x v="124"/>
    <n v="-6500"/>
    <n v="-2.1015195602974459"/>
  </r>
  <r>
    <s v="163"/>
    <s v="000"/>
    <s v="813"/>
    <s v="000"/>
    <s v="000"/>
    <s v="0"/>
    <s v="0000000"/>
    <s v="2127"/>
    <s v="Freiwillige Feuerwehr"/>
    <s v="Erträge aus der Auflösung von Investitionszuschüssen (Kapitaltransfers)"/>
    <s v="22300,00"/>
    <x v="2"/>
    <x v="9"/>
    <x v="23"/>
    <x v="1"/>
    <n v="2"/>
    <x v="1"/>
    <x v="648"/>
    <n v="22300"/>
    <n v="7.2098286453281606"/>
  </r>
  <r>
    <s v="163"/>
    <s v="000"/>
    <s v="816"/>
    <s v="400"/>
    <s v="000"/>
    <s v="0"/>
    <s v="0000000"/>
    <s v="2114"/>
    <s v="Freiwillige Feuerwehr"/>
    <s v="Kostenbeiträge (Kostenersätze) für sonstige Leistungen"/>
    <s v="100,00"/>
    <x v="2"/>
    <x v="9"/>
    <x v="23"/>
    <x v="1"/>
    <n v="2"/>
    <x v="1"/>
    <x v="125"/>
    <n v="100"/>
    <n v="3.2331070158422244E-2"/>
  </r>
  <r>
    <s v="163"/>
    <s v="000"/>
    <s v="861"/>
    <s v="000"/>
    <s v="000"/>
    <s v="0"/>
    <s v="0000000"/>
    <s v="2121"/>
    <s v="Freiwillige Feuerwehr"/>
    <s v="Transfers von Ländern, Landesfonds und Landeskammern"/>
    <s v="1000,00"/>
    <x v="2"/>
    <x v="9"/>
    <x v="23"/>
    <x v="1"/>
    <n v="2"/>
    <x v="1"/>
    <x v="126"/>
    <n v="1000"/>
    <n v="0.32331070158422243"/>
  </r>
  <r>
    <s v="180"/>
    <s v="000"/>
    <s v="726"/>
    <s v="000"/>
    <s v="000"/>
    <s v="0"/>
    <s v="0000000"/>
    <s v="2225"/>
    <s v="Zivilschutz"/>
    <s v="Mitgliedsbeiträge an Institutionen"/>
    <s v="100,00"/>
    <x v="2"/>
    <x v="10"/>
    <x v="24"/>
    <x v="1"/>
    <n v="1"/>
    <x v="0"/>
    <x v="127"/>
    <n v="-100"/>
    <n v="-3.2331070158422244E-2"/>
  </r>
  <r>
    <s v="189"/>
    <s v="000"/>
    <s v="723"/>
    <s v="000"/>
    <s v="000"/>
    <s v="0"/>
    <s v="0000000"/>
    <s v="2225"/>
    <s v="Landesverteidigung"/>
    <s v="Amtspauschalien und Repräsentationsaufwendungen (Musterungskosten)"/>
    <s v="400,00"/>
    <x v="2"/>
    <x v="10"/>
    <x v="25"/>
    <x v="1"/>
    <n v="1"/>
    <x v="0"/>
    <x v="128"/>
    <n v="-400"/>
    <n v="-0.12932428063368898"/>
  </r>
  <r>
    <s v="211"/>
    <s v="000"/>
    <s v="400"/>
    <s v="000"/>
    <s v="000"/>
    <s v="0"/>
    <s v="0000000"/>
    <s v="2221"/>
    <s v="Volksschule"/>
    <s v="Geringwertige Wirtschaftsgüter (GWG)"/>
    <s v="8000,00"/>
    <x v="3"/>
    <x v="11"/>
    <x v="26"/>
    <x v="1"/>
    <n v="1"/>
    <x v="0"/>
    <x v="131"/>
    <n v="-8000"/>
    <n v="-2.5864856126737794"/>
  </r>
  <r>
    <s v="211"/>
    <s v="000"/>
    <s v="451"/>
    <s v="000"/>
    <s v="000"/>
    <s v="0"/>
    <s v="0000000"/>
    <s v="2221"/>
    <s v="Volksschule"/>
    <s v="Brennstoffe"/>
    <s v="10400,00"/>
    <x v="3"/>
    <x v="11"/>
    <x v="26"/>
    <x v="1"/>
    <n v="1"/>
    <x v="0"/>
    <x v="132"/>
    <n v="-10400"/>
    <n v="-3.3624312964759135"/>
  </r>
  <r>
    <s v="211"/>
    <s v="000"/>
    <s v="454"/>
    <s v="000"/>
    <s v="000"/>
    <s v="0"/>
    <s v="0000000"/>
    <s v="2221"/>
    <s v="Volksschule"/>
    <s v="Reinigungsmittel"/>
    <s v="2500,00"/>
    <x v="3"/>
    <x v="11"/>
    <x v="26"/>
    <x v="1"/>
    <n v="1"/>
    <x v="0"/>
    <x v="133"/>
    <n v="-2500"/>
    <n v="-0.80827675396055609"/>
  </r>
  <r>
    <s v="211"/>
    <s v="000"/>
    <s v="456"/>
    <s v="000"/>
    <s v="000"/>
    <s v="0"/>
    <s v="0000000"/>
    <s v="2221"/>
    <s v="Volksschule"/>
    <s v="Schreib-, Zeichen- und sonstige Büromittel"/>
    <s v="800,00"/>
    <x v="3"/>
    <x v="11"/>
    <x v="26"/>
    <x v="1"/>
    <n v="1"/>
    <x v="0"/>
    <x v="134"/>
    <n v="-800"/>
    <n v="-0.25864856126737795"/>
  </r>
  <r>
    <s v="211"/>
    <s v="000"/>
    <s v="457"/>
    <s v="000"/>
    <s v="000"/>
    <s v="0"/>
    <s v="0000000"/>
    <s v="2221"/>
    <s v="Volksschule"/>
    <s v="Druckwerke"/>
    <s v="500,00"/>
    <x v="3"/>
    <x v="11"/>
    <x v="26"/>
    <x v="1"/>
    <n v="1"/>
    <x v="0"/>
    <x v="135"/>
    <n v="-500"/>
    <n v="-0.16165535079211121"/>
  </r>
  <r>
    <s v="211"/>
    <s v="000"/>
    <s v="510"/>
    <s v="000"/>
    <s v="000"/>
    <s v="0"/>
    <s v="0000000"/>
    <s v="2211"/>
    <s v="Volksschule"/>
    <s v="Geldbezüge der Vertragsbediensteten der Verwaltung"/>
    <s v="6800,00"/>
    <x v="3"/>
    <x v="11"/>
    <x v="26"/>
    <x v="1"/>
    <n v="1"/>
    <x v="0"/>
    <x v="136"/>
    <n v="-6800"/>
    <n v="-2.1985127707727128"/>
  </r>
  <r>
    <s v="211"/>
    <s v="000"/>
    <s v="511"/>
    <s v="000"/>
    <s v="000"/>
    <s v="0"/>
    <s v="0000000"/>
    <s v="2211"/>
    <s v="Volksschule"/>
    <s v="Geldbezüge der Vertragsbediensteten in handwerklicher Verwendung"/>
    <s v="2200,00"/>
    <x v="3"/>
    <x v="11"/>
    <x v="26"/>
    <x v="1"/>
    <n v="1"/>
    <x v="0"/>
    <x v="137"/>
    <n v="-2200"/>
    <n v="-0.71128354348528933"/>
  </r>
  <r>
    <s v="211"/>
    <s v="000"/>
    <s v="580"/>
    <s v="000"/>
    <s v="000"/>
    <s v="0"/>
    <s v="0000000"/>
    <s v="2212"/>
    <s v="Volksschule"/>
    <s v="Dienstgeberbeiträge zum Ausgleichsfonds für Familienbeihilfen"/>
    <s v="400,00"/>
    <x v="3"/>
    <x v="11"/>
    <x v="26"/>
    <x v="1"/>
    <n v="1"/>
    <x v="0"/>
    <x v="138"/>
    <n v="-400"/>
    <n v="-0.12932428063368898"/>
  </r>
  <r>
    <s v="211"/>
    <s v="000"/>
    <s v="581"/>
    <s v="500"/>
    <s v="000"/>
    <s v="0"/>
    <s v="0000000"/>
    <s v="2212"/>
    <s v="Volksschule"/>
    <s v="Sonstige Dienstgeberbeiträge zur sozialen Sicherheit (Pensionskassenbeiträge)"/>
    <s v="100,00"/>
    <x v="3"/>
    <x v="11"/>
    <x v="26"/>
    <x v="1"/>
    <n v="1"/>
    <x v="0"/>
    <x v="139"/>
    <n v="-100"/>
    <n v="-3.2331070158422244E-2"/>
  </r>
  <r>
    <s v="211"/>
    <s v="000"/>
    <s v="581"/>
    <s v="510"/>
    <s v="000"/>
    <s v="0"/>
    <s v="0000000"/>
    <s v="2212"/>
    <s v="Volksschule"/>
    <s v="Sonstige Dienstgeberbeiträge zur sozialen Sicherheit (Mitarbeitervorsorge - Abfertigung neu)"/>
    <s v="100,00"/>
    <x v="3"/>
    <x v="11"/>
    <x v="26"/>
    <x v="1"/>
    <n v="1"/>
    <x v="0"/>
    <x v="140"/>
    <n v="-100"/>
    <n v="-3.2331070158422244E-2"/>
  </r>
  <r>
    <s v="211"/>
    <s v="000"/>
    <s v="582"/>
    <s v="000"/>
    <s v="000"/>
    <s v="0"/>
    <s v="0000000"/>
    <s v="2212"/>
    <s v="Volksschule"/>
    <s v="Sonstige Dienstgeberbeiträge zur sozialen Sicherheit"/>
    <s v="2000,00"/>
    <x v="3"/>
    <x v="11"/>
    <x v="26"/>
    <x v="1"/>
    <n v="1"/>
    <x v="0"/>
    <x v="141"/>
    <n v="-2000"/>
    <n v="-0.64662140316844485"/>
  </r>
  <r>
    <s v="211"/>
    <s v="000"/>
    <s v="591"/>
    <s v="000"/>
    <s v="000"/>
    <s v="0"/>
    <s v="0000000"/>
    <s v="2214"/>
    <s v="Volksschule"/>
    <s v="Dotierung von Rückstellungen für Abfertigungen"/>
    <s v="100,00"/>
    <x v="3"/>
    <x v="11"/>
    <x v="26"/>
    <x v="1"/>
    <n v="1"/>
    <x v="0"/>
    <x v="649"/>
    <n v="-100"/>
    <n v="-3.2331070158422244E-2"/>
  </r>
  <r>
    <s v="211"/>
    <s v="000"/>
    <s v="592"/>
    <s v="000"/>
    <s v="000"/>
    <s v="0"/>
    <s v="0000000"/>
    <s v="2214"/>
    <s v="Volksschule"/>
    <s v="Dotierung von Rückstellungen für Jubiläumszuwendungen"/>
    <s v="100,00"/>
    <x v="3"/>
    <x v="11"/>
    <x v="26"/>
    <x v="1"/>
    <n v="1"/>
    <x v="0"/>
    <x v="650"/>
    <n v="-100"/>
    <n v="-3.2331070158422244E-2"/>
  </r>
  <r>
    <s v="211"/>
    <s v="000"/>
    <s v="593"/>
    <s v="000"/>
    <s v="000"/>
    <s v="0"/>
    <s v="0000000"/>
    <s v="2214"/>
    <s v="Volksschule"/>
    <s v="Dotierung von Rückstellungen für nicht konsumierte Urlaube"/>
    <s v="100,00"/>
    <x v="3"/>
    <x v="11"/>
    <x v="26"/>
    <x v="1"/>
    <n v="1"/>
    <x v="0"/>
    <x v="651"/>
    <n v="-100"/>
    <n v="-3.2331070158422244E-2"/>
  </r>
  <r>
    <s v="211"/>
    <s v="000"/>
    <s v="600"/>
    <s v="000"/>
    <s v="000"/>
    <s v="0"/>
    <s v="0000000"/>
    <s v="2222"/>
    <s v="Volksschule"/>
    <s v="Energiebezüge"/>
    <s v="14200,00"/>
    <x v="3"/>
    <x v="11"/>
    <x v="26"/>
    <x v="1"/>
    <n v="1"/>
    <x v="0"/>
    <x v="142"/>
    <n v="-14200"/>
    <n v="-4.5910119624959584"/>
  </r>
  <r>
    <s v="211"/>
    <s v="000"/>
    <s v="614"/>
    <s v="000"/>
    <s v="000"/>
    <s v="0"/>
    <s v="0000000"/>
    <s v="2224"/>
    <s v="Volksschule"/>
    <s v="Instandhaltung von Gebäuden und Bauten"/>
    <s v="18500,00"/>
    <x v="3"/>
    <x v="11"/>
    <x v="26"/>
    <x v="1"/>
    <n v="1"/>
    <x v="0"/>
    <x v="143"/>
    <n v="-18500"/>
    <n v="-5.9812479793081152"/>
  </r>
  <r>
    <s v="211"/>
    <s v="000"/>
    <s v="618"/>
    <s v="000"/>
    <s v="000"/>
    <s v="0"/>
    <s v="0000000"/>
    <s v="2224"/>
    <s v="Volksschule"/>
    <s v="Instandhaltung von sonstigen Anlagen"/>
    <s v="1000,00"/>
    <x v="3"/>
    <x v="11"/>
    <x v="26"/>
    <x v="1"/>
    <n v="1"/>
    <x v="0"/>
    <x v="144"/>
    <n v="-1000"/>
    <n v="-0.32331070158422243"/>
  </r>
  <r>
    <s v="211"/>
    <s v="000"/>
    <s v="630"/>
    <s v="000"/>
    <s v="000"/>
    <s v="0"/>
    <s v="0000000"/>
    <s v="2222"/>
    <s v="Volksschule"/>
    <s v="Postdienste"/>
    <s v="1000,00"/>
    <x v="3"/>
    <x v="11"/>
    <x v="26"/>
    <x v="1"/>
    <n v="1"/>
    <x v="0"/>
    <x v="145"/>
    <n v="-1000"/>
    <n v="-0.32331070158422243"/>
  </r>
  <r>
    <s v="211"/>
    <s v="000"/>
    <s v="631"/>
    <s v="000"/>
    <s v="000"/>
    <s v="0"/>
    <s v="0000000"/>
    <s v="2222"/>
    <s v="Volksschule"/>
    <s v="Telekommunikationsdienste"/>
    <s v="1100,00"/>
    <x v="3"/>
    <x v="11"/>
    <x v="26"/>
    <x v="1"/>
    <n v="1"/>
    <x v="0"/>
    <x v="146"/>
    <n v="-1100"/>
    <n v="-0.35564177174264466"/>
  </r>
  <r>
    <s v="211"/>
    <s v="000"/>
    <s v="670"/>
    <s v="000"/>
    <s v="000"/>
    <s v="0"/>
    <s v="0000000"/>
    <s v="2222"/>
    <s v="Volksschule"/>
    <s v="Versicherungen"/>
    <s v="3000,00"/>
    <x v="3"/>
    <x v="11"/>
    <x v="26"/>
    <x v="1"/>
    <n v="1"/>
    <x v="0"/>
    <x v="147"/>
    <n v="-3000"/>
    <n v="-0.96993210475266733"/>
  </r>
  <r>
    <s v="211"/>
    <s v="000"/>
    <s v="680"/>
    <s v="000"/>
    <s v="000"/>
    <s v="0"/>
    <s v="0000000"/>
    <s v="2226"/>
    <s v="Volksschule"/>
    <s v="Planmäßige Abschreibung"/>
    <s v="2200,00"/>
    <x v="3"/>
    <x v="11"/>
    <x v="26"/>
    <x v="1"/>
    <n v="1"/>
    <x v="0"/>
    <x v="652"/>
    <n v="-2200"/>
    <n v="-0.71128354348528933"/>
  </r>
  <r>
    <s v="211"/>
    <s v="000"/>
    <s v="700"/>
    <s v="000"/>
    <s v="000"/>
    <s v="0"/>
    <s v="0000000"/>
    <s v="2223"/>
    <s v="Volksschule"/>
    <s v="Miet- und Pachtaufwand"/>
    <s v="1500,00"/>
    <x v="3"/>
    <x v="11"/>
    <x v="26"/>
    <x v="1"/>
    <n v="1"/>
    <x v="0"/>
    <x v="148"/>
    <n v="-1500"/>
    <n v="-0.48496605237633367"/>
  </r>
  <r>
    <s v="211"/>
    <s v="000"/>
    <s v="710"/>
    <s v="000"/>
    <s v="000"/>
    <s v="0"/>
    <s v="0000000"/>
    <s v="2225"/>
    <s v="Volksschule"/>
    <s v="Öffentliche Abgaben, ohne Gebühren gemäß FAG"/>
    <s v="900,00"/>
    <x v="3"/>
    <x v="11"/>
    <x v="26"/>
    <x v="1"/>
    <n v="1"/>
    <x v="0"/>
    <x v="149"/>
    <n v="-900"/>
    <n v="-0.29097963142580019"/>
  </r>
  <r>
    <s v="211"/>
    <s v="000"/>
    <s v="720"/>
    <s v="200"/>
    <s v="000"/>
    <s v="0"/>
    <s v="0000000"/>
    <s v="2225"/>
    <s v="Volksschule"/>
    <s v="Kostenbeiträge (Kostenersätze) für Leistungen (Schulerhaltungsbeiträge)"/>
    <s v="1000,00"/>
    <x v="3"/>
    <x v="11"/>
    <x v="26"/>
    <x v="1"/>
    <n v="1"/>
    <x v="0"/>
    <x v="150"/>
    <n v="-1000"/>
    <n v="-0.32331070158422243"/>
  </r>
  <r>
    <s v="211"/>
    <s v="000"/>
    <s v="720"/>
    <s v="500"/>
    <s v="000"/>
    <s v="1"/>
    <s v="0000000"/>
    <s v="2225"/>
    <s v="Volksschule"/>
    <s v="Interne Leistungsverrechnung"/>
    <s v="4000,00"/>
    <x v="3"/>
    <x v="11"/>
    <x v="26"/>
    <x v="1"/>
    <n v="1"/>
    <x v="0"/>
    <x v="151"/>
    <n v="-4000"/>
    <n v="-1.2932428063368897"/>
  </r>
  <r>
    <s v="211"/>
    <s v="000"/>
    <s v="724"/>
    <s v="000"/>
    <s v="000"/>
    <s v="0"/>
    <s v="0000000"/>
    <s v="2225"/>
    <s v="Volksschule"/>
    <s v="Reisegebühren"/>
    <s v="100,00"/>
    <x v="3"/>
    <x v="11"/>
    <x v="26"/>
    <x v="1"/>
    <n v="1"/>
    <x v="0"/>
    <x v="152"/>
    <n v="-100"/>
    <n v="-3.2331070158422244E-2"/>
  </r>
  <r>
    <s v="211"/>
    <s v="000"/>
    <s v="728"/>
    <s v="000"/>
    <s v="000"/>
    <s v="0"/>
    <s v="0000000"/>
    <s v="2225"/>
    <s v="Volksschule"/>
    <s v="Entgelte für sonstige Leistungen (Reinigung durch Unternehmen)"/>
    <s v="37500,00"/>
    <x v="3"/>
    <x v="11"/>
    <x v="26"/>
    <x v="1"/>
    <n v="1"/>
    <x v="0"/>
    <x v="153"/>
    <n v="-37500"/>
    <n v="-12.124151309408342"/>
  </r>
  <r>
    <s v="211"/>
    <s v="000"/>
    <s v="729"/>
    <s v="000"/>
    <s v="000"/>
    <s v="0"/>
    <s v="0000000"/>
    <s v="2225"/>
    <s v="Volksschule"/>
    <s v="Sonstige Aufwendungen"/>
    <s v="2000,00"/>
    <x v="3"/>
    <x v="11"/>
    <x v="26"/>
    <x v="1"/>
    <n v="1"/>
    <x v="0"/>
    <x v="154"/>
    <n v="-2000"/>
    <n v="-0.64662140316844485"/>
  </r>
  <r>
    <s v="211"/>
    <s v="000"/>
    <s v="751"/>
    <s v="000"/>
    <s v="000"/>
    <s v="0"/>
    <s v="0000000"/>
    <s v="2231"/>
    <s v="Volksschule"/>
    <s v="Transfers an Länder, Landesfonds und Landeskammern (Schulfilmbeiträge)"/>
    <s v="600,00"/>
    <x v="3"/>
    <x v="11"/>
    <x v="26"/>
    <x v="1"/>
    <n v="1"/>
    <x v="0"/>
    <x v="155"/>
    <n v="-600"/>
    <n v="-0.19398642095053345"/>
  </r>
  <r>
    <s v="211"/>
    <s v="000"/>
    <s v="817"/>
    <s v="000"/>
    <s v="000"/>
    <s v="0"/>
    <s v="0000000"/>
    <s v="2117"/>
    <s v="Volksschule"/>
    <s v="Erträge aus der Auflösung von sonstigen Rückstellungen"/>
    <s v="100,00"/>
    <x v="3"/>
    <x v="11"/>
    <x v="26"/>
    <x v="1"/>
    <n v="2"/>
    <x v="1"/>
    <x v="653"/>
    <n v="100"/>
    <n v="3.2331070158422244E-2"/>
  </r>
  <r>
    <s v="212"/>
    <s v="000"/>
    <s v="400"/>
    <s v="000"/>
    <s v="000"/>
    <s v="0"/>
    <s v="0000000"/>
    <s v="2221"/>
    <s v="Mittelschule"/>
    <s v="Geringwertige Wirtschaftsgüter (GWG)"/>
    <s v="21300,00"/>
    <x v="3"/>
    <x v="11"/>
    <x v="27"/>
    <x v="1"/>
    <n v="1"/>
    <x v="0"/>
    <x v="160"/>
    <n v="-21300"/>
    <n v="-6.8865179437439377"/>
  </r>
  <r>
    <s v="212"/>
    <s v="000"/>
    <s v="400"/>
    <s v="100"/>
    <s v="000"/>
    <s v="0"/>
    <s v="0000000"/>
    <s v="2221"/>
    <s v="Mittelschule"/>
    <s v="Geringwertige Wirtschaftsgüter (GWG) (Sporthalle)"/>
    <s v="1500,00"/>
    <x v="3"/>
    <x v="11"/>
    <x v="27"/>
    <x v="1"/>
    <n v="1"/>
    <x v="0"/>
    <x v="161"/>
    <n v="-1500"/>
    <n v="-0.48496605237633367"/>
  </r>
  <r>
    <s v="212"/>
    <s v="000"/>
    <s v="451"/>
    <s v="000"/>
    <s v="000"/>
    <s v="0"/>
    <s v="0000000"/>
    <s v="2221"/>
    <s v="Mittelschule"/>
    <s v="Brennstoffe"/>
    <s v="5500,00"/>
    <x v="3"/>
    <x v="11"/>
    <x v="27"/>
    <x v="1"/>
    <n v="1"/>
    <x v="0"/>
    <x v="162"/>
    <n v="-5500"/>
    <n v="-1.7782088587132234"/>
  </r>
  <r>
    <s v="212"/>
    <s v="000"/>
    <s v="454"/>
    <s v="000"/>
    <s v="000"/>
    <s v="0"/>
    <s v="0000000"/>
    <s v="2221"/>
    <s v="Mittelschule"/>
    <s v="Reinigungsmittel"/>
    <s v="5000,00"/>
    <x v="3"/>
    <x v="11"/>
    <x v="27"/>
    <x v="1"/>
    <n v="1"/>
    <x v="0"/>
    <x v="163"/>
    <n v="-5000"/>
    <n v="-1.6165535079211122"/>
  </r>
  <r>
    <s v="212"/>
    <s v="000"/>
    <s v="454"/>
    <s v="200"/>
    <s v="000"/>
    <s v="0"/>
    <s v="0000000"/>
    <s v="2221"/>
    <s v="Mittelschule"/>
    <s v="Reinigungsmittel  (Sporthalle)"/>
    <s v="500,00"/>
    <x v="3"/>
    <x v="11"/>
    <x v="27"/>
    <x v="1"/>
    <n v="1"/>
    <x v="0"/>
    <x v="164"/>
    <n v="-500"/>
    <n v="-0.16165535079211121"/>
  </r>
  <r>
    <s v="212"/>
    <s v="000"/>
    <s v="456"/>
    <s v="000"/>
    <s v="000"/>
    <s v="0"/>
    <s v="0000000"/>
    <s v="2221"/>
    <s v="Mittelschule"/>
    <s v="Schreib-, Zeichen- und sonstige Büromittel"/>
    <s v="3000,00"/>
    <x v="3"/>
    <x v="11"/>
    <x v="27"/>
    <x v="1"/>
    <n v="1"/>
    <x v="0"/>
    <x v="165"/>
    <n v="-3000"/>
    <n v="-0.96993210475266733"/>
  </r>
  <r>
    <s v="212"/>
    <s v="000"/>
    <s v="457"/>
    <s v="000"/>
    <s v="000"/>
    <s v="0"/>
    <s v="0000000"/>
    <s v="2221"/>
    <s v="Mittelschule"/>
    <s v="Druckwerke"/>
    <s v="700,00"/>
    <x v="3"/>
    <x v="11"/>
    <x v="27"/>
    <x v="1"/>
    <n v="1"/>
    <x v="0"/>
    <x v="166"/>
    <n v="-700"/>
    <n v="-0.22631749110895572"/>
  </r>
  <r>
    <s v="212"/>
    <s v="000"/>
    <s v="510"/>
    <s v="000"/>
    <s v="000"/>
    <s v="0"/>
    <s v="0000000"/>
    <s v="2211"/>
    <s v="Mittelschule"/>
    <s v="Geldbezüge der Vertragsbediensteten der Verwaltung"/>
    <s v="41000,00"/>
    <x v="3"/>
    <x v="11"/>
    <x v="27"/>
    <x v="1"/>
    <n v="1"/>
    <x v="0"/>
    <x v="167"/>
    <n v="-41000"/>
    <n v="-13.25573876495312"/>
  </r>
  <r>
    <s v="212"/>
    <s v="000"/>
    <s v="511"/>
    <s v="000"/>
    <s v="000"/>
    <s v="0"/>
    <s v="0000000"/>
    <s v="2211"/>
    <s v="Mittelschule"/>
    <s v="Geldbezüge der Vertragsbediensteten in handwerklicher Verwendung"/>
    <s v="51000,00"/>
    <x v="3"/>
    <x v="11"/>
    <x v="27"/>
    <x v="1"/>
    <n v="1"/>
    <x v="0"/>
    <x v="168"/>
    <n v="-51000"/>
    <n v="-16.488845780795344"/>
  </r>
  <r>
    <s v="212"/>
    <s v="000"/>
    <s v="580"/>
    <s v="000"/>
    <s v="000"/>
    <s v="0"/>
    <s v="0000000"/>
    <s v="2212"/>
    <s v="Mittelschule"/>
    <s v="Dienstgeberbeiträge zum Ausgleichsfonds für Familienbeihilfen"/>
    <s v="3600,00"/>
    <x v="3"/>
    <x v="11"/>
    <x v="27"/>
    <x v="1"/>
    <n v="1"/>
    <x v="0"/>
    <x v="169"/>
    <n v="-3600"/>
    <n v="-1.1639185257032008"/>
  </r>
  <r>
    <s v="212"/>
    <s v="000"/>
    <s v="581"/>
    <s v="500"/>
    <s v="000"/>
    <s v="0"/>
    <s v="0000000"/>
    <s v="2212"/>
    <s v="Mittelschule"/>
    <s v="Sonstige Dienstgeberbeiträge zur sozialen Sicherheit (Pensionskassenbeiträge)"/>
    <s v="800,00"/>
    <x v="3"/>
    <x v="11"/>
    <x v="27"/>
    <x v="1"/>
    <n v="1"/>
    <x v="0"/>
    <x v="170"/>
    <n v="-800"/>
    <n v="-0.25864856126737795"/>
  </r>
  <r>
    <s v="212"/>
    <s v="000"/>
    <s v="581"/>
    <s v="510"/>
    <s v="000"/>
    <s v="0"/>
    <s v="0000000"/>
    <s v="2212"/>
    <s v="Mittelschule"/>
    <s v="Sonstige Dienstgeberbeiträge zur sozialen Sicherheit (Mitarbeitervorsorge - Abfertigung neu)"/>
    <s v="1000,00"/>
    <x v="3"/>
    <x v="11"/>
    <x v="27"/>
    <x v="1"/>
    <n v="1"/>
    <x v="0"/>
    <x v="171"/>
    <n v="-1000"/>
    <n v="-0.32331070158422243"/>
  </r>
  <r>
    <s v="212"/>
    <s v="000"/>
    <s v="582"/>
    <s v="000"/>
    <s v="000"/>
    <s v="0"/>
    <s v="0000000"/>
    <s v="2212"/>
    <s v="Mittelschule"/>
    <s v="Sonstige Dienstgeberbeiträge zur sozialen Sicherheit"/>
    <s v="20000,00"/>
    <x v="3"/>
    <x v="11"/>
    <x v="27"/>
    <x v="1"/>
    <n v="1"/>
    <x v="0"/>
    <x v="172"/>
    <n v="-20000"/>
    <n v="-6.4662140316844487"/>
  </r>
  <r>
    <s v="212"/>
    <s v="000"/>
    <s v="591"/>
    <s v="000"/>
    <s v="000"/>
    <s v="0"/>
    <s v="0000000"/>
    <s v="2214"/>
    <s v="Mittelschule"/>
    <s v="Dotierung von Rückstellungen für Abfertigungen"/>
    <s v="100,00"/>
    <x v="3"/>
    <x v="11"/>
    <x v="27"/>
    <x v="1"/>
    <n v="1"/>
    <x v="0"/>
    <x v="654"/>
    <n v="-100"/>
    <n v="-3.2331070158422244E-2"/>
  </r>
  <r>
    <s v="212"/>
    <s v="000"/>
    <s v="592"/>
    <s v="000"/>
    <s v="000"/>
    <s v="0"/>
    <s v="0000000"/>
    <s v="2214"/>
    <s v="Mittelschule"/>
    <s v="Dotierung von Rückstellungen für Jubiläumszuwendungen"/>
    <s v="100,00"/>
    <x v="3"/>
    <x v="11"/>
    <x v="27"/>
    <x v="1"/>
    <n v="1"/>
    <x v="0"/>
    <x v="655"/>
    <n v="-100"/>
    <n v="-3.2331070158422244E-2"/>
  </r>
  <r>
    <s v="212"/>
    <s v="000"/>
    <s v="593"/>
    <s v="000"/>
    <s v="000"/>
    <s v="0"/>
    <s v="0000000"/>
    <s v="2214"/>
    <s v="Mittelschule"/>
    <s v="Dotierung von Rückstellungen für nicht konsumierte Urlaube"/>
    <s v="100,00"/>
    <x v="3"/>
    <x v="11"/>
    <x v="27"/>
    <x v="1"/>
    <n v="1"/>
    <x v="0"/>
    <x v="656"/>
    <n v="-100"/>
    <n v="-3.2331070158422244E-2"/>
  </r>
  <r>
    <s v="212"/>
    <s v="000"/>
    <s v="600"/>
    <s v="000"/>
    <s v="000"/>
    <s v="0"/>
    <s v="0000000"/>
    <s v="2222"/>
    <s v="Mittelschule"/>
    <s v="Energiebezüge"/>
    <s v="16800,00"/>
    <x v="3"/>
    <x v="11"/>
    <x v="27"/>
    <x v="1"/>
    <n v="1"/>
    <x v="0"/>
    <x v="173"/>
    <n v="-16800"/>
    <n v="-5.4316197866149372"/>
  </r>
  <r>
    <s v="212"/>
    <s v="000"/>
    <s v="600"/>
    <s v="100"/>
    <s v="000"/>
    <s v="0"/>
    <s v="0000000"/>
    <s v="2222"/>
    <s v="Mittelschule"/>
    <s v="Energiebezüge (Sporthalle)"/>
    <s v="3700,00"/>
    <x v="3"/>
    <x v="11"/>
    <x v="27"/>
    <x v="1"/>
    <n v="1"/>
    <x v="0"/>
    <x v="174"/>
    <n v="-3700"/>
    <n v="-1.196249595861623"/>
  </r>
  <r>
    <s v="212"/>
    <s v="000"/>
    <s v="614"/>
    <s v="000"/>
    <s v="000"/>
    <s v="0"/>
    <s v="0000000"/>
    <s v="2224"/>
    <s v="Mittelschule"/>
    <s v="Instandhaltung von Gebäuden und Bauten"/>
    <s v="72000,00"/>
    <x v="3"/>
    <x v="11"/>
    <x v="27"/>
    <x v="1"/>
    <n v="1"/>
    <x v="0"/>
    <x v="175"/>
    <n v="-72000"/>
    <n v="-23.278370514064015"/>
  </r>
  <r>
    <s v="212"/>
    <s v="000"/>
    <s v="614"/>
    <s v="100"/>
    <s v="000"/>
    <s v="0"/>
    <s v="0000000"/>
    <s v="2224"/>
    <s v="Mittelschule"/>
    <s v="Instandhaltung von Gebäuden und Bauten (Sporthalle)"/>
    <s v="9300,00"/>
    <x v="3"/>
    <x v="11"/>
    <x v="27"/>
    <x v="1"/>
    <n v="1"/>
    <x v="0"/>
    <x v="176"/>
    <n v="-9300"/>
    <n v="-3.0067895247332688"/>
  </r>
  <r>
    <s v="212"/>
    <s v="000"/>
    <s v="614"/>
    <s v="900"/>
    <s v="000"/>
    <s v="0"/>
    <s v="0000000"/>
    <s v="2224"/>
    <s v="Mittelschule"/>
    <s v="Instandhaltung von Gebäuden und Bauten"/>
    <s v="0,00"/>
    <x v="3"/>
    <x v="11"/>
    <x v="27"/>
    <x v="1"/>
    <n v="1"/>
    <x v="0"/>
    <x v="177"/>
    <n v="0"/>
    <n v="0"/>
  </r>
  <r>
    <s v="212"/>
    <s v="000"/>
    <s v="618"/>
    <s v="000"/>
    <s v="000"/>
    <s v="0"/>
    <s v="0000000"/>
    <s v="2224"/>
    <s v="Mittelschule"/>
    <s v="Instandhaltung von sonstigen Anlagen"/>
    <s v="9500,00"/>
    <x v="3"/>
    <x v="11"/>
    <x v="27"/>
    <x v="1"/>
    <n v="1"/>
    <x v="0"/>
    <x v="178"/>
    <n v="-9500"/>
    <n v="-3.0714516650501134"/>
  </r>
  <r>
    <s v="212"/>
    <s v="000"/>
    <s v="618"/>
    <s v="100"/>
    <s v="000"/>
    <s v="0"/>
    <s v="0000000"/>
    <s v="2224"/>
    <s v="Mittelschule"/>
    <s v="Instandhaltung von sonstigen Anlagen (Sporthalle)"/>
    <s v="500,00"/>
    <x v="3"/>
    <x v="11"/>
    <x v="27"/>
    <x v="1"/>
    <n v="1"/>
    <x v="0"/>
    <x v="179"/>
    <n v="-500"/>
    <n v="-0.16165535079211121"/>
  </r>
  <r>
    <s v="212"/>
    <s v="000"/>
    <s v="630"/>
    <s v="000"/>
    <s v="000"/>
    <s v="0"/>
    <s v="0000000"/>
    <s v="2222"/>
    <s v="Mittelschule"/>
    <s v="Postdienste"/>
    <s v="500,00"/>
    <x v="3"/>
    <x v="11"/>
    <x v="27"/>
    <x v="1"/>
    <n v="1"/>
    <x v="0"/>
    <x v="180"/>
    <n v="-500"/>
    <n v="-0.16165535079211121"/>
  </r>
  <r>
    <s v="212"/>
    <s v="000"/>
    <s v="631"/>
    <s v="000"/>
    <s v="000"/>
    <s v="0"/>
    <s v="0000000"/>
    <s v="2222"/>
    <s v="Mittelschule"/>
    <s v="Telekommunikationsdienste"/>
    <s v="5000,00"/>
    <x v="3"/>
    <x v="11"/>
    <x v="27"/>
    <x v="1"/>
    <n v="1"/>
    <x v="0"/>
    <x v="181"/>
    <n v="-5000"/>
    <n v="-1.6165535079211122"/>
  </r>
  <r>
    <s v="212"/>
    <s v="000"/>
    <s v="670"/>
    <s v="000"/>
    <s v="000"/>
    <s v="0"/>
    <s v="0000000"/>
    <s v="2222"/>
    <s v="Mittelschule"/>
    <s v="Versicherungen"/>
    <s v="4500,00"/>
    <x v="3"/>
    <x v="11"/>
    <x v="27"/>
    <x v="1"/>
    <n v="1"/>
    <x v="0"/>
    <x v="182"/>
    <n v="-4500"/>
    <n v="-1.4548981571290009"/>
  </r>
  <r>
    <s v="212"/>
    <s v="000"/>
    <s v="670"/>
    <s v="100"/>
    <s v="000"/>
    <s v="0"/>
    <s v="0000000"/>
    <s v="2222"/>
    <s v="Mittelschule"/>
    <s v="Versicherungen (Sporthalle)"/>
    <s v="600,00"/>
    <x v="3"/>
    <x v="11"/>
    <x v="27"/>
    <x v="1"/>
    <n v="1"/>
    <x v="0"/>
    <x v="183"/>
    <n v="-600"/>
    <n v="-0.19398642095053345"/>
  </r>
  <r>
    <s v="212"/>
    <s v="000"/>
    <s v="680"/>
    <s v="000"/>
    <s v="000"/>
    <s v="0"/>
    <s v="0000000"/>
    <s v="2226"/>
    <s v="Mittelschule"/>
    <s v="Planmäßige Abschreibung"/>
    <s v="424500,00"/>
    <x v="3"/>
    <x v="11"/>
    <x v="27"/>
    <x v="1"/>
    <n v="1"/>
    <x v="0"/>
    <x v="657"/>
    <n v="-424500"/>
    <n v="-137.24539282250242"/>
  </r>
  <r>
    <s v="212"/>
    <s v="000"/>
    <s v="700"/>
    <s v="000"/>
    <s v="000"/>
    <s v="0"/>
    <s v="0000000"/>
    <s v="2223"/>
    <s v="Mittelschule"/>
    <s v="Miet- und Pachtaufwand"/>
    <s v="2200,00"/>
    <x v="3"/>
    <x v="11"/>
    <x v="27"/>
    <x v="1"/>
    <n v="1"/>
    <x v="0"/>
    <x v="184"/>
    <n v="-2200"/>
    <n v="-0.71128354348528933"/>
  </r>
  <r>
    <s v="212"/>
    <s v="000"/>
    <s v="710"/>
    <s v="000"/>
    <s v="000"/>
    <s v="0"/>
    <s v="0000000"/>
    <s v="2225"/>
    <s v="Mittelschule"/>
    <s v="Öffentliche Abgaben, ohne Gebühren gemäß FAG"/>
    <s v="5100,00"/>
    <x v="3"/>
    <x v="11"/>
    <x v="27"/>
    <x v="1"/>
    <n v="1"/>
    <x v="0"/>
    <x v="185"/>
    <n v="-5100"/>
    <n v="-1.6488845780795345"/>
  </r>
  <r>
    <s v="212"/>
    <s v="000"/>
    <s v="720"/>
    <s v="200"/>
    <s v="000"/>
    <s v="0"/>
    <s v="0000000"/>
    <s v="2225"/>
    <s v="Mittelschule"/>
    <s v="Kostenbeiträge (Kostenersätze) für Leistungen (Schulerhaltungsbeiträge)"/>
    <s v="37300,00"/>
    <x v="3"/>
    <x v="11"/>
    <x v="27"/>
    <x v="1"/>
    <n v="1"/>
    <x v="0"/>
    <x v="186"/>
    <n v="-37300"/>
    <n v="-12.059489169091497"/>
  </r>
  <r>
    <s v="212"/>
    <s v="000"/>
    <s v="720"/>
    <s v="500"/>
    <s v="000"/>
    <s v="1"/>
    <s v="0000000"/>
    <s v="2225"/>
    <s v="Mittelschule"/>
    <s v="Interne Leistungsverrechnung"/>
    <s v="18000,00"/>
    <x v="3"/>
    <x v="11"/>
    <x v="27"/>
    <x v="1"/>
    <n v="1"/>
    <x v="0"/>
    <x v="187"/>
    <n v="-18000"/>
    <n v="-5.8195926285160038"/>
  </r>
  <r>
    <s v="212"/>
    <s v="000"/>
    <s v="724"/>
    <s v="000"/>
    <s v="000"/>
    <s v="0"/>
    <s v="0000000"/>
    <s v="2225"/>
    <s v="Mittelschule"/>
    <s v="Reisegebühren"/>
    <s v="500,00"/>
    <x v="3"/>
    <x v="11"/>
    <x v="27"/>
    <x v="1"/>
    <n v="1"/>
    <x v="0"/>
    <x v="188"/>
    <n v="-500"/>
    <n v="-0.16165535079211121"/>
  </r>
  <r>
    <s v="212"/>
    <s v="000"/>
    <s v="728"/>
    <s v="000"/>
    <s v="000"/>
    <s v="0"/>
    <s v="0000000"/>
    <s v="2225"/>
    <s v="Mittelschule"/>
    <s v="Entgelte für sonstige Leistungen (Reinigung durch Unternehmen)"/>
    <s v="19100,00"/>
    <x v="3"/>
    <x v="11"/>
    <x v="27"/>
    <x v="1"/>
    <n v="1"/>
    <x v="0"/>
    <x v="189"/>
    <n v="-19100"/>
    <n v="-6.175234400258649"/>
  </r>
  <r>
    <s v="212"/>
    <s v="000"/>
    <s v="728"/>
    <s v="100"/>
    <s v="000"/>
    <s v="0"/>
    <s v="0000000"/>
    <s v="2225"/>
    <s v="Mittelschule"/>
    <s v="Entgelte für sonstige Leistungen (Sporthalle Reinigung durch Unternehmen)"/>
    <s v="14500,00"/>
    <x v="3"/>
    <x v="11"/>
    <x v="27"/>
    <x v="1"/>
    <n v="1"/>
    <x v="0"/>
    <x v="190"/>
    <n v="-14500"/>
    <n v="-4.6880051729712253"/>
  </r>
  <r>
    <s v="212"/>
    <s v="000"/>
    <s v="729"/>
    <s v="000"/>
    <s v="000"/>
    <s v="0"/>
    <s v="0000000"/>
    <s v="2225"/>
    <s v="Mittelschule"/>
    <s v="Sonstige Aufwendungen"/>
    <s v="1500,00"/>
    <x v="3"/>
    <x v="11"/>
    <x v="27"/>
    <x v="1"/>
    <n v="1"/>
    <x v="0"/>
    <x v="191"/>
    <n v="-1500"/>
    <n v="-0.48496605237633367"/>
  </r>
  <r>
    <s v="212"/>
    <s v="000"/>
    <s v="729"/>
    <s v="100"/>
    <s v="000"/>
    <s v="0"/>
    <s v="0000000"/>
    <s v="2225"/>
    <s v="Mittelschule"/>
    <s v="Sonstige Aufwendungen (Sporthalle)"/>
    <s v="1000,00"/>
    <x v="3"/>
    <x v="11"/>
    <x v="27"/>
    <x v="1"/>
    <n v="1"/>
    <x v="0"/>
    <x v="192"/>
    <n v="-1000"/>
    <n v="-0.32331070158422243"/>
  </r>
  <r>
    <s v="212"/>
    <s v="000"/>
    <s v="751"/>
    <s v="000"/>
    <s v="000"/>
    <s v="0"/>
    <s v="0000000"/>
    <s v="2231"/>
    <s v="Mittelschule"/>
    <s v="Transfers an Länder, Landesfonds und Landeskammern (Schulfilmbeiträge)"/>
    <s v="800,00"/>
    <x v="3"/>
    <x v="11"/>
    <x v="27"/>
    <x v="1"/>
    <n v="1"/>
    <x v="0"/>
    <x v="193"/>
    <n v="-800"/>
    <n v="-0.25864856126737795"/>
  </r>
  <r>
    <s v="212"/>
    <s v="000"/>
    <s v="811"/>
    <s v="000"/>
    <s v="000"/>
    <s v="0"/>
    <s v="0000000"/>
    <s v="2115"/>
    <s v="Mittelschule"/>
    <s v="Miete- und Pachtertrag"/>
    <s v="500,00"/>
    <x v="3"/>
    <x v="11"/>
    <x v="27"/>
    <x v="1"/>
    <n v="2"/>
    <x v="1"/>
    <x v="194"/>
    <n v="500"/>
    <n v="0.16165535079211121"/>
  </r>
  <r>
    <s v="212"/>
    <s v="000"/>
    <s v="813"/>
    <s v="000"/>
    <s v="000"/>
    <s v="0"/>
    <s v="0000000"/>
    <s v="2127"/>
    <s v="Mittelschule"/>
    <s v="Erträge aus der Auflösung von Investitionszuschüssen (Kapitaltransfers)"/>
    <s v="65700,00"/>
    <x v="3"/>
    <x v="11"/>
    <x v="27"/>
    <x v="1"/>
    <n v="2"/>
    <x v="1"/>
    <x v="658"/>
    <n v="65700"/>
    <n v="21.241513094083412"/>
  </r>
  <r>
    <s v="212"/>
    <s v="000"/>
    <s v="816"/>
    <s v="300"/>
    <s v="000"/>
    <s v="0"/>
    <s v="0000000"/>
    <s v="2114"/>
    <s v="Mittelschule"/>
    <s v="Kostenbeiträge (Kostenersätze) für sonstige Leistungen (Schulerhaltungsbeiträge)"/>
    <s v="240000,00"/>
    <x v="3"/>
    <x v="11"/>
    <x v="27"/>
    <x v="1"/>
    <n v="2"/>
    <x v="1"/>
    <x v="195"/>
    <n v="240000"/>
    <n v="77.594568380213389"/>
  </r>
  <r>
    <s v="212"/>
    <s v="000"/>
    <s v="817"/>
    <s v="000"/>
    <s v="000"/>
    <s v="0"/>
    <s v="0000000"/>
    <s v="2117"/>
    <s v="Mittelschule"/>
    <s v="Erträge aus der Auflösung von sonstigen Rückstellungen"/>
    <s v="100,00"/>
    <x v="3"/>
    <x v="11"/>
    <x v="27"/>
    <x v="1"/>
    <n v="2"/>
    <x v="1"/>
    <x v="659"/>
    <n v="100"/>
    <n v="3.2331070158422244E-2"/>
  </r>
  <r>
    <s v="212"/>
    <s v="000"/>
    <s v="829"/>
    <s v="000"/>
    <s v="000"/>
    <s v="0"/>
    <s v="0000000"/>
    <s v="2116"/>
    <s v="Mittelschule"/>
    <s v="Sonstige Erträge"/>
    <s v="100,00"/>
    <x v="3"/>
    <x v="11"/>
    <x v="27"/>
    <x v="1"/>
    <n v="2"/>
    <x v="1"/>
    <x v="196"/>
    <n v="100"/>
    <n v="3.2331070158422244E-2"/>
  </r>
  <r>
    <s v="213"/>
    <s v="000"/>
    <s v="720"/>
    <s v="200"/>
    <s v="000"/>
    <s v="0"/>
    <s v="0000000"/>
    <s v="2225"/>
    <s v="Sonderschulen"/>
    <s v="Kostenbeiträge (Kostenersätze) für Leistungen (Schulerhaltungsbeiträge)"/>
    <s v="21500,00"/>
    <x v="3"/>
    <x v="11"/>
    <x v="28"/>
    <x v="1"/>
    <n v="1"/>
    <x v="0"/>
    <x v="197"/>
    <n v="-21500"/>
    <n v="-6.9511800840607822"/>
  </r>
  <r>
    <s v="214"/>
    <s v="000"/>
    <s v="720"/>
    <s v="200"/>
    <s v="000"/>
    <s v="0"/>
    <s v="0000000"/>
    <s v="2225"/>
    <s v="Polytechnische Schulen"/>
    <s v="Kostenbeiträge (Kostenersätze) für Leistungen (Schulerhaltungsbeiträge)"/>
    <s v="11000,00"/>
    <x v="3"/>
    <x v="11"/>
    <x v="29"/>
    <x v="1"/>
    <n v="1"/>
    <x v="0"/>
    <x v="198"/>
    <n v="-11000"/>
    <n v="-3.5564177174264469"/>
  </r>
  <r>
    <s v="221"/>
    <s v="000"/>
    <s v="757"/>
    <s v="000"/>
    <s v="000"/>
    <s v="0"/>
    <s v="0000000"/>
    <s v="2234"/>
    <s v="Berufsbildende mittlere Schulen"/>
    <s v="Lfd. Transferzahlungen an private Organisationen ohne Erwerbszweck"/>
    <s v="1000,00"/>
    <x v="3"/>
    <x v="12"/>
    <x v="30"/>
    <x v="1"/>
    <n v="1"/>
    <x v="0"/>
    <x v="199"/>
    <n v="-1000"/>
    <n v="-0.32331070158422243"/>
  </r>
  <r>
    <s v="232"/>
    <s v="100"/>
    <s v="400"/>
    <s v="000"/>
    <s v="000"/>
    <s v="0"/>
    <s v="0000000"/>
    <s v="2221"/>
    <s v="VS Schülerbetreuung"/>
    <s v="Geringwertige Wirtschaftsgüter (GWG)"/>
    <s v="1000,00"/>
    <x v="3"/>
    <x v="13"/>
    <x v="31"/>
    <x v="1"/>
    <n v="1"/>
    <x v="0"/>
    <x v="203"/>
    <n v="-1000"/>
    <n v="-0.32331070158422243"/>
  </r>
  <r>
    <s v="232"/>
    <s v="100"/>
    <s v="430"/>
    <s v="000"/>
    <s v="000"/>
    <s v="0"/>
    <s v="0000000"/>
    <s v="2221"/>
    <s v="VS Schülerbetreuung"/>
    <s v="Lebensmittel (Mittagstisch)"/>
    <s v="16500,00"/>
    <x v="3"/>
    <x v="13"/>
    <x v="31"/>
    <x v="1"/>
    <n v="1"/>
    <x v="0"/>
    <x v="204"/>
    <n v="-16500"/>
    <n v="-5.3346265761396703"/>
  </r>
  <r>
    <s v="232"/>
    <s v="100"/>
    <s v="451"/>
    <s v="000"/>
    <s v="000"/>
    <s v="0"/>
    <s v="0000000"/>
    <s v="2221"/>
    <s v="VS Schülerbetreuung"/>
    <s v="Brennstoffe"/>
    <s v="400,00"/>
    <x v="3"/>
    <x v="13"/>
    <x v="31"/>
    <x v="1"/>
    <n v="1"/>
    <x v="0"/>
    <x v="205"/>
    <n v="-400"/>
    <n v="-0.12932428063368898"/>
  </r>
  <r>
    <s v="232"/>
    <s v="100"/>
    <s v="454"/>
    <s v="000"/>
    <s v="000"/>
    <s v="0"/>
    <s v="0000000"/>
    <s v="2221"/>
    <s v="VS Schülerbetreuung"/>
    <s v="Reinigungsmittel"/>
    <s v="600,00"/>
    <x v="3"/>
    <x v="13"/>
    <x v="31"/>
    <x v="1"/>
    <n v="1"/>
    <x v="0"/>
    <x v="206"/>
    <n v="-600"/>
    <n v="-0.19398642095053345"/>
  </r>
  <r>
    <s v="232"/>
    <s v="100"/>
    <s v="510"/>
    <s v="000"/>
    <s v="000"/>
    <s v="0"/>
    <s v="0000000"/>
    <s v="2211"/>
    <s v="VS Schülerbetreuung"/>
    <s v="Geldbezüge der Vertragsbediensteten der Verwaltung"/>
    <s v="18000,00"/>
    <x v="3"/>
    <x v="13"/>
    <x v="31"/>
    <x v="1"/>
    <n v="1"/>
    <x v="0"/>
    <x v="207"/>
    <n v="-18000"/>
    <n v="-5.8195926285160038"/>
  </r>
  <r>
    <s v="232"/>
    <s v="100"/>
    <s v="511"/>
    <s v="000"/>
    <s v="000"/>
    <s v="0"/>
    <s v="0000000"/>
    <s v="2211"/>
    <s v="VS Schülerbetreuung"/>
    <s v="Geldbezüge der Vertragsbediensteten in handwerklicher Verwendung"/>
    <s v="100,00"/>
    <x v="3"/>
    <x v="13"/>
    <x v="31"/>
    <x v="1"/>
    <n v="1"/>
    <x v="0"/>
    <x v="208"/>
    <n v="-100"/>
    <n v="-3.2331070158422244E-2"/>
  </r>
  <r>
    <s v="232"/>
    <s v="100"/>
    <s v="580"/>
    <s v="000"/>
    <s v="000"/>
    <s v="0"/>
    <s v="0000000"/>
    <s v="2212"/>
    <s v="VS Schülerbetreuung"/>
    <s v="Dienstgeberbeiträge zum Ausgleichsfonds für Familienbeihilfen"/>
    <s v="800,00"/>
    <x v="3"/>
    <x v="13"/>
    <x v="31"/>
    <x v="1"/>
    <n v="1"/>
    <x v="0"/>
    <x v="209"/>
    <n v="-800"/>
    <n v="-0.25864856126737795"/>
  </r>
  <r>
    <s v="232"/>
    <s v="100"/>
    <s v="581"/>
    <s v="500"/>
    <s v="000"/>
    <s v="0"/>
    <s v="0000000"/>
    <s v="2212"/>
    <s v="VS Schülerbetreuung"/>
    <s v="Sonstige Dienstgeberbeiträge zur sozialen Sicherheit (Pensionskassenbeiträge)"/>
    <s v="100,00"/>
    <x v="3"/>
    <x v="13"/>
    <x v="31"/>
    <x v="1"/>
    <n v="1"/>
    <x v="0"/>
    <x v="210"/>
    <n v="-100"/>
    <n v="-3.2331070158422244E-2"/>
  </r>
  <r>
    <s v="232"/>
    <s v="100"/>
    <s v="581"/>
    <s v="510"/>
    <s v="000"/>
    <s v="0"/>
    <s v="0000000"/>
    <s v="2212"/>
    <s v="VS Schülerbetreuung"/>
    <s v="Sonstige Dienstgeberbeiträge zur sozialen Sicherheit (Mitarbeitervorsorge - Abfertigung neu)"/>
    <s v="200,00"/>
    <x v="3"/>
    <x v="13"/>
    <x v="31"/>
    <x v="1"/>
    <n v="1"/>
    <x v="0"/>
    <x v="211"/>
    <n v="-200"/>
    <n v="-6.4662140316844488E-2"/>
  </r>
  <r>
    <s v="232"/>
    <s v="100"/>
    <s v="582"/>
    <s v="000"/>
    <s v="000"/>
    <s v="0"/>
    <s v="0000000"/>
    <s v="2212"/>
    <s v="VS Schülerbetreuung"/>
    <s v="Sonstige Dienstgeberbeiträge zur sozialen Sicherheit"/>
    <s v="4000,00"/>
    <x v="3"/>
    <x v="13"/>
    <x v="31"/>
    <x v="1"/>
    <n v="1"/>
    <x v="0"/>
    <x v="212"/>
    <n v="-4000"/>
    <n v="-1.2932428063368897"/>
  </r>
  <r>
    <s v="232"/>
    <s v="100"/>
    <s v="591"/>
    <s v="000"/>
    <s v="000"/>
    <s v="0"/>
    <s v="0000000"/>
    <s v="2214"/>
    <s v="VS Schülerbetreuung"/>
    <s v="Dotierung von Rückstellungen für Abfertigungen"/>
    <s v="100,00"/>
    <x v="3"/>
    <x v="13"/>
    <x v="31"/>
    <x v="1"/>
    <n v="1"/>
    <x v="0"/>
    <x v="660"/>
    <n v="-100"/>
    <n v="-3.2331070158422244E-2"/>
  </r>
  <r>
    <s v="232"/>
    <s v="100"/>
    <s v="592"/>
    <s v="000"/>
    <s v="000"/>
    <s v="0"/>
    <s v="0000000"/>
    <s v="2214"/>
    <s v="VS Schülerbetreuung"/>
    <s v="Dotierung von Rückstellungen für Jubiläumszuwendungen"/>
    <s v="100,00"/>
    <x v="3"/>
    <x v="13"/>
    <x v="31"/>
    <x v="1"/>
    <n v="1"/>
    <x v="0"/>
    <x v="661"/>
    <n v="-100"/>
    <n v="-3.2331070158422244E-2"/>
  </r>
  <r>
    <s v="232"/>
    <s v="100"/>
    <s v="593"/>
    <s v="000"/>
    <s v="000"/>
    <s v="0"/>
    <s v="0000000"/>
    <s v="2214"/>
    <s v="VS Schülerbetreuung"/>
    <s v="Dotierung von Rückstellungen für nicht konsumierte Urlaube"/>
    <s v="100,00"/>
    <x v="3"/>
    <x v="13"/>
    <x v="31"/>
    <x v="1"/>
    <n v="1"/>
    <x v="0"/>
    <x v="662"/>
    <n v="-100"/>
    <n v="-3.2331070158422244E-2"/>
  </r>
  <r>
    <s v="232"/>
    <s v="100"/>
    <s v="600"/>
    <s v="000"/>
    <s v="000"/>
    <s v="0"/>
    <s v="0000000"/>
    <s v="2222"/>
    <s v="VS Schülerbetreuung"/>
    <s v="Energiebezüge"/>
    <s v="300,00"/>
    <x v="3"/>
    <x v="13"/>
    <x v="31"/>
    <x v="1"/>
    <n v="1"/>
    <x v="0"/>
    <x v="213"/>
    <n v="-300"/>
    <n v="-9.6993210475266725E-2"/>
  </r>
  <r>
    <s v="232"/>
    <s v="100"/>
    <s v="614"/>
    <s v="000"/>
    <s v="000"/>
    <s v="0"/>
    <s v="0000000"/>
    <s v="2224"/>
    <s v="VS Schülerbetreuung"/>
    <s v="Instandhaltung von Gebäuden und Bauten"/>
    <s v="1600,00"/>
    <x v="3"/>
    <x v="13"/>
    <x v="31"/>
    <x v="1"/>
    <n v="1"/>
    <x v="0"/>
    <x v="214"/>
    <n v="-1600"/>
    <n v="-0.5172971225347559"/>
  </r>
  <r>
    <s v="232"/>
    <s v="100"/>
    <s v="618"/>
    <s v="000"/>
    <s v="000"/>
    <s v="0"/>
    <s v="0000000"/>
    <s v="2224"/>
    <s v="VS Schülerbetreuung"/>
    <s v="Instandhaltung von sonstigen Anlagen"/>
    <s v="500,00"/>
    <x v="3"/>
    <x v="13"/>
    <x v="31"/>
    <x v="1"/>
    <n v="1"/>
    <x v="0"/>
    <x v="215"/>
    <n v="-500"/>
    <n v="-0.16165535079211121"/>
  </r>
  <r>
    <s v="232"/>
    <s v="100"/>
    <s v="631"/>
    <s v="000"/>
    <s v="000"/>
    <s v="0"/>
    <s v="0000000"/>
    <s v="2222"/>
    <s v="VS Schülerbetreuung"/>
    <s v="Telekommunikationsdienste"/>
    <s v="100,00"/>
    <x v="3"/>
    <x v="13"/>
    <x v="31"/>
    <x v="1"/>
    <n v="1"/>
    <x v="0"/>
    <x v="216"/>
    <n v="-100"/>
    <n v="-3.2331070158422244E-2"/>
  </r>
  <r>
    <s v="232"/>
    <s v="100"/>
    <s v="670"/>
    <s v="000"/>
    <s v="000"/>
    <s v="0"/>
    <s v="0000000"/>
    <s v="2222"/>
    <s v="VS Schülerbetreuung"/>
    <s v="Versicherungen"/>
    <s v="100,00"/>
    <x v="3"/>
    <x v="13"/>
    <x v="31"/>
    <x v="1"/>
    <n v="1"/>
    <x v="0"/>
    <x v="217"/>
    <n v="-100"/>
    <n v="-3.2331070158422244E-2"/>
  </r>
  <r>
    <s v="232"/>
    <s v="100"/>
    <s v="680"/>
    <s v="000"/>
    <s v="000"/>
    <s v="0"/>
    <s v="0000000"/>
    <s v="2226"/>
    <s v="VS Schülerbetreuung"/>
    <s v="Planmäßige Abschreibung"/>
    <s v="500,00"/>
    <x v="3"/>
    <x v="13"/>
    <x v="31"/>
    <x v="1"/>
    <n v="1"/>
    <x v="0"/>
    <x v="663"/>
    <n v="-500"/>
    <n v="-0.16165535079211121"/>
  </r>
  <r>
    <s v="232"/>
    <s v="100"/>
    <s v="710"/>
    <s v="000"/>
    <s v="000"/>
    <s v="0"/>
    <s v="0000000"/>
    <s v="2225"/>
    <s v="VS Schülerbetreuung"/>
    <s v="Öffentliche Abgaben, ohne Gebühren gemäß FAG"/>
    <s v="200,00"/>
    <x v="3"/>
    <x v="13"/>
    <x v="31"/>
    <x v="1"/>
    <n v="1"/>
    <x v="0"/>
    <x v="218"/>
    <n v="-200"/>
    <n v="-6.4662140316844488E-2"/>
  </r>
  <r>
    <s v="232"/>
    <s v="100"/>
    <s v="720"/>
    <s v="000"/>
    <s v="000"/>
    <s v="0"/>
    <s v="0000000"/>
    <s v="2225"/>
    <s v="VS Schülerbetreuung"/>
    <s v="Kostenbeiträge (Kostenersätze) für Leistungen (Personalbereitstellung)"/>
    <s v="5000,00"/>
    <x v="3"/>
    <x v="13"/>
    <x v="31"/>
    <x v="1"/>
    <n v="1"/>
    <x v="0"/>
    <x v="219"/>
    <n v="-5000"/>
    <n v="-1.6165535079211122"/>
  </r>
  <r>
    <s v="232"/>
    <s v="100"/>
    <s v="720"/>
    <s v="500"/>
    <s v="000"/>
    <s v="1"/>
    <s v="0000000"/>
    <s v="2225"/>
    <s v="VS Schülerbetreuung"/>
    <s v="Interne Leistungsverrechnung"/>
    <s v="400,00"/>
    <x v="3"/>
    <x v="13"/>
    <x v="31"/>
    <x v="1"/>
    <n v="1"/>
    <x v="0"/>
    <x v="220"/>
    <n v="-400"/>
    <n v="-0.12932428063368898"/>
  </r>
  <r>
    <s v="232"/>
    <s v="100"/>
    <s v="724"/>
    <s v="000"/>
    <s v="000"/>
    <s v="0"/>
    <s v="0000000"/>
    <s v="2225"/>
    <s v="VS Schülerbetreuung"/>
    <s v="Reisegebühren"/>
    <s v="100,00"/>
    <x v="3"/>
    <x v="13"/>
    <x v="31"/>
    <x v="1"/>
    <n v="1"/>
    <x v="0"/>
    <x v="221"/>
    <n v="-100"/>
    <n v="-3.2331070158422244E-2"/>
  </r>
  <r>
    <s v="232"/>
    <s v="100"/>
    <s v="728"/>
    <s v="000"/>
    <s v="000"/>
    <s v="0"/>
    <s v="0000000"/>
    <s v="2225"/>
    <s v="VS Schülerbetreuung"/>
    <s v="Entgelte für sonstige Leistungen (Reinigung durch Unternehmen)"/>
    <s v="5400,00"/>
    <x v="3"/>
    <x v="13"/>
    <x v="31"/>
    <x v="1"/>
    <n v="1"/>
    <x v="0"/>
    <x v="222"/>
    <n v="-5400"/>
    <n v="-1.7458777885548011"/>
  </r>
  <r>
    <s v="232"/>
    <s v="100"/>
    <s v="729"/>
    <s v="000"/>
    <s v="000"/>
    <s v="0"/>
    <s v="0000000"/>
    <s v="2225"/>
    <s v="VS Schülerbetreuung"/>
    <s v="Sonstige Aufwendungen"/>
    <s v="1000,00"/>
    <x v="3"/>
    <x v="13"/>
    <x v="31"/>
    <x v="1"/>
    <n v="1"/>
    <x v="0"/>
    <x v="223"/>
    <n v="-1000"/>
    <n v="-0.32331070158422243"/>
  </r>
  <r>
    <s v="232"/>
    <s v="100"/>
    <s v="808"/>
    <s v="000"/>
    <s v="000"/>
    <s v="0"/>
    <s v="0000000"/>
    <s v="2116"/>
    <s v="VS Schülerbetreuung"/>
    <s v="Veräußerungen von Waren (Mittagstisch Elternbeiträge)"/>
    <s v="12000,00"/>
    <x v="3"/>
    <x v="13"/>
    <x v="31"/>
    <x v="1"/>
    <n v="2"/>
    <x v="1"/>
    <x v="224"/>
    <n v="12000"/>
    <n v="3.8797284190106693"/>
  </r>
  <r>
    <s v="232"/>
    <s v="100"/>
    <s v="810"/>
    <s v="000"/>
    <s v="000"/>
    <s v="0"/>
    <s v="0000000"/>
    <s v="2114"/>
    <s v="VS Schülerbetreuung"/>
    <s v="Erträge aus Leistungen (Elternbeiträge)"/>
    <s v="9000,00"/>
    <x v="3"/>
    <x v="13"/>
    <x v="31"/>
    <x v="1"/>
    <n v="2"/>
    <x v="1"/>
    <x v="225"/>
    <n v="9000"/>
    <n v="2.9097963142580019"/>
  </r>
  <r>
    <s v="232"/>
    <s v="100"/>
    <s v="817"/>
    <s v="000"/>
    <s v="000"/>
    <s v="0"/>
    <s v="0000000"/>
    <s v="2117"/>
    <s v="VS Schülerbetreuung"/>
    <s v="Erträge aus der Auflösung von sonstigen Rückstellungen"/>
    <s v="100,00"/>
    <x v="3"/>
    <x v="13"/>
    <x v="31"/>
    <x v="1"/>
    <n v="2"/>
    <x v="1"/>
    <x v="664"/>
    <n v="100"/>
    <n v="3.2331070158422244E-2"/>
  </r>
  <r>
    <s v="232"/>
    <s v="100"/>
    <s v="861"/>
    <s v="000"/>
    <s v="000"/>
    <s v="0"/>
    <s v="0000000"/>
    <s v="2121"/>
    <s v="VS Schülerbetreuung"/>
    <s v="Transfers von Ländern, Landesfonds und Landeskammern"/>
    <s v="10000,00"/>
    <x v="3"/>
    <x v="13"/>
    <x v="31"/>
    <x v="1"/>
    <n v="2"/>
    <x v="1"/>
    <x v="226"/>
    <n v="10000"/>
    <n v="3.2331070158422244"/>
  </r>
  <r>
    <s v="232"/>
    <s v="200"/>
    <s v="400"/>
    <s v="000"/>
    <s v="000"/>
    <s v="0"/>
    <s v="0000000"/>
    <s v="2221"/>
    <s v="MS Schülerbetreuung"/>
    <s v="Geringwertige Wirtschaftsgüter (GWG)"/>
    <s v="1000,00"/>
    <x v="3"/>
    <x v="13"/>
    <x v="32"/>
    <x v="1"/>
    <n v="1"/>
    <x v="0"/>
    <x v="229"/>
    <n v="-1000"/>
    <n v="-0.32331070158422243"/>
  </r>
  <r>
    <s v="232"/>
    <s v="200"/>
    <s v="454"/>
    <s v="000"/>
    <s v="000"/>
    <s v="0"/>
    <s v="0000000"/>
    <s v="2221"/>
    <s v="MS Schülerbetreuung"/>
    <s v="Reinigungsmittel"/>
    <s v="500,00"/>
    <x v="3"/>
    <x v="13"/>
    <x v="32"/>
    <x v="1"/>
    <n v="1"/>
    <x v="0"/>
    <x v="230"/>
    <n v="-500"/>
    <n v="-0.16165535079211121"/>
  </r>
  <r>
    <s v="232"/>
    <s v="200"/>
    <s v="600"/>
    <s v="000"/>
    <s v="000"/>
    <s v="0"/>
    <s v="0000000"/>
    <s v="2222"/>
    <s v="MS Schülerbetreuung"/>
    <s v="Energiebezüge"/>
    <s v="4000,00"/>
    <x v="3"/>
    <x v="13"/>
    <x v="32"/>
    <x v="1"/>
    <n v="1"/>
    <x v="0"/>
    <x v="231"/>
    <n v="-4000"/>
    <n v="-1.2932428063368897"/>
  </r>
  <r>
    <s v="232"/>
    <s v="200"/>
    <s v="614"/>
    <s v="000"/>
    <s v="000"/>
    <s v="0"/>
    <s v="0000000"/>
    <s v="2224"/>
    <s v="MS Schülerbetreuung"/>
    <s v="Instandhaltung von Gebäuden und Bauten"/>
    <s v="12000,00"/>
    <x v="3"/>
    <x v="13"/>
    <x v="32"/>
    <x v="1"/>
    <n v="1"/>
    <x v="0"/>
    <x v="232"/>
    <n v="-12000"/>
    <n v="-3.8797284190106693"/>
  </r>
  <r>
    <s v="232"/>
    <s v="200"/>
    <s v="618"/>
    <s v="000"/>
    <s v="000"/>
    <s v="0"/>
    <s v="0000000"/>
    <s v="2224"/>
    <s v="MS Schülerbetreuung"/>
    <s v="Instandhaltung von sonstigen Anlagen"/>
    <s v="1000,00"/>
    <x v="3"/>
    <x v="13"/>
    <x v="32"/>
    <x v="1"/>
    <n v="1"/>
    <x v="0"/>
    <x v="233"/>
    <n v="-1000"/>
    <n v="-0.32331070158422243"/>
  </r>
  <r>
    <s v="232"/>
    <s v="200"/>
    <s v="650"/>
    <s v="000"/>
    <s v="000"/>
    <s v="0"/>
    <s v="0000000"/>
    <s v="2241"/>
    <s v="MS Schülerbetreuung"/>
    <s v="Zinsen für Finanzschulden in Euro"/>
    <s v="5000,00"/>
    <x v="3"/>
    <x v="13"/>
    <x v="32"/>
    <x v="1"/>
    <n v="1"/>
    <x v="0"/>
    <x v="234"/>
    <n v="-5000"/>
    <n v="-1.6165535079211122"/>
  </r>
  <r>
    <s v="232"/>
    <s v="200"/>
    <s v="670"/>
    <s v="000"/>
    <s v="000"/>
    <s v="0"/>
    <s v="0000000"/>
    <s v="2222"/>
    <s v="MS Schülerbetreuung"/>
    <s v="Versicherungen"/>
    <s v="700,00"/>
    <x v="3"/>
    <x v="13"/>
    <x v="32"/>
    <x v="1"/>
    <n v="1"/>
    <x v="0"/>
    <x v="235"/>
    <n v="-700"/>
    <n v="-0.22631749110895572"/>
  </r>
  <r>
    <s v="232"/>
    <s v="200"/>
    <s v="720"/>
    <s v="240"/>
    <s v="000"/>
    <s v="0"/>
    <s v="0000000"/>
    <s v="2225"/>
    <s v="MS Schülerbetreuung"/>
    <s v="Kostenbeiträge (Kostenersätze) für Leistungen (Verein Tagesmütter)"/>
    <s v="13000,00"/>
    <x v="3"/>
    <x v="13"/>
    <x v="32"/>
    <x v="1"/>
    <n v="1"/>
    <x v="0"/>
    <x v="236"/>
    <n v="-13000"/>
    <n v="-4.2030391205948918"/>
  </r>
  <r>
    <s v="232"/>
    <s v="200"/>
    <s v="728"/>
    <s v="000"/>
    <s v="000"/>
    <s v="0"/>
    <s v="0000000"/>
    <s v="2225"/>
    <s v="MS Schülerbetreuung"/>
    <s v="Entgelte für sonstige Leistungen (Reinigung durch Unternehmen)"/>
    <s v="18000,00"/>
    <x v="3"/>
    <x v="13"/>
    <x v="32"/>
    <x v="1"/>
    <n v="1"/>
    <x v="0"/>
    <x v="237"/>
    <n v="-18000"/>
    <n v="-5.8195926285160038"/>
  </r>
  <r>
    <s v="232"/>
    <s v="200"/>
    <s v="729"/>
    <s v="000"/>
    <s v="000"/>
    <s v="0"/>
    <s v="0000000"/>
    <s v="2225"/>
    <s v="MS Schülerbetreuung"/>
    <s v="Sonstige Aufwendungen"/>
    <s v="500,00"/>
    <x v="3"/>
    <x v="13"/>
    <x v="32"/>
    <x v="1"/>
    <n v="1"/>
    <x v="0"/>
    <x v="238"/>
    <n v="-500"/>
    <n v="-0.16165535079211121"/>
  </r>
  <r>
    <s v="232"/>
    <s v="200"/>
    <s v="861"/>
    <s v="000"/>
    <s v="000"/>
    <s v="0"/>
    <s v="0000000"/>
    <s v="2121"/>
    <s v="MS Schülerbetreuung"/>
    <s v="Transfers von Ländern, Landesfonds und Landeskammern"/>
    <s v="3000,00"/>
    <x v="3"/>
    <x v="13"/>
    <x v="32"/>
    <x v="1"/>
    <n v="2"/>
    <x v="1"/>
    <x v="239"/>
    <n v="3000"/>
    <n v="0.96993210475266733"/>
  </r>
  <r>
    <s v="240"/>
    <s v="000"/>
    <s v="400"/>
    <s v="000"/>
    <s v="000"/>
    <s v="0"/>
    <s v="0000000"/>
    <s v="2221"/>
    <s v="Kindergarten"/>
    <s v="Geringwertige Wirtschaftsgüter (GWG)"/>
    <s v="12000,00"/>
    <x v="3"/>
    <x v="14"/>
    <x v="33"/>
    <x v="1"/>
    <n v="1"/>
    <x v="0"/>
    <x v="244"/>
    <n v="-12000"/>
    <n v="-3.8797284190106693"/>
  </r>
  <r>
    <s v="240"/>
    <s v="000"/>
    <s v="430"/>
    <s v="000"/>
    <s v="000"/>
    <s v="0"/>
    <s v="0000000"/>
    <s v="2221"/>
    <s v="Kindergarten"/>
    <s v="Lebensmittel (Mittagstisch)"/>
    <s v="12000,00"/>
    <x v="3"/>
    <x v="14"/>
    <x v="33"/>
    <x v="1"/>
    <n v="1"/>
    <x v="0"/>
    <x v="245"/>
    <n v="-12000"/>
    <n v="-3.8797284190106693"/>
  </r>
  <r>
    <s v="240"/>
    <s v="000"/>
    <s v="451"/>
    <s v="000"/>
    <s v="000"/>
    <s v="0"/>
    <s v="0000000"/>
    <s v="2221"/>
    <s v="Kindergarten"/>
    <s v="Brennstoffe"/>
    <s v="2500,00"/>
    <x v="3"/>
    <x v="14"/>
    <x v="33"/>
    <x v="1"/>
    <n v="1"/>
    <x v="0"/>
    <x v="246"/>
    <n v="-2500"/>
    <n v="-0.80827675396055609"/>
  </r>
  <r>
    <s v="240"/>
    <s v="000"/>
    <s v="454"/>
    <s v="000"/>
    <s v="000"/>
    <s v="0"/>
    <s v="0000000"/>
    <s v="2221"/>
    <s v="Kindergarten"/>
    <s v="Reinigungsmittel"/>
    <s v="1000,00"/>
    <x v="3"/>
    <x v="14"/>
    <x v="33"/>
    <x v="1"/>
    <n v="1"/>
    <x v="0"/>
    <x v="247"/>
    <n v="-1000"/>
    <n v="-0.32331070158422243"/>
  </r>
  <r>
    <s v="240"/>
    <s v="000"/>
    <s v="456"/>
    <s v="000"/>
    <s v="000"/>
    <s v="0"/>
    <s v="0000000"/>
    <s v="2221"/>
    <s v="Kindergarten"/>
    <s v="Schreib-, Zeichen- und sonstige Büromittel"/>
    <s v="300,00"/>
    <x v="3"/>
    <x v="14"/>
    <x v="33"/>
    <x v="1"/>
    <n v="1"/>
    <x v="0"/>
    <x v="248"/>
    <n v="-300"/>
    <n v="-9.6993210475266725E-2"/>
  </r>
  <r>
    <s v="240"/>
    <s v="000"/>
    <s v="510"/>
    <s v="000"/>
    <s v="000"/>
    <s v="0"/>
    <s v="0000000"/>
    <s v="2211"/>
    <s v="Kindergarten"/>
    <s v="Geldbezüge der Vertragsbediensteten der Verwaltung"/>
    <s v="364000,00"/>
    <x v="3"/>
    <x v="14"/>
    <x v="33"/>
    <x v="1"/>
    <n v="1"/>
    <x v="0"/>
    <x v="249"/>
    <n v="-364000"/>
    <n v="-117.68509537665696"/>
  </r>
  <r>
    <s v="240"/>
    <s v="000"/>
    <s v="511"/>
    <s v="000"/>
    <s v="000"/>
    <s v="0"/>
    <s v="0000000"/>
    <s v="2211"/>
    <s v="Kindergarten"/>
    <s v="Geldbezüge der Vertragsbediensteten in handwerklicher Verwendung"/>
    <s v="15000,00"/>
    <x v="3"/>
    <x v="14"/>
    <x v="33"/>
    <x v="1"/>
    <n v="1"/>
    <x v="0"/>
    <x v="250"/>
    <n v="-15000"/>
    <n v="-4.8496605237633368"/>
  </r>
  <r>
    <s v="240"/>
    <s v="000"/>
    <s v="580"/>
    <s v="000"/>
    <s v="000"/>
    <s v="0"/>
    <s v="0000000"/>
    <s v="2212"/>
    <s v="Kindergarten"/>
    <s v="Dienstgeberbeiträge zum Ausgleichsfonds für Familienbeihilfen"/>
    <s v="15000,00"/>
    <x v="3"/>
    <x v="14"/>
    <x v="33"/>
    <x v="1"/>
    <n v="1"/>
    <x v="0"/>
    <x v="251"/>
    <n v="-15000"/>
    <n v="-4.8496605237633368"/>
  </r>
  <r>
    <s v="240"/>
    <s v="000"/>
    <s v="581"/>
    <s v="500"/>
    <s v="000"/>
    <s v="0"/>
    <s v="0000000"/>
    <s v="2212"/>
    <s v="Kindergarten"/>
    <s v="Sonstige Dienstgeberbeiträge zur sozialen Sicherheit (Pensionskassenbeiträge)"/>
    <s v="3200,00"/>
    <x v="3"/>
    <x v="14"/>
    <x v="33"/>
    <x v="1"/>
    <n v="1"/>
    <x v="0"/>
    <x v="252"/>
    <n v="-3200"/>
    <n v="-1.0345942450695118"/>
  </r>
  <r>
    <s v="240"/>
    <s v="000"/>
    <s v="581"/>
    <s v="510"/>
    <s v="000"/>
    <s v="0"/>
    <s v="0000000"/>
    <s v="2212"/>
    <s v="Kindergarten"/>
    <s v="Sonstige Dienstgeberbeiträge zur sozialen Sicherheit (Mitarbeitervorsorge - Abfertigung neu)"/>
    <s v="3400,00"/>
    <x v="3"/>
    <x v="14"/>
    <x v="33"/>
    <x v="1"/>
    <n v="1"/>
    <x v="0"/>
    <x v="253"/>
    <n v="-3400"/>
    <n v="-1.0992563853863564"/>
  </r>
  <r>
    <s v="240"/>
    <s v="000"/>
    <s v="582"/>
    <s v="000"/>
    <s v="000"/>
    <s v="0"/>
    <s v="0000000"/>
    <s v="2212"/>
    <s v="Kindergarten"/>
    <s v="Sonstige Dienstgeberbeiträge zur sozialen Sicherheit"/>
    <s v="82000,00"/>
    <x v="3"/>
    <x v="14"/>
    <x v="33"/>
    <x v="1"/>
    <n v="1"/>
    <x v="0"/>
    <x v="254"/>
    <n v="-82000"/>
    <n v="-26.511477529906241"/>
  </r>
  <r>
    <s v="240"/>
    <s v="000"/>
    <s v="591"/>
    <s v="000"/>
    <s v="000"/>
    <s v="0"/>
    <s v="0000000"/>
    <s v="2214"/>
    <s v="Kindergarten"/>
    <s v="Dotierung von Rückstellungen für Abfertigungen"/>
    <s v="100,00"/>
    <x v="3"/>
    <x v="14"/>
    <x v="33"/>
    <x v="1"/>
    <n v="1"/>
    <x v="0"/>
    <x v="665"/>
    <n v="-100"/>
    <n v="-3.2331070158422244E-2"/>
  </r>
  <r>
    <s v="240"/>
    <s v="000"/>
    <s v="592"/>
    <s v="000"/>
    <s v="000"/>
    <s v="0"/>
    <s v="0000000"/>
    <s v="2214"/>
    <s v="Kindergarten"/>
    <s v="Dotierung von Rückstellungen für Jubiläumszuwendungen"/>
    <s v="100,00"/>
    <x v="3"/>
    <x v="14"/>
    <x v="33"/>
    <x v="1"/>
    <n v="1"/>
    <x v="0"/>
    <x v="666"/>
    <n v="-100"/>
    <n v="-3.2331070158422244E-2"/>
  </r>
  <r>
    <s v="240"/>
    <s v="000"/>
    <s v="593"/>
    <s v="000"/>
    <s v="000"/>
    <s v="0"/>
    <s v="0000000"/>
    <s v="2214"/>
    <s v="Kindergarten"/>
    <s v="Dotierung von Rückstellungen für nicht konsumierte Urlaube"/>
    <s v="100,00"/>
    <x v="3"/>
    <x v="14"/>
    <x v="33"/>
    <x v="1"/>
    <n v="1"/>
    <x v="0"/>
    <x v="667"/>
    <n v="-100"/>
    <n v="-3.2331070158422244E-2"/>
  </r>
  <r>
    <s v="240"/>
    <s v="000"/>
    <s v="600"/>
    <s v="000"/>
    <s v="000"/>
    <s v="0"/>
    <s v="0000000"/>
    <s v="2222"/>
    <s v="Kindergarten"/>
    <s v="Energiebezüge"/>
    <s v="2200,00"/>
    <x v="3"/>
    <x v="14"/>
    <x v="33"/>
    <x v="1"/>
    <n v="1"/>
    <x v="0"/>
    <x v="255"/>
    <n v="-2200"/>
    <n v="-0.71128354348528933"/>
  </r>
  <r>
    <s v="240"/>
    <s v="000"/>
    <s v="614"/>
    <s v="000"/>
    <s v="000"/>
    <s v="0"/>
    <s v="0000000"/>
    <s v="2224"/>
    <s v="Kindergarten"/>
    <s v="Instandhaltung von Gebäuden und Bauten"/>
    <s v="14000,00"/>
    <x v="3"/>
    <x v="14"/>
    <x v="33"/>
    <x v="1"/>
    <n v="1"/>
    <x v="0"/>
    <x v="256"/>
    <n v="-14000"/>
    <n v="-4.5263498221791139"/>
  </r>
  <r>
    <s v="240"/>
    <s v="000"/>
    <s v="618"/>
    <s v="000"/>
    <s v="000"/>
    <s v="0"/>
    <s v="0000000"/>
    <s v="2224"/>
    <s v="Kindergarten"/>
    <s v="Instandhaltung von sonstigen Anlagen"/>
    <s v="1300,00"/>
    <x v="3"/>
    <x v="14"/>
    <x v="33"/>
    <x v="1"/>
    <n v="1"/>
    <x v="0"/>
    <x v="257"/>
    <n v="-1300"/>
    <n v="-0.42030391205948919"/>
  </r>
  <r>
    <s v="240"/>
    <s v="000"/>
    <s v="630"/>
    <s v="000"/>
    <s v="000"/>
    <s v="0"/>
    <s v="0000000"/>
    <s v="2222"/>
    <s v="Kindergarten"/>
    <s v="Postdienste"/>
    <s v="500,00"/>
    <x v="3"/>
    <x v="14"/>
    <x v="33"/>
    <x v="1"/>
    <n v="1"/>
    <x v="0"/>
    <x v="258"/>
    <n v="-500"/>
    <n v="-0.16165535079211121"/>
  </r>
  <r>
    <s v="240"/>
    <s v="000"/>
    <s v="631"/>
    <s v="000"/>
    <s v="000"/>
    <s v="0"/>
    <s v="0000000"/>
    <s v="2222"/>
    <s v="Kindergarten"/>
    <s v="Telekommunikationsdienste"/>
    <s v="1400,00"/>
    <x v="3"/>
    <x v="14"/>
    <x v="33"/>
    <x v="1"/>
    <n v="1"/>
    <x v="0"/>
    <x v="259"/>
    <n v="-1400"/>
    <n v="-0.45263498221791143"/>
  </r>
  <r>
    <s v="240"/>
    <s v="000"/>
    <s v="670"/>
    <s v="000"/>
    <s v="000"/>
    <s v="0"/>
    <s v="0000000"/>
    <s v="2222"/>
    <s v="Kindergarten"/>
    <s v="Versicherungen"/>
    <s v="600,00"/>
    <x v="3"/>
    <x v="14"/>
    <x v="33"/>
    <x v="1"/>
    <n v="1"/>
    <x v="0"/>
    <x v="260"/>
    <n v="-600"/>
    <n v="-0.19398642095053345"/>
  </r>
  <r>
    <s v="240"/>
    <s v="000"/>
    <s v="680"/>
    <s v="000"/>
    <s v="000"/>
    <s v="0"/>
    <s v="0000000"/>
    <s v="2226"/>
    <s v="Kindergarten"/>
    <s v="Planmäßige Abschreibung"/>
    <s v="34200,00"/>
    <x v="3"/>
    <x v="14"/>
    <x v="33"/>
    <x v="1"/>
    <n v="1"/>
    <x v="0"/>
    <x v="668"/>
    <n v="-34200"/>
    <n v="-11.057225994180408"/>
  </r>
  <r>
    <s v="240"/>
    <s v="000"/>
    <s v="700"/>
    <s v="000"/>
    <s v="000"/>
    <s v="0"/>
    <s v="0000000"/>
    <s v="2223"/>
    <s v="Kindergarten"/>
    <s v="Miet- und Pachtaufwand"/>
    <s v="2000,00"/>
    <x v="3"/>
    <x v="14"/>
    <x v="33"/>
    <x v="1"/>
    <n v="1"/>
    <x v="0"/>
    <x v="261"/>
    <n v="-2000"/>
    <n v="-0.64662140316844485"/>
  </r>
  <r>
    <s v="240"/>
    <s v="000"/>
    <s v="710"/>
    <s v="000"/>
    <s v="000"/>
    <s v="0"/>
    <s v="0000000"/>
    <s v="2225"/>
    <s v="Kindergarten"/>
    <s v="Öffentliche Abgaben, ohne Gebühren gemäß FAG"/>
    <s v="200,00"/>
    <x v="3"/>
    <x v="14"/>
    <x v="33"/>
    <x v="1"/>
    <n v="1"/>
    <x v="0"/>
    <x v="262"/>
    <n v="-200"/>
    <n v="-6.4662140316844488E-2"/>
  </r>
  <r>
    <s v="240"/>
    <s v="000"/>
    <s v="720"/>
    <s v="000"/>
    <s v="000"/>
    <s v="0"/>
    <s v="0000000"/>
    <s v="2225"/>
    <s v="Kindergarten"/>
    <s v="Kostenbeiträge (Kostenersätze) für Leistungen (Personalbereitstellung)"/>
    <s v="5000,00"/>
    <x v="3"/>
    <x v="14"/>
    <x v="33"/>
    <x v="1"/>
    <n v="1"/>
    <x v="0"/>
    <x v="263"/>
    <n v="-5000"/>
    <n v="-1.6165535079211122"/>
  </r>
  <r>
    <s v="240"/>
    <s v="000"/>
    <s v="720"/>
    <s v="500"/>
    <s v="000"/>
    <s v="1"/>
    <s v="0000000"/>
    <s v="2225"/>
    <s v="Kindergarten"/>
    <s v="Interne Leistungsverrechnung"/>
    <s v="8000,00"/>
    <x v="3"/>
    <x v="14"/>
    <x v="33"/>
    <x v="1"/>
    <n v="1"/>
    <x v="0"/>
    <x v="264"/>
    <n v="-8000"/>
    <n v="-2.5864856126737794"/>
  </r>
  <r>
    <s v="240"/>
    <s v="000"/>
    <s v="724"/>
    <s v="000"/>
    <s v="000"/>
    <s v="0"/>
    <s v="0000000"/>
    <s v="2225"/>
    <s v="Kindergarten"/>
    <s v="Reisegebühren"/>
    <s v="2000,00"/>
    <x v="3"/>
    <x v="14"/>
    <x v="33"/>
    <x v="1"/>
    <n v="1"/>
    <x v="0"/>
    <x v="265"/>
    <n v="-2000"/>
    <n v="-0.64662140316844485"/>
  </r>
  <r>
    <s v="240"/>
    <s v="000"/>
    <s v="728"/>
    <s v="000"/>
    <s v="000"/>
    <s v="0"/>
    <s v="0000000"/>
    <s v="2225"/>
    <s v="Kindergarten"/>
    <s v="Entgelte für sonstige Leistungen (Reinigung durch Unternehmen)"/>
    <s v="10800,00"/>
    <x v="3"/>
    <x v="14"/>
    <x v="33"/>
    <x v="1"/>
    <n v="1"/>
    <x v="0"/>
    <x v="266"/>
    <n v="-10800"/>
    <n v="-3.4917555771096023"/>
  </r>
  <r>
    <s v="240"/>
    <s v="000"/>
    <s v="729"/>
    <s v="000"/>
    <s v="000"/>
    <s v="0"/>
    <s v="0000000"/>
    <s v="2225"/>
    <s v="Kindergarten"/>
    <s v="Sonstige Aufwendungen"/>
    <s v="800,00"/>
    <x v="3"/>
    <x v="14"/>
    <x v="33"/>
    <x v="1"/>
    <n v="1"/>
    <x v="0"/>
    <x v="267"/>
    <n v="-800"/>
    <n v="-0.25864856126737795"/>
  </r>
  <r>
    <s v="240"/>
    <s v="000"/>
    <s v="808"/>
    <s v="000"/>
    <s v="000"/>
    <s v="0"/>
    <s v="0000000"/>
    <s v="2116"/>
    <s v="Kindergarten"/>
    <s v="Veräußerungen von Waren (Mittagstisch Elternbeiträge)"/>
    <s v="9000,00"/>
    <x v="3"/>
    <x v="14"/>
    <x v="33"/>
    <x v="1"/>
    <n v="2"/>
    <x v="1"/>
    <x v="268"/>
    <n v="9000"/>
    <n v="2.9097963142580019"/>
  </r>
  <r>
    <s v="240"/>
    <s v="000"/>
    <s v="810"/>
    <s v="000"/>
    <s v="000"/>
    <s v="0"/>
    <s v="0000000"/>
    <s v="2114"/>
    <s v="Kindergarten"/>
    <s v="Erträge aus Leistungen (Elternbeiträge)"/>
    <s v="20500,00"/>
    <x v="3"/>
    <x v="14"/>
    <x v="33"/>
    <x v="1"/>
    <n v="2"/>
    <x v="1"/>
    <x v="269"/>
    <n v="20500"/>
    <n v="6.6278693824765602"/>
  </r>
  <r>
    <s v="240"/>
    <s v="000"/>
    <s v="813"/>
    <s v="000"/>
    <s v="000"/>
    <s v="0"/>
    <s v="0000000"/>
    <s v="2127"/>
    <s v="Kindergarten"/>
    <s v="Erträge aus der Auflösung von Investitionszuschüssen (Kapitaltransfers)"/>
    <s v="9700,00"/>
    <x v="3"/>
    <x v="14"/>
    <x v="33"/>
    <x v="1"/>
    <n v="2"/>
    <x v="1"/>
    <x v="669"/>
    <n v="9700"/>
    <n v="3.1361138053669575"/>
  </r>
  <r>
    <s v="240"/>
    <s v="000"/>
    <s v="816"/>
    <s v="700"/>
    <s v="000"/>
    <s v="0"/>
    <s v="0000000"/>
    <s v="2114"/>
    <s v="Kindergarten"/>
    <s v="Abgeltung Elternbeitrag Gratiskindergarten Fünfjährige"/>
    <s v="10000,00"/>
    <x v="3"/>
    <x v="14"/>
    <x v="33"/>
    <x v="1"/>
    <n v="2"/>
    <x v="1"/>
    <x v="270"/>
    <n v="10000"/>
    <n v="3.2331070158422244"/>
  </r>
  <r>
    <s v="240"/>
    <s v="000"/>
    <s v="817"/>
    <s v="000"/>
    <s v="000"/>
    <s v="0"/>
    <s v="0000000"/>
    <s v="2117"/>
    <s v="Kindergarten"/>
    <s v="Erträge aus der Auflösung von sonstigen Rückstellungen"/>
    <s v="100,00"/>
    <x v="3"/>
    <x v="14"/>
    <x v="33"/>
    <x v="1"/>
    <n v="2"/>
    <x v="1"/>
    <x v="670"/>
    <n v="100"/>
    <n v="3.2331070158422244E-2"/>
  </r>
  <r>
    <s v="240"/>
    <s v="000"/>
    <s v="861"/>
    <s v="000"/>
    <s v="000"/>
    <s v="0"/>
    <s v="0000000"/>
    <s v="2121"/>
    <s v="Kindergarten"/>
    <s v="Transfers von Ländern, Landesfonds und Landeskammern"/>
    <s v="270000,00"/>
    <x v="3"/>
    <x v="14"/>
    <x v="33"/>
    <x v="1"/>
    <n v="2"/>
    <x v="1"/>
    <x v="271"/>
    <n v="270000"/>
    <n v="87.293889427740055"/>
  </r>
  <r>
    <s v="240"/>
    <s v="000"/>
    <s v="861"/>
    <s v="700"/>
    <s v="000"/>
    <s v="0"/>
    <s v="0000000"/>
    <s v="2121"/>
    <s v="Kindergarten"/>
    <s v="Transfers von Ländern, Landesfonds und Landeskammern (Kinderbetreuungszuschuss Dreijährige)"/>
    <s v="3000,00"/>
    <x v="3"/>
    <x v="14"/>
    <x v="33"/>
    <x v="1"/>
    <n v="2"/>
    <x v="1"/>
    <x v="272"/>
    <n v="3000"/>
    <n v="0.96993210475266733"/>
  </r>
  <r>
    <s v="240"/>
    <s v="100"/>
    <s v="400"/>
    <s v="000"/>
    <s v="000"/>
    <s v="0"/>
    <s v="0000000"/>
    <s v="2221"/>
    <s v="Kinderbetreuung"/>
    <s v="Geringwertige Wirtschaftsgüter (GWG)"/>
    <s v="4500,00"/>
    <x v="3"/>
    <x v="14"/>
    <x v="34"/>
    <x v="1"/>
    <n v="1"/>
    <x v="0"/>
    <x v="276"/>
    <n v="-4500"/>
    <n v="-1.4548981571290009"/>
  </r>
  <r>
    <s v="240"/>
    <s v="100"/>
    <s v="430"/>
    <s v="000"/>
    <s v="000"/>
    <s v="0"/>
    <s v="0000000"/>
    <s v="2221"/>
    <s v="Kinderbetreuung"/>
    <s v="Lebensmittel (Mittagstisch)"/>
    <s v="4000,00"/>
    <x v="3"/>
    <x v="14"/>
    <x v="34"/>
    <x v="1"/>
    <n v="1"/>
    <x v="0"/>
    <x v="277"/>
    <n v="-4000"/>
    <n v="-1.2932428063368897"/>
  </r>
  <r>
    <s v="240"/>
    <s v="100"/>
    <s v="451"/>
    <s v="000"/>
    <s v="000"/>
    <s v="0"/>
    <s v="0000000"/>
    <s v="2221"/>
    <s v="Kinderbetreuung"/>
    <s v="Brennstoffe"/>
    <s v="1400,00"/>
    <x v="3"/>
    <x v="14"/>
    <x v="34"/>
    <x v="1"/>
    <n v="1"/>
    <x v="0"/>
    <x v="278"/>
    <n v="-1400"/>
    <n v="-0.45263498221791143"/>
  </r>
  <r>
    <s v="240"/>
    <s v="100"/>
    <s v="454"/>
    <s v="000"/>
    <s v="000"/>
    <s v="0"/>
    <s v="0000000"/>
    <s v="2221"/>
    <s v="Kinderbetreuung"/>
    <s v="Reinigungsmittel"/>
    <s v="600,00"/>
    <x v="3"/>
    <x v="14"/>
    <x v="34"/>
    <x v="1"/>
    <n v="1"/>
    <x v="0"/>
    <x v="279"/>
    <n v="-600"/>
    <n v="-0.19398642095053345"/>
  </r>
  <r>
    <s v="240"/>
    <s v="100"/>
    <s v="456"/>
    <s v="000"/>
    <s v="000"/>
    <s v="0"/>
    <s v="0000000"/>
    <s v="2221"/>
    <s v="Kinderbetreuung"/>
    <s v="Schreib-, Zeichen- und sonstige Büromittel"/>
    <s v="400,00"/>
    <x v="3"/>
    <x v="14"/>
    <x v="34"/>
    <x v="1"/>
    <n v="1"/>
    <x v="0"/>
    <x v="280"/>
    <n v="-400"/>
    <n v="-0.12932428063368898"/>
  </r>
  <r>
    <s v="240"/>
    <s v="100"/>
    <s v="510"/>
    <s v="000"/>
    <s v="000"/>
    <s v="0"/>
    <s v="0000000"/>
    <s v="2211"/>
    <s v="Kinderbetreuung"/>
    <s v="Geldbezüge der Vertragsbediensteten der Verwaltung"/>
    <s v="213000,00"/>
    <x v="3"/>
    <x v="14"/>
    <x v="34"/>
    <x v="1"/>
    <n v="1"/>
    <x v="0"/>
    <x v="281"/>
    <n v="-213000"/>
    <n v="-68.86517943743938"/>
  </r>
  <r>
    <s v="240"/>
    <s v="100"/>
    <s v="580"/>
    <s v="000"/>
    <s v="000"/>
    <s v="0"/>
    <s v="0000000"/>
    <s v="2212"/>
    <s v="Kinderbetreuung"/>
    <s v="Dienstgeberbeiträge zum Ausgleichsfonds für Familienbeihilfen"/>
    <s v="8000,00"/>
    <x v="3"/>
    <x v="14"/>
    <x v="34"/>
    <x v="1"/>
    <n v="1"/>
    <x v="0"/>
    <x v="282"/>
    <n v="-8000"/>
    <n v="-2.5864856126737794"/>
  </r>
  <r>
    <s v="240"/>
    <s v="100"/>
    <s v="581"/>
    <s v="500"/>
    <s v="000"/>
    <s v="0"/>
    <s v="0000000"/>
    <s v="2212"/>
    <s v="Kinderbetreuung"/>
    <s v="Sonstige Dienstgeberbeiträge zur sozialen Sicherheit (Pensionskassenbeiträge)"/>
    <s v="1800,00"/>
    <x v="3"/>
    <x v="14"/>
    <x v="34"/>
    <x v="1"/>
    <n v="1"/>
    <x v="0"/>
    <x v="283"/>
    <n v="-1800"/>
    <n v="-0.58195926285160038"/>
  </r>
  <r>
    <s v="240"/>
    <s v="100"/>
    <s v="581"/>
    <s v="510"/>
    <s v="000"/>
    <s v="0"/>
    <s v="0000000"/>
    <s v="2212"/>
    <s v="Kinderbetreuung"/>
    <s v="Sonstige Dienstgeberbeiträge zur sozialen Sicherheit (Mitarbeitervorsorge - Abfertigung neu)"/>
    <s v="3300,00"/>
    <x v="3"/>
    <x v="14"/>
    <x v="34"/>
    <x v="1"/>
    <n v="1"/>
    <x v="0"/>
    <x v="284"/>
    <n v="-3300"/>
    <n v="-1.0669253152279341"/>
  </r>
  <r>
    <s v="240"/>
    <s v="100"/>
    <s v="582"/>
    <s v="000"/>
    <s v="000"/>
    <s v="0"/>
    <s v="0000000"/>
    <s v="2212"/>
    <s v="Kinderbetreuung"/>
    <s v="Sonstige Dienstgeberbeiträge zur sozialen Sicherheit"/>
    <s v="46200,00"/>
    <x v="3"/>
    <x v="14"/>
    <x v="34"/>
    <x v="1"/>
    <n v="1"/>
    <x v="0"/>
    <x v="285"/>
    <n v="-46200"/>
    <n v="-14.936954413191076"/>
  </r>
  <r>
    <s v="240"/>
    <s v="100"/>
    <s v="591"/>
    <s v="000"/>
    <s v="000"/>
    <s v="0"/>
    <s v="0000000"/>
    <s v="2214"/>
    <s v="Kinderbetreuung"/>
    <s v="Dotierung von Rückstellungen für Abfertigungen"/>
    <s v="100,00"/>
    <x v="3"/>
    <x v="14"/>
    <x v="34"/>
    <x v="1"/>
    <n v="1"/>
    <x v="0"/>
    <x v="671"/>
    <n v="-100"/>
    <n v="-3.2331070158422244E-2"/>
  </r>
  <r>
    <s v="240"/>
    <s v="100"/>
    <s v="592"/>
    <s v="000"/>
    <s v="000"/>
    <s v="0"/>
    <s v="0000000"/>
    <s v="2214"/>
    <s v="Kinderbetreuung"/>
    <s v="Dotierung von Rückstellungen für Jubiläumszuwendungen"/>
    <s v="100,00"/>
    <x v="3"/>
    <x v="14"/>
    <x v="34"/>
    <x v="1"/>
    <n v="1"/>
    <x v="0"/>
    <x v="672"/>
    <n v="-100"/>
    <n v="-3.2331070158422244E-2"/>
  </r>
  <r>
    <s v="240"/>
    <s v="100"/>
    <s v="593"/>
    <s v="000"/>
    <s v="000"/>
    <s v="0"/>
    <s v="0000000"/>
    <s v="2214"/>
    <s v="Kinderbetreuung"/>
    <s v="Dotierung von Rückstellungen für nicht konsumierte Urlaube"/>
    <s v="100,00"/>
    <x v="3"/>
    <x v="14"/>
    <x v="34"/>
    <x v="1"/>
    <n v="1"/>
    <x v="0"/>
    <x v="673"/>
    <n v="-100"/>
    <n v="-3.2331070158422244E-2"/>
  </r>
  <r>
    <s v="240"/>
    <s v="100"/>
    <s v="600"/>
    <s v="000"/>
    <s v="000"/>
    <s v="0"/>
    <s v="0000000"/>
    <s v="2222"/>
    <s v="Kinderbetreuung"/>
    <s v="Energiebezüge"/>
    <s v="2600,00"/>
    <x v="3"/>
    <x v="14"/>
    <x v="34"/>
    <x v="1"/>
    <n v="1"/>
    <x v="0"/>
    <x v="286"/>
    <n v="-2600"/>
    <n v="-0.84060782411897839"/>
  </r>
  <r>
    <s v="240"/>
    <s v="100"/>
    <s v="614"/>
    <s v="000"/>
    <s v="000"/>
    <s v="0"/>
    <s v="0000000"/>
    <s v="2224"/>
    <s v="Kinderbetreuung"/>
    <s v="Instandhaltung von Gebäuden und Bauten"/>
    <s v="5900,00"/>
    <x v="3"/>
    <x v="14"/>
    <x v="34"/>
    <x v="1"/>
    <n v="1"/>
    <x v="0"/>
    <x v="287"/>
    <n v="-5900"/>
    <n v="-1.9075331393469124"/>
  </r>
  <r>
    <s v="240"/>
    <s v="100"/>
    <s v="618"/>
    <s v="000"/>
    <s v="000"/>
    <s v="0"/>
    <s v="0000000"/>
    <s v="2224"/>
    <s v="Kinderbetreuung"/>
    <s v="Instandhaltung von sonstigen Anlagen"/>
    <s v="500,00"/>
    <x v="3"/>
    <x v="14"/>
    <x v="34"/>
    <x v="1"/>
    <n v="1"/>
    <x v="0"/>
    <x v="288"/>
    <n v="-500"/>
    <n v="-0.16165535079211121"/>
  </r>
  <r>
    <s v="240"/>
    <s v="100"/>
    <s v="630"/>
    <s v="000"/>
    <s v="000"/>
    <s v="0"/>
    <s v="0000000"/>
    <s v="2222"/>
    <s v="Kinderbetreuung"/>
    <s v="Postdienste"/>
    <s v="100,00"/>
    <x v="3"/>
    <x v="14"/>
    <x v="34"/>
    <x v="1"/>
    <n v="1"/>
    <x v="0"/>
    <x v="289"/>
    <n v="-100"/>
    <n v="-3.2331070158422244E-2"/>
  </r>
  <r>
    <s v="240"/>
    <s v="100"/>
    <s v="631"/>
    <s v="000"/>
    <s v="000"/>
    <s v="0"/>
    <s v="0000000"/>
    <s v="2222"/>
    <s v="Kinderbetreuung"/>
    <s v="Telekommunikationsdienste"/>
    <s v="200,00"/>
    <x v="3"/>
    <x v="14"/>
    <x v="34"/>
    <x v="1"/>
    <n v="1"/>
    <x v="0"/>
    <x v="290"/>
    <n v="-200"/>
    <n v="-6.4662140316844488E-2"/>
  </r>
  <r>
    <s v="240"/>
    <s v="100"/>
    <s v="650"/>
    <s v="000"/>
    <s v="000"/>
    <s v="0"/>
    <s v="0000000"/>
    <s v="2241"/>
    <s v="Kinderbetreuung"/>
    <s v="Zinsen für Finanzschulden in Euro"/>
    <s v="1500,00"/>
    <x v="3"/>
    <x v="14"/>
    <x v="34"/>
    <x v="1"/>
    <n v="1"/>
    <x v="0"/>
    <x v="291"/>
    <n v="-1500"/>
    <n v="-0.48496605237633367"/>
  </r>
  <r>
    <s v="240"/>
    <s v="100"/>
    <s v="670"/>
    <s v="000"/>
    <s v="000"/>
    <s v="0"/>
    <s v="0000000"/>
    <s v="2222"/>
    <s v="Kinderbetreuung"/>
    <s v="Versicherungen"/>
    <s v="400,00"/>
    <x v="3"/>
    <x v="14"/>
    <x v="34"/>
    <x v="1"/>
    <n v="1"/>
    <x v="0"/>
    <x v="292"/>
    <n v="-400"/>
    <n v="-0.12932428063368898"/>
  </r>
  <r>
    <s v="240"/>
    <s v="100"/>
    <s v="680"/>
    <s v="000"/>
    <s v="000"/>
    <s v="0"/>
    <s v="0000000"/>
    <s v="2226"/>
    <s v="Kinderbetreuung"/>
    <s v="Planmäßige Abschreibung"/>
    <s v="3200,00"/>
    <x v="3"/>
    <x v="14"/>
    <x v="34"/>
    <x v="1"/>
    <n v="1"/>
    <x v="0"/>
    <x v="674"/>
    <n v="-3200"/>
    <n v="-1.0345942450695118"/>
  </r>
  <r>
    <s v="240"/>
    <s v="100"/>
    <s v="710"/>
    <s v="000"/>
    <s v="000"/>
    <s v="0"/>
    <s v="0000000"/>
    <s v="2225"/>
    <s v="Kinderbetreuung"/>
    <s v="Öffentliche Abgaben, ohne Gebühren gemäß FAG"/>
    <s v="500,00"/>
    <x v="3"/>
    <x v="14"/>
    <x v="34"/>
    <x v="1"/>
    <n v="1"/>
    <x v="0"/>
    <x v="293"/>
    <n v="-500"/>
    <n v="-0.16165535079211121"/>
  </r>
  <r>
    <s v="240"/>
    <s v="100"/>
    <s v="720"/>
    <s v="500"/>
    <s v="000"/>
    <s v="1"/>
    <s v="0000000"/>
    <s v="2225"/>
    <s v="Kinderbetreuung"/>
    <s v="Interne Leistungsverrechnung"/>
    <s v="6000,00"/>
    <x v="3"/>
    <x v="14"/>
    <x v="34"/>
    <x v="1"/>
    <n v="1"/>
    <x v="0"/>
    <x v="294"/>
    <n v="-6000"/>
    <n v="-1.9398642095053347"/>
  </r>
  <r>
    <s v="240"/>
    <s v="100"/>
    <s v="724"/>
    <s v="000"/>
    <s v="000"/>
    <s v="0"/>
    <s v="0000000"/>
    <s v="2225"/>
    <s v="Kinderbetreuung"/>
    <s v="Reisegebühren"/>
    <s v="200,00"/>
    <x v="3"/>
    <x v="14"/>
    <x v="34"/>
    <x v="1"/>
    <n v="1"/>
    <x v="0"/>
    <x v="295"/>
    <n v="-200"/>
    <n v="-6.4662140316844488E-2"/>
  </r>
  <r>
    <s v="240"/>
    <s v="100"/>
    <s v="728"/>
    <s v="000"/>
    <s v="000"/>
    <s v="0"/>
    <s v="0000000"/>
    <s v="2225"/>
    <s v="Kinderbetreuung"/>
    <s v="Entgelte für sonstige Leistungen (Reinigung durch Unternehmen)"/>
    <s v="22000,00"/>
    <x v="3"/>
    <x v="14"/>
    <x v="34"/>
    <x v="1"/>
    <n v="1"/>
    <x v="0"/>
    <x v="296"/>
    <n v="-22000"/>
    <n v="-7.1128354348528937"/>
  </r>
  <r>
    <s v="240"/>
    <s v="100"/>
    <s v="729"/>
    <s v="000"/>
    <s v="000"/>
    <s v="0"/>
    <s v="0000000"/>
    <s v="2225"/>
    <s v="Kinderbetreuung"/>
    <s v="Sonstige Aufwendungen"/>
    <s v="300,00"/>
    <x v="3"/>
    <x v="14"/>
    <x v="34"/>
    <x v="1"/>
    <n v="1"/>
    <x v="0"/>
    <x v="297"/>
    <n v="-300"/>
    <n v="-9.6993210475266725E-2"/>
  </r>
  <r>
    <s v="240"/>
    <s v="100"/>
    <s v="808"/>
    <s v="000"/>
    <s v="000"/>
    <s v="0"/>
    <s v="0000000"/>
    <s v="2116"/>
    <s v="Kinderbetreuung"/>
    <s v="Veräußerungen von Waren (Mittagstisch Elternbeiträge)"/>
    <s v="4000,00"/>
    <x v="3"/>
    <x v="14"/>
    <x v="34"/>
    <x v="1"/>
    <n v="2"/>
    <x v="1"/>
    <x v="298"/>
    <n v="4000"/>
    <n v="1.2932428063368897"/>
  </r>
  <r>
    <s v="240"/>
    <s v="100"/>
    <s v="810"/>
    <s v="000"/>
    <s v="000"/>
    <s v="0"/>
    <s v="0000000"/>
    <s v="2114"/>
    <s v="Kinderbetreuung"/>
    <s v="Erträge aus Leistungen (Elternbeiträge)"/>
    <s v="45000,00"/>
    <x v="3"/>
    <x v="14"/>
    <x v="34"/>
    <x v="1"/>
    <n v="2"/>
    <x v="1"/>
    <x v="299"/>
    <n v="45000"/>
    <n v="14.54898157129001"/>
  </r>
  <r>
    <s v="240"/>
    <s v="100"/>
    <s v="817"/>
    <s v="000"/>
    <s v="000"/>
    <s v="0"/>
    <s v="0000000"/>
    <s v="2117"/>
    <s v="Kinderbetreuung"/>
    <s v="Erträge aus der Auflösung von sonstigen Rückstellungen"/>
    <s v="100,00"/>
    <x v="3"/>
    <x v="14"/>
    <x v="34"/>
    <x v="1"/>
    <n v="2"/>
    <x v="1"/>
    <x v="675"/>
    <n v="100"/>
    <n v="3.2331070158422244E-2"/>
  </r>
  <r>
    <s v="240"/>
    <s v="100"/>
    <s v="861"/>
    <s v="000"/>
    <s v="000"/>
    <s v="0"/>
    <s v="0000000"/>
    <s v="2121"/>
    <s v="Kinderbetreuung"/>
    <s v="Transfers von Ländern, Landesfonds und Landeskammern"/>
    <s v="180000,00"/>
    <x v="3"/>
    <x v="14"/>
    <x v="34"/>
    <x v="1"/>
    <n v="2"/>
    <x v="1"/>
    <x v="300"/>
    <n v="180000"/>
    <n v="58.195926285160041"/>
  </r>
  <r>
    <s v="241"/>
    <s v="000"/>
    <s v="590"/>
    <s v="000"/>
    <s v="000"/>
    <s v="0"/>
    <s v="0000000"/>
    <s v="2212"/>
    <s v="Vorschulische Erziehung Kindergärten"/>
    <s v="Freiwillige Sozialleistungen (Aus- und Weiterbildung)"/>
    <s v="700,00"/>
    <x v="3"/>
    <x v="14"/>
    <x v="35"/>
    <x v="1"/>
    <n v="1"/>
    <x v="0"/>
    <x v="301"/>
    <n v="-700"/>
    <n v="-0.22631749110895572"/>
  </r>
  <r>
    <s v="249"/>
    <s v="000"/>
    <s v="590"/>
    <s v="000"/>
    <s v="000"/>
    <s v="0"/>
    <s v="0000000"/>
    <s v="2212"/>
    <s v="Vorschulische Erziehung Sonstige Einrichtungen und Maßnahmen"/>
    <s v="Freiwillige Sozialleistungen (Aus- und Weiterbildung)"/>
    <s v="100,00"/>
    <x v="3"/>
    <x v="14"/>
    <x v="36"/>
    <x v="1"/>
    <n v="1"/>
    <x v="0"/>
    <x v="302"/>
    <n v="-100"/>
    <n v="-3.2331070158422244E-2"/>
  </r>
  <r>
    <s v="259"/>
    <s v="000"/>
    <s v="720"/>
    <s v="500"/>
    <s v="000"/>
    <s v="1"/>
    <s v="0000000"/>
    <s v="2225"/>
    <s v="Außerschulische Jugenderziehung"/>
    <s v="Interne Leistungsverrechnung"/>
    <s v="200,00"/>
    <x v="3"/>
    <x v="15"/>
    <x v="37"/>
    <x v="1"/>
    <n v="1"/>
    <x v="0"/>
    <x v="303"/>
    <n v="-200"/>
    <n v="-6.4662140316844488E-2"/>
  </r>
  <r>
    <s v="259"/>
    <s v="000"/>
    <s v="757"/>
    <s v="000"/>
    <s v="000"/>
    <s v="0"/>
    <s v="0000000"/>
    <s v="2234"/>
    <s v="Außerschulische Jugenderziehung"/>
    <s v="Transfers an private Organisationen ohne Erwerbszweck"/>
    <s v="36000,00"/>
    <x v="3"/>
    <x v="15"/>
    <x v="37"/>
    <x v="1"/>
    <n v="1"/>
    <x v="0"/>
    <x v="304"/>
    <n v="-36000"/>
    <n v="-11.639185257032008"/>
  </r>
  <r>
    <s v="262"/>
    <s v="000"/>
    <s v="400"/>
    <s v="000"/>
    <s v="000"/>
    <s v="0"/>
    <s v="0000000"/>
    <s v="2221"/>
    <s v="Sportplätze"/>
    <s v="Geringwertige Wirtschaftsgüter (GWG)"/>
    <s v="100,00"/>
    <x v="3"/>
    <x v="16"/>
    <x v="38"/>
    <x v="1"/>
    <n v="1"/>
    <x v="0"/>
    <x v="307"/>
    <n v="-100"/>
    <n v="-3.2331070158422244E-2"/>
  </r>
  <r>
    <s v="262"/>
    <s v="000"/>
    <s v="613"/>
    <s v="000"/>
    <s v="000"/>
    <s v="0"/>
    <s v="0000000"/>
    <s v="2224"/>
    <s v="Sportplätze"/>
    <s v="Instandhaltung von sonstigen Grundstückseinrichtungen"/>
    <s v="8000,00"/>
    <x v="3"/>
    <x v="16"/>
    <x v="38"/>
    <x v="1"/>
    <n v="1"/>
    <x v="0"/>
    <x v="308"/>
    <n v="-8000"/>
    <n v="-2.5864856126737794"/>
  </r>
  <r>
    <s v="262"/>
    <s v="000"/>
    <s v="720"/>
    <s v="500"/>
    <s v="000"/>
    <s v="1"/>
    <s v="0000000"/>
    <s v="2225"/>
    <s v="Sportplätze"/>
    <s v="Interne Leistungsverrechnung"/>
    <s v="2000,00"/>
    <x v="3"/>
    <x v="16"/>
    <x v="38"/>
    <x v="1"/>
    <n v="1"/>
    <x v="0"/>
    <x v="309"/>
    <n v="-2000"/>
    <n v="-0.64662140316844485"/>
  </r>
  <r>
    <s v="262"/>
    <s v="000"/>
    <s v="811"/>
    <s v="000"/>
    <s v="000"/>
    <s v="0"/>
    <s v="0000000"/>
    <s v="2115"/>
    <s v="Sportplätze"/>
    <s v="Miete- und Pachtertrag"/>
    <s v="4000,00"/>
    <x v="3"/>
    <x v="16"/>
    <x v="38"/>
    <x v="1"/>
    <n v="2"/>
    <x v="1"/>
    <x v="310"/>
    <n v="4000"/>
    <n v="1.2932428063368897"/>
  </r>
  <r>
    <s v="263"/>
    <s v="000"/>
    <s v="400"/>
    <s v="100"/>
    <s v="000"/>
    <s v="0"/>
    <s v="0000000"/>
    <s v="2221"/>
    <s v="'Turn- und Sporthalle"/>
    <s v="Geringwertige Wirtschaftsgüter (GWG) (außerschulisch)"/>
    <s v="1000,00"/>
    <x v="3"/>
    <x v="16"/>
    <x v="39"/>
    <x v="1"/>
    <n v="1"/>
    <x v="0"/>
    <x v="312"/>
    <n v="-1000"/>
    <n v="-0.32331070158422243"/>
  </r>
  <r>
    <s v="263"/>
    <s v="000"/>
    <s v="454"/>
    <s v="000"/>
    <s v="000"/>
    <s v="0"/>
    <s v="0000000"/>
    <s v="2221"/>
    <s v="'Turn- und Sporthalle"/>
    <s v="Reinigungsmittel (außerschulisch)"/>
    <s v="500,00"/>
    <x v="3"/>
    <x v="16"/>
    <x v="39"/>
    <x v="1"/>
    <n v="1"/>
    <x v="0"/>
    <x v="313"/>
    <n v="-500"/>
    <n v="-0.16165535079211121"/>
  </r>
  <r>
    <s v="263"/>
    <s v="000"/>
    <s v="600"/>
    <s v="000"/>
    <s v="000"/>
    <s v="0"/>
    <s v="0000000"/>
    <s v="2222"/>
    <s v="'Turn- und Sporthalle"/>
    <s v="Energiebezüge (außerschulisch)"/>
    <s v="3600,00"/>
    <x v="3"/>
    <x v="16"/>
    <x v="39"/>
    <x v="1"/>
    <n v="1"/>
    <x v="0"/>
    <x v="314"/>
    <n v="-3600"/>
    <n v="-1.1639185257032008"/>
  </r>
  <r>
    <s v="263"/>
    <s v="000"/>
    <s v="614"/>
    <s v="000"/>
    <s v="000"/>
    <s v="0"/>
    <s v="0000000"/>
    <s v="2224"/>
    <s v="'Turn- und Sporthalle"/>
    <s v="Instandhaltung von Gebäuden und Bauten (außerschulisch)"/>
    <s v="9300,00"/>
    <x v="3"/>
    <x v="16"/>
    <x v="39"/>
    <x v="1"/>
    <n v="1"/>
    <x v="0"/>
    <x v="315"/>
    <n v="-9300"/>
    <n v="-3.0067895247332688"/>
  </r>
  <r>
    <s v="263"/>
    <s v="000"/>
    <s v="650"/>
    <s v="000"/>
    <s v="000"/>
    <s v="0"/>
    <s v="0000000"/>
    <s v="2241"/>
    <s v="'Turn- und Sporthalle"/>
    <s v="Zinsen für Finanzschulden in Euro"/>
    <s v="28200,00"/>
    <x v="3"/>
    <x v="16"/>
    <x v="39"/>
    <x v="1"/>
    <n v="1"/>
    <x v="0"/>
    <x v="316"/>
    <n v="-28200"/>
    <n v="-9.1173617846750723"/>
  </r>
  <r>
    <s v="263"/>
    <s v="000"/>
    <s v="670"/>
    <s v="000"/>
    <s v="000"/>
    <s v="0"/>
    <s v="0000000"/>
    <s v="2222"/>
    <s v="'Turn- und Sporthalle"/>
    <s v="Versicherungen (außerschulisch)"/>
    <s v="600,00"/>
    <x v="3"/>
    <x v="16"/>
    <x v="39"/>
    <x v="1"/>
    <n v="1"/>
    <x v="0"/>
    <x v="317"/>
    <n v="-600"/>
    <n v="-0.19398642095053345"/>
  </r>
  <r>
    <s v="263"/>
    <s v="000"/>
    <s v="728"/>
    <s v="000"/>
    <s v="000"/>
    <s v="0"/>
    <s v="0000000"/>
    <s v="2225"/>
    <s v="'Turn- und Sporthalle"/>
    <s v="Entgelte für sonstige Leistungen (Reinigung durch Unternehmen außerschulisch)"/>
    <s v="15500,00"/>
    <x v="3"/>
    <x v="16"/>
    <x v="39"/>
    <x v="1"/>
    <n v="1"/>
    <x v="0"/>
    <x v="318"/>
    <n v="-15500"/>
    <n v="-5.0113158745554474"/>
  </r>
  <r>
    <s v="263"/>
    <s v="000"/>
    <s v="729"/>
    <s v="000"/>
    <s v="000"/>
    <s v="0"/>
    <s v="0000000"/>
    <s v="2225"/>
    <s v="'Turn- und Sporthalle"/>
    <s v="Sonstige Aufwendungen (außerschulisch)"/>
    <s v="500,00"/>
    <x v="3"/>
    <x v="16"/>
    <x v="39"/>
    <x v="1"/>
    <n v="1"/>
    <x v="0"/>
    <x v="319"/>
    <n v="-500"/>
    <n v="-0.16165535079211121"/>
  </r>
  <r>
    <s v="263"/>
    <s v="000"/>
    <s v="811"/>
    <s v="100"/>
    <s v="000"/>
    <s v="0"/>
    <s v="0000000"/>
    <s v="2115"/>
    <s v="'Turn- und Sporthalle"/>
    <s v="Miete- und Pachtertrag (Sporthalle)"/>
    <s v="22000,00"/>
    <x v="3"/>
    <x v="16"/>
    <x v="39"/>
    <x v="1"/>
    <n v="2"/>
    <x v="1"/>
    <x v="320"/>
    <n v="22000"/>
    <n v="7.1128354348528937"/>
  </r>
  <r>
    <s v="269"/>
    <s v="000"/>
    <s v="720"/>
    <s v="500"/>
    <s v="000"/>
    <s v="1"/>
    <s v="0000000"/>
    <s v="2225"/>
    <s v="Sport und außerschulische Leibeserziehung"/>
    <s v="Interne Leistungsverrechnung"/>
    <s v="500,00"/>
    <x v="3"/>
    <x v="16"/>
    <x v="40"/>
    <x v="1"/>
    <n v="1"/>
    <x v="0"/>
    <x v="322"/>
    <n v="-500"/>
    <n v="-0.16165535079211121"/>
  </r>
  <r>
    <s v="269"/>
    <s v="000"/>
    <s v="757"/>
    <s v="000"/>
    <s v="000"/>
    <s v="0"/>
    <s v="0000000"/>
    <s v="2234"/>
    <s v="Sport und außerschulische Leibeserziehung"/>
    <s v="Transfers an private Organisationen ohne Erwerbszweck"/>
    <s v="24000,00"/>
    <x v="3"/>
    <x v="16"/>
    <x v="40"/>
    <x v="1"/>
    <n v="1"/>
    <x v="0"/>
    <x v="323"/>
    <n v="-24000"/>
    <n v="-7.7594568380213387"/>
  </r>
  <r>
    <s v="273"/>
    <s v="000"/>
    <s v="400"/>
    <s v="000"/>
    <s v="000"/>
    <s v="0"/>
    <s v="0000000"/>
    <s v="2221"/>
    <s v="Volksbücherei"/>
    <s v="Geringwertige Wirtschaftsgüter (GWG)"/>
    <s v="400,00"/>
    <x v="3"/>
    <x v="17"/>
    <x v="41"/>
    <x v="1"/>
    <n v="1"/>
    <x v="0"/>
    <x v="325"/>
    <n v="-400"/>
    <n v="-0.12932428063368898"/>
  </r>
  <r>
    <s v="273"/>
    <s v="000"/>
    <s v="511"/>
    <s v="000"/>
    <s v="000"/>
    <s v="0"/>
    <s v="0000000"/>
    <s v="2211"/>
    <s v="Volksbücherei"/>
    <s v="Geldbezüge der Vertragsbediensteten in handwerklicher Verwendung"/>
    <s v="100,00"/>
    <x v="3"/>
    <x v="17"/>
    <x v="41"/>
    <x v="1"/>
    <n v="1"/>
    <x v="0"/>
    <x v="326"/>
    <n v="-100"/>
    <n v="-3.2331070158422244E-2"/>
  </r>
  <r>
    <s v="273"/>
    <s v="000"/>
    <s v="580"/>
    <s v="000"/>
    <s v="000"/>
    <s v="0"/>
    <s v="0000000"/>
    <s v="2212"/>
    <s v="Volksbücherei"/>
    <s v="Dienstgeberbeiträge zum Ausgleichsfonds für Familienbeihilfen"/>
    <s v="100,00"/>
    <x v="3"/>
    <x v="17"/>
    <x v="41"/>
    <x v="1"/>
    <n v="1"/>
    <x v="0"/>
    <x v="327"/>
    <n v="-100"/>
    <n v="-3.2331070158422244E-2"/>
  </r>
  <r>
    <s v="273"/>
    <s v="000"/>
    <s v="581"/>
    <s v="500"/>
    <s v="000"/>
    <s v="0"/>
    <s v="0000000"/>
    <s v="2212"/>
    <s v="Volksbücherei"/>
    <s v="Sonstige Dienstgeberbeiträge zur sozialen Sicherheit (Pensionskassenbeiträge)"/>
    <s v="100,00"/>
    <x v="3"/>
    <x v="17"/>
    <x v="41"/>
    <x v="1"/>
    <n v="1"/>
    <x v="0"/>
    <x v="328"/>
    <n v="-100"/>
    <n v="-3.2331070158422244E-2"/>
  </r>
  <r>
    <s v="273"/>
    <s v="000"/>
    <s v="581"/>
    <s v="510"/>
    <s v="000"/>
    <s v="0"/>
    <s v="0000000"/>
    <s v="2212"/>
    <s v="Volksbücherei"/>
    <s v="Sonstige Dienstgeberbeiträge zur sozialen Sicherheit (Mitarbeitervorsorge - Abfertigung neu)"/>
    <s v="100,00"/>
    <x v="3"/>
    <x v="17"/>
    <x v="41"/>
    <x v="1"/>
    <n v="1"/>
    <x v="0"/>
    <x v="329"/>
    <n v="-100"/>
    <n v="-3.2331070158422244E-2"/>
  </r>
  <r>
    <s v="273"/>
    <s v="000"/>
    <s v="582"/>
    <s v="000"/>
    <s v="000"/>
    <s v="0"/>
    <s v="0000000"/>
    <s v="2212"/>
    <s v="Volksbücherei"/>
    <s v="Sonstige Dienstgeberbeiträge zur sozialen Sicherheit"/>
    <s v="100,00"/>
    <x v="3"/>
    <x v="17"/>
    <x v="41"/>
    <x v="1"/>
    <n v="1"/>
    <x v="0"/>
    <x v="330"/>
    <n v="-100"/>
    <n v="-3.2331070158422244E-2"/>
  </r>
  <r>
    <s v="273"/>
    <s v="000"/>
    <s v="591"/>
    <s v="000"/>
    <s v="000"/>
    <s v="0"/>
    <s v="0000000"/>
    <s v="2214"/>
    <s v="Volksbücherei"/>
    <s v="Dotierung von Rückstellungen für Abfertigungen"/>
    <s v="100,00"/>
    <x v="3"/>
    <x v="17"/>
    <x v="41"/>
    <x v="1"/>
    <n v="1"/>
    <x v="0"/>
    <x v="676"/>
    <n v="-100"/>
    <n v="-3.2331070158422244E-2"/>
  </r>
  <r>
    <s v="273"/>
    <s v="000"/>
    <s v="592"/>
    <s v="000"/>
    <s v="000"/>
    <s v="0"/>
    <s v="0000000"/>
    <s v="2214"/>
    <s v="Volksbücherei"/>
    <s v="Dotierung von Rückstellungen für Jubiläumszuwendungen"/>
    <s v="100,00"/>
    <x v="3"/>
    <x v="17"/>
    <x v="41"/>
    <x v="1"/>
    <n v="1"/>
    <x v="0"/>
    <x v="677"/>
    <n v="-100"/>
    <n v="-3.2331070158422244E-2"/>
  </r>
  <r>
    <s v="273"/>
    <s v="000"/>
    <s v="593"/>
    <s v="000"/>
    <s v="000"/>
    <s v="0"/>
    <s v="0000000"/>
    <s v="2214"/>
    <s v="Volksbücherei"/>
    <s v="Dotierung von Rückstellungen für nicht konsumierte Urlaube"/>
    <s v="100,00"/>
    <x v="3"/>
    <x v="17"/>
    <x v="41"/>
    <x v="1"/>
    <n v="1"/>
    <x v="0"/>
    <x v="678"/>
    <n v="-100"/>
    <n v="-3.2331070158422244E-2"/>
  </r>
  <r>
    <s v="273"/>
    <s v="000"/>
    <s v="600"/>
    <s v="000"/>
    <s v="000"/>
    <s v="0"/>
    <s v="0000000"/>
    <s v="2222"/>
    <s v="Volksbücherei"/>
    <s v="Energiebezüge"/>
    <s v="1200,00"/>
    <x v="3"/>
    <x v="17"/>
    <x v="41"/>
    <x v="1"/>
    <n v="1"/>
    <x v="0"/>
    <x v="331"/>
    <n v="-1200"/>
    <n v="-0.3879728419010669"/>
  </r>
  <r>
    <s v="273"/>
    <s v="000"/>
    <s v="614"/>
    <s v="000"/>
    <s v="000"/>
    <s v="0"/>
    <s v="0000000"/>
    <s v="2224"/>
    <s v="Volksbücherei"/>
    <s v="Instandhaltung von Gebäuden und Bauten"/>
    <s v="5400,00"/>
    <x v="3"/>
    <x v="17"/>
    <x v="41"/>
    <x v="1"/>
    <n v="1"/>
    <x v="0"/>
    <x v="332"/>
    <n v="-5400"/>
    <n v="-1.7458777885548011"/>
  </r>
  <r>
    <s v="273"/>
    <s v="000"/>
    <s v="614"/>
    <s v="900"/>
    <s v="000"/>
    <s v="0"/>
    <s v="0000000"/>
    <s v="2224"/>
    <s v="Volksbücherei"/>
    <s v="Instandhaltung von Gebäuden und Bauten"/>
    <s v="0,00"/>
    <x v="3"/>
    <x v="17"/>
    <x v="41"/>
    <x v="1"/>
    <n v="1"/>
    <x v="0"/>
    <x v="333"/>
    <n v="0"/>
    <n v="0"/>
  </r>
  <r>
    <s v="273"/>
    <s v="000"/>
    <s v="618"/>
    <s v="000"/>
    <s v="000"/>
    <s v="0"/>
    <s v="0000000"/>
    <s v="2224"/>
    <s v="Volksbücherei"/>
    <s v="Instandhaltung von sonstigen Anlagen"/>
    <s v="500,00"/>
    <x v="3"/>
    <x v="17"/>
    <x v="41"/>
    <x v="1"/>
    <n v="1"/>
    <x v="0"/>
    <x v="334"/>
    <n v="-500"/>
    <n v="-0.16165535079211121"/>
  </r>
  <r>
    <s v="273"/>
    <s v="000"/>
    <s v="631"/>
    <s v="000"/>
    <s v="000"/>
    <s v="0"/>
    <s v="0000000"/>
    <s v="2222"/>
    <s v="Volksbücherei"/>
    <s v="Telekommunikationsdienste"/>
    <s v="900,00"/>
    <x v="3"/>
    <x v="17"/>
    <x v="41"/>
    <x v="1"/>
    <n v="1"/>
    <x v="0"/>
    <x v="335"/>
    <n v="-900"/>
    <n v="-0.29097963142580019"/>
  </r>
  <r>
    <s v="273"/>
    <s v="000"/>
    <s v="680"/>
    <s v="000"/>
    <s v="000"/>
    <s v="0"/>
    <s v="0000000"/>
    <s v="2226"/>
    <s v="Volksbücherei"/>
    <s v="Planmäßige Abschreibung"/>
    <s v="500,00"/>
    <x v="3"/>
    <x v="17"/>
    <x v="41"/>
    <x v="1"/>
    <n v="1"/>
    <x v="0"/>
    <x v="679"/>
    <n v="-500"/>
    <n v="-0.16165535079211121"/>
  </r>
  <r>
    <s v="273"/>
    <s v="000"/>
    <s v="720"/>
    <s v="500"/>
    <s v="000"/>
    <s v="1"/>
    <s v="0000000"/>
    <s v="2225"/>
    <s v="Volksbücherei"/>
    <s v="Interne Leistungsverrechnung"/>
    <s v="200,00"/>
    <x v="3"/>
    <x v="17"/>
    <x v="41"/>
    <x v="1"/>
    <n v="1"/>
    <x v="0"/>
    <x v="336"/>
    <n v="-200"/>
    <n v="-6.4662140316844488E-2"/>
  </r>
  <r>
    <s v="273"/>
    <s v="000"/>
    <s v="728"/>
    <s v="000"/>
    <s v="000"/>
    <s v="0"/>
    <s v="0000000"/>
    <s v="2225"/>
    <s v="Volksbücherei"/>
    <s v="Entgelte für sonstige Leistungen (Reinigung durch Unternehmen)"/>
    <s v="3200,00"/>
    <x v="3"/>
    <x v="17"/>
    <x v="41"/>
    <x v="1"/>
    <n v="1"/>
    <x v="0"/>
    <x v="337"/>
    <n v="-3200"/>
    <n v="-1.0345942450695118"/>
  </r>
  <r>
    <s v="273"/>
    <s v="000"/>
    <s v="729"/>
    <s v="000"/>
    <s v="000"/>
    <s v="0"/>
    <s v="0000000"/>
    <s v="2225"/>
    <s v="Volksbücherei"/>
    <s v="Sonstige Aufwendungen"/>
    <s v="1500,00"/>
    <x v="3"/>
    <x v="17"/>
    <x v="41"/>
    <x v="1"/>
    <n v="1"/>
    <x v="0"/>
    <x v="338"/>
    <n v="-1500"/>
    <n v="-0.48496605237633367"/>
  </r>
  <r>
    <s v="273"/>
    <s v="000"/>
    <s v="757"/>
    <s v="000"/>
    <s v="000"/>
    <s v="0"/>
    <s v="0000000"/>
    <s v="2234"/>
    <s v="Volksbücherei"/>
    <s v="Transfers an private Organisationen ohne Erwerbszweck"/>
    <s v="18000,00"/>
    <x v="3"/>
    <x v="17"/>
    <x v="41"/>
    <x v="1"/>
    <n v="1"/>
    <x v="0"/>
    <x v="339"/>
    <n v="-18000"/>
    <n v="-5.8195926285160038"/>
  </r>
  <r>
    <s v="273"/>
    <s v="000"/>
    <s v="816"/>
    <s v="300"/>
    <s v="000"/>
    <s v="0"/>
    <s v="0000000"/>
    <s v="2114"/>
    <s v="Volksbücherei"/>
    <s v="Kostenbeiträge (Kostenersätze) für sonstige Leistungen (Gemeinde Weiler)"/>
    <s v="4000,00"/>
    <x v="3"/>
    <x v="17"/>
    <x v="41"/>
    <x v="1"/>
    <n v="2"/>
    <x v="1"/>
    <x v="340"/>
    <n v="4000"/>
    <n v="1.2932428063368897"/>
  </r>
  <r>
    <s v="273"/>
    <s v="000"/>
    <s v="817"/>
    <s v="000"/>
    <s v="000"/>
    <s v="0"/>
    <s v="0000000"/>
    <s v="2117"/>
    <s v="Volksbücherei"/>
    <s v="Erträge aus der Auflösung von sonstigen Rückstellungen"/>
    <s v="100,00"/>
    <x v="3"/>
    <x v="17"/>
    <x v="41"/>
    <x v="1"/>
    <n v="2"/>
    <x v="1"/>
    <x v="680"/>
    <n v="100"/>
    <n v="3.2331070158422244E-2"/>
  </r>
  <r>
    <s v="273"/>
    <s v="000"/>
    <s v="861"/>
    <s v="000"/>
    <s v="000"/>
    <s v="0"/>
    <s v="0000000"/>
    <s v="2121"/>
    <s v="Volksbücherei"/>
    <s v="Transfers von Ländern, Landesfonds und Landeskammern"/>
    <s v="100,00"/>
    <x v="3"/>
    <x v="17"/>
    <x v="41"/>
    <x v="1"/>
    <n v="2"/>
    <x v="1"/>
    <x v="341"/>
    <n v="100"/>
    <n v="3.2331070158422244E-2"/>
  </r>
  <r>
    <s v="320"/>
    <s v="000"/>
    <s v="618"/>
    <s v="000"/>
    <s v="000"/>
    <s v="0"/>
    <s v="0000000"/>
    <s v="2224"/>
    <s v="Musikschule"/>
    <s v="Instandhaltung von sonstigen Anlagen"/>
    <s v="100,00"/>
    <x v="4"/>
    <x v="18"/>
    <x v="42"/>
    <x v="1"/>
    <n v="1"/>
    <x v="0"/>
    <x v="342"/>
    <n v="-100"/>
    <n v="-3.2331070158422244E-2"/>
  </r>
  <r>
    <s v="322"/>
    <s v="000"/>
    <s v="600"/>
    <s v="000"/>
    <s v="000"/>
    <s v="0"/>
    <s v="0000000"/>
    <s v="2222"/>
    <s v="Maßnahmen der Musikpflege"/>
    <s v="Energiebezüge (Musikprobelokal, Strom)"/>
    <s v="1600,00"/>
    <x v="4"/>
    <x v="18"/>
    <x v="43"/>
    <x v="1"/>
    <n v="1"/>
    <x v="0"/>
    <x v="344"/>
    <n v="-1600"/>
    <n v="-0.5172971225347559"/>
  </r>
  <r>
    <s v="322"/>
    <s v="000"/>
    <s v="614"/>
    <s v="000"/>
    <s v="000"/>
    <s v="0"/>
    <s v="0000000"/>
    <s v="2224"/>
    <s v="Maßnahmen der Musikpflege"/>
    <s v="Instandhaltung von Gebäuden und Bauten (Musikprobelokal)"/>
    <s v="3500,00"/>
    <x v="4"/>
    <x v="18"/>
    <x v="43"/>
    <x v="1"/>
    <n v="1"/>
    <x v="0"/>
    <x v="345"/>
    <n v="-3500"/>
    <n v="-1.1315874555447785"/>
  </r>
  <r>
    <s v="322"/>
    <s v="000"/>
    <s v="618"/>
    <s v="000"/>
    <s v="000"/>
    <s v="0"/>
    <s v="0000000"/>
    <s v="2224"/>
    <s v="Maßnahmen der Musikpflege"/>
    <s v="Instandhaltung von sonstigen Anlagen (Musikprobelokal)"/>
    <s v="100,00"/>
    <x v="4"/>
    <x v="18"/>
    <x v="43"/>
    <x v="1"/>
    <n v="1"/>
    <x v="0"/>
    <x v="346"/>
    <n v="-100"/>
    <n v="-3.2331070158422244E-2"/>
  </r>
  <r>
    <s v="322"/>
    <s v="000"/>
    <s v="650"/>
    <s v="000"/>
    <s v="000"/>
    <s v="0"/>
    <s v="0000000"/>
    <s v="2241"/>
    <s v="Maßnahmen der Musikpflege"/>
    <s v="Zinsen für Finanzschulden in Euro"/>
    <s v="13000,00"/>
    <x v="4"/>
    <x v="18"/>
    <x v="43"/>
    <x v="1"/>
    <n v="1"/>
    <x v="0"/>
    <x v="347"/>
    <n v="-13000"/>
    <n v="-4.2030391205948918"/>
  </r>
  <r>
    <s v="322"/>
    <s v="000"/>
    <s v="670"/>
    <s v="000"/>
    <s v="000"/>
    <s v="0"/>
    <s v="0000000"/>
    <s v="2222"/>
    <s v="Maßnahmen der Musikpflege"/>
    <s v="Versicherungen (Musikprobelokal)"/>
    <s v="300,00"/>
    <x v="4"/>
    <x v="18"/>
    <x v="43"/>
    <x v="1"/>
    <n v="1"/>
    <x v="0"/>
    <x v="348"/>
    <n v="-300"/>
    <n v="-9.6993210475266725E-2"/>
  </r>
  <r>
    <s v="322"/>
    <s v="000"/>
    <s v="680"/>
    <s v="000"/>
    <s v="000"/>
    <s v="0"/>
    <s v="0000000"/>
    <s v="2226"/>
    <s v="Maßnahmen der Musikpflege"/>
    <s v="Planmäßige Abschreibung"/>
    <s v="8900,00"/>
    <x v="4"/>
    <x v="18"/>
    <x v="43"/>
    <x v="1"/>
    <n v="1"/>
    <x v="0"/>
    <x v="681"/>
    <n v="-8900"/>
    <n v="-2.8774652440995796"/>
  </r>
  <r>
    <s v="322"/>
    <s v="000"/>
    <s v="720"/>
    <s v="500"/>
    <s v="000"/>
    <s v="1"/>
    <s v="0000000"/>
    <s v="2225"/>
    <s v="Maßnahmen der Musikpflege"/>
    <s v="Interne Leistungsverrechnung"/>
    <s v="500,00"/>
    <x v="4"/>
    <x v="18"/>
    <x v="43"/>
    <x v="1"/>
    <n v="1"/>
    <x v="0"/>
    <x v="349"/>
    <n v="-500"/>
    <n v="-0.16165535079211121"/>
  </r>
  <r>
    <s v="322"/>
    <s v="000"/>
    <s v="729"/>
    <s v="000"/>
    <s v="000"/>
    <s v="0"/>
    <s v="0000000"/>
    <s v="2225"/>
    <s v="Maßnahmen der Musikpflege"/>
    <s v="Sonstige Aufwendungen (Musikprobelokal)"/>
    <s v="100,00"/>
    <x v="4"/>
    <x v="18"/>
    <x v="43"/>
    <x v="1"/>
    <n v="1"/>
    <x v="0"/>
    <x v="350"/>
    <n v="-100"/>
    <n v="-3.2331070158422244E-2"/>
  </r>
  <r>
    <s v="322"/>
    <s v="000"/>
    <s v="757"/>
    <s v="000"/>
    <s v="000"/>
    <s v="0"/>
    <s v="0000000"/>
    <s v="2234"/>
    <s v="Maßnahmen der Musikpflege"/>
    <s v="Transfers an private Organisationen ohne Erwerbszweck (Musikschule)"/>
    <s v="95000,00"/>
    <x v="4"/>
    <x v="18"/>
    <x v="43"/>
    <x v="1"/>
    <n v="1"/>
    <x v="0"/>
    <x v="351"/>
    <n v="-95000"/>
    <n v="-30.714516650501132"/>
  </r>
  <r>
    <s v="322"/>
    <s v="000"/>
    <s v="757"/>
    <s v="100"/>
    <s v="000"/>
    <s v="0"/>
    <s v="0000000"/>
    <s v="2234"/>
    <s v="Maßnahmen der Musikpflege"/>
    <s v="Transfers an private Organisationen ohne Erwerbszweck (Musikvereine u. Chöre)"/>
    <s v="8000,00"/>
    <x v="4"/>
    <x v="18"/>
    <x v="43"/>
    <x v="1"/>
    <n v="1"/>
    <x v="0"/>
    <x v="352"/>
    <n v="-8000"/>
    <n v="-2.5864856126737794"/>
  </r>
  <r>
    <s v="322"/>
    <s v="000"/>
    <s v="768"/>
    <s v="000"/>
    <s v="000"/>
    <s v="0"/>
    <s v="0000000"/>
    <s v="2234"/>
    <s v="Maßnahmen der Musikpflege"/>
    <s v="Sonstige Transfers an private Haushalte (an Eltern f.Musikschulbesuch außerhalb d. Musiksch. M. Rheintal)"/>
    <s v="100,00"/>
    <x v="4"/>
    <x v="18"/>
    <x v="43"/>
    <x v="1"/>
    <n v="1"/>
    <x v="0"/>
    <x v="353"/>
    <n v="-100"/>
    <n v="-3.2331070158422244E-2"/>
  </r>
  <r>
    <s v="322"/>
    <s v="000"/>
    <s v="811"/>
    <s v="000"/>
    <s v="000"/>
    <s v="0"/>
    <s v="0000000"/>
    <s v="2115"/>
    <s v="Maßnahmen der Musikpflege"/>
    <s v="Miete- und Pachtertrag (Bürgermusik)"/>
    <s v="800,00"/>
    <x v="4"/>
    <x v="18"/>
    <x v="43"/>
    <x v="1"/>
    <n v="2"/>
    <x v="1"/>
    <x v="354"/>
    <n v="800"/>
    <n v="0.25864856126737795"/>
  </r>
  <r>
    <s v="324"/>
    <s v="000"/>
    <s v="720"/>
    <s v="500"/>
    <s v="000"/>
    <s v="1"/>
    <s v="0000000"/>
    <s v="2225"/>
    <s v="Maßnahmen zur Förderung der darstellenden Kunst"/>
    <s v="Interne Leistungsverrechnung"/>
    <s v="1000,00"/>
    <x v="4"/>
    <x v="18"/>
    <x v="44"/>
    <x v="1"/>
    <n v="1"/>
    <x v="0"/>
    <x v="355"/>
    <n v="-1000"/>
    <n v="-0.32331070158422243"/>
  </r>
  <r>
    <s v="324"/>
    <s v="000"/>
    <s v="757"/>
    <s v="000"/>
    <s v="000"/>
    <s v="0"/>
    <s v="0000000"/>
    <s v="2234"/>
    <s v="Maßnahmen zur Förderung der darstellenden Kunst"/>
    <s v="Transfers an private Organisationen ohne Erwerbszweck (kulturelle Veranstaltungen)"/>
    <s v="6500,00"/>
    <x v="4"/>
    <x v="18"/>
    <x v="44"/>
    <x v="1"/>
    <n v="1"/>
    <x v="0"/>
    <x v="356"/>
    <n v="-6500"/>
    <n v="-2.1015195602974459"/>
  </r>
  <r>
    <s v="360"/>
    <s v="000"/>
    <s v="808"/>
    <s v="000"/>
    <s v="000"/>
    <s v="0"/>
    <s v="0000000"/>
    <s v="2116"/>
    <s v="Heimatpflege"/>
    <s v="Veräußerungen von Waren (Heimatbuch)"/>
    <s v="100,00"/>
    <x v="4"/>
    <x v="19"/>
    <x v="45"/>
    <x v="1"/>
    <n v="2"/>
    <x v="1"/>
    <x v="357"/>
    <n v="100"/>
    <n v="3.2331070158422244E-2"/>
  </r>
  <r>
    <s v="362"/>
    <s v="000"/>
    <s v="729"/>
    <s v="000"/>
    <s v="000"/>
    <s v="0"/>
    <s v="0000000"/>
    <s v="2225"/>
    <s v="Denkmalpflege"/>
    <s v="Sonstige Aufwendungen"/>
    <s v="100,00"/>
    <x v="4"/>
    <x v="19"/>
    <x v="46"/>
    <x v="1"/>
    <n v="1"/>
    <x v="0"/>
    <x v="358"/>
    <n v="-100"/>
    <n v="-3.2331070158422244E-2"/>
  </r>
  <r>
    <s v="363"/>
    <s v="000"/>
    <s v="729"/>
    <s v="000"/>
    <s v="000"/>
    <s v="0"/>
    <s v="0000000"/>
    <s v="2225"/>
    <s v="Altstadterhaltung und Ortsbildpflege"/>
    <s v="Sonstige Aufwendungen"/>
    <s v="100,00"/>
    <x v="4"/>
    <x v="19"/>
    <x v="47"/>
    <x v="1"/>
    <n v="1"/>
    <x v="0"/>
    <x v="359"/>
    <n v="-100"/>
    <n v="-3.2331070158422244E-2"/>
  </r>
  <r>
    <s v="369"/>
    <s v="000"/>
    <s v="729"/>
    <s v="000"/>
    <s v="000"/>
    <s v="0"/>
    <s v="0000000"/>
    <s v="2225"/>
    <s v="Heimatpflege"/>
    <s v="Sonstige Aufwendungen (Heimatkunde, Jungbürgerfeier, Gutscheine Geburten)"/>
    <s v="14000,00"/>
    <x v="4"/>
    <x v="19"/>
    <x v="48"/>
    <x v="1"/>
    <n v="1"/>
    <x v="0"/>
    <x v="360"/>
    <n v="-14000"/>
    <n v="-4.5263498221791139"/>
  </r>
  <r>
    <s v="380"/>
    <s v="000"/>
    <s v="400"/>
    <s v="000"/>
    <s v="000"/>
    <s v="0"/>
    <s v="0000000"/>
    <s v="2221"/>
    <s v="Einrichtungen der Kulturpflege"/>
    <s v="Geringwertige Wirtschaftsgüter (GWG)"/>
    <s v="1000,00"/>
    <x v="4"/>
    <x v="20"/>
    <x v="49"/>
    <x v="1"/>
    <n v="1"/>
    <x v="0"/>
    <x v="362"/>
    <n v="-1000"/>
    <n v="-0.32331070158422243"/>
  </r>
  <r>
    <s v="380"/>
    <s v="000"/>
    <s v="451"/>
    <s v="000"/>
    <s v="000"/>
    <s v="0"/>
    <s v="0000000"/>
    <s v="2221"/>
    <s v="Einrichtungen der Kulturpflege"/>
    <s v="Brennstoffe"/>
    <s v="2500,00"/>
    <x v="4"/>
    <x v="20"/>
    <x v="49"/>
    <x v="1"/>
    <n v="1"/>
    <x v="0"/>
    <x v="363"/>
    <n v="-2500"/>
    <n v="-0.80827675396055609"/>
  </r>
  <r>
    <s v="380"/>
    <s v="000"/>
    <s v="454"/>
    <s v="000"/>
    <s v="000"/>
    <s v="0"/>
    <s v="0000000"/>
    <s v="2221"/>
    <s v="Einrichtungen der Kulturpflege"/>
    <s v="Reinigungsmittel"/>
    <s v="1500,00"/>
    <x v="4"/>
    <x v="20"/>
    <x v="49"/>
    <x v="1"/>
    <n v="1"/>
    <x v="0"/>
    <x v="364"/>
    <n v="-1500"/>
    <n v="-0.48496605237633367"/>
  </r>
  <r>
    <s v="380"/>
    <s v="000"/>
    <s v="510"/>
    <s v="000"/>
    <s v="000"/>
    <s v="0"/>
    <s v="0000000"/>
    <s v="2211"/>
    <s v="Einrichtungen der Kulturpflege"/>
    <s v="Geldbezüge der Vertragsbediensteten der Verwaltung"/>
    <s v="6800,00"/>
    <x v="4"/>
    <x v="20"/>
    <x v="49"/>
    <x v="1"/>
    <n v="1"/>
    <x v="0"/>
    <x v="365"/>
    <n v="-6800"/>
    <n v="-2.1985127707727128"/>
  </r>
  <r>
    <s v="380"/>
    <s v="000"/>
    <s v="580"/>
    <s v="000"/>
    <s v="000"/>
    <s v="0"/>
    <s v="0000000"/>
    <s v="2212"/>
    <s v="Einrichtungen der Kulturpflege"/>
    <s v="Dienstgeberbeiträge zum Ausgleichsfonds für Familienbeihilfen"/>
    <s v="300,00"/>
    <x v="4"/>
    <x v="20"/>
    <x v="49"/>
    <x v="1"/>
    <n v="1"/>
    <x v="0"/>
    <x v="366"/>
    <n v="-300"/>
    <n v="-9.6993210475266725E-2"/>
  </r>
  <r>
    <s v="380"/>
    <s v="000"/>
    <s v="581"/>
    <s v="500"/>
    <s v="000"/>
    <s v="0"/>
    <s v="0000000"/>
    <s v="2212"/>
    <s v="Einrichtungen der Kulturpflege"/>
    <s v="Pensionskassenbeiträge"/>
    <s v="100,00"/>
    <x v="4"/>
    <x v="20"/>
    <x v="49"/>
    <x v="1"/>
    <n v="1"/>
    <x v="0"/>
    <x v="367"/>
    <n v="-100"/>
    <n v="-3.2331070158422244E-2"/>
  </r>
  <r>
    <s v="380"/>
    <s v="000"/>
    <s v="581"/>
    <s v="510"/>
    <s v="000"/>
    <s v="0"/>
    <s v="0000000"/>
    <s v="2212"/>
    <s v="Einrichtungen der Kulturpflege"/>
    <s v="Mitarbeitervorsorge - Abfertigung neu"/>
    <s v="100,00"/>
    <x v="4"/>
    <x v="20"/>
    <x v="49"/>
    <x v="1"/>
    <n v="1"/>
    <x v="0"/>
    <x v="368"/>
    <n v="-100"/>
    <n v="-3.2331070158422244E-2"/>
  </r>
  <r>
    <s v="380"/>
    <s v="000"/>
    <s v="582"/>
    <s v="000"/>
    <s v="000"/>
    <s v="0"/>
    <s v="0000000"/>
    <s v="2212"/>
    <s v="Einrichtungen der Kulturpflege"/>
    <s v="Sonstige Dienstgeberbeiträge zur sozialen Sicherheit"/>
    <s v="1700,00"/>
    <x v="4"/>
    <x v="20"/>
    <x v="49"/>
    <x v="1"/>
    <n v="1"/>
    <x v="0"/>
    <x v="369"/>
    <n v="-1700"/>
    <n v="-0.5496281926931782"/>
  </r>
  <r>
    <s v="380"/>
    <s v="000"/>
    <s v="591"/>
    <s v="000"/>
    <s v="000"/>
    <s v="0"/>
    <s v="0000000"/>
    <s v="2214"/>
    <s v="Einrichtungen der Kulturpflege"/>
    <s v="Dotierung von Rückstellungen für Abfertigungen"/>
    <s v="100,00"/>
    <x v="4"/>
    <x v="20"/>
    <x v="49"/>
    <x v="1"/>
    <n v="1"/>
    <x v="0"/>
    <x v="682"/>
    <n v="-100"/>
    <n v="-3.2331070158422244E-2"/>
  </r>
  <r>
    <s v="380"/>
    <s v="000"/>
    <s v="592"/>
    <s v="000"/>
    <s v="000"/>
    <s v="0"/>
    <s v="0000000"/>
    <s v="2214"/>
    <s v="Einrichtungen der Kulturpflege"/>
    <s v="Dotierung von Rückstellungen für Jubiläumszuwendungen"/>
    <s v="100,00"/>
    <x v="4"/>
    <x v="20"/>
    <x v="49"/>
    <x v="1"/>
    <n v="1"/>
    <x v="0"/>
    <x v="683"/>
    <n v="-100"/>
    <n v="-3.2331070158422244E-2"/>
  </r>
  <r>
    <s v="380"/>
    <s v="000"/>
    <s v="593"/>
    <s v="000"/>
    <s v="000"/>
    <s v="0"/>
    <s v="0000000"/>
    <s v="2214"/>
    <s v="Einrichtungen der Kulturpflege"/>
    <s v="Dotierung von Rückstellungen für nicht konsumierte Urlaube"/>
    <s v="100,00"/>
    <x v="4"/>
    <x v="20"/>
    <x v="49"/>
    <x v="1"/>
    <n v="1"/>
    <x v="0"/>
    <x v="684"/>
    <n v="-100"/>
    <n v="-3.2331070158422244E-2"/>
  </r>
  <r>
    <s v="380"/>
    <s v="000"/>
    <s v="600"/>
    <s v="000"/>
    <s v="000"/>
    <s v="0"/>
    <s v="0000000"/>
    <s v="2222"/>
    <s v="Einrichtungen der Kulturpflege"/>
    <s v="Energiebezüge"/>
    <s v="6900,00"/>
    <x v="4"/>
    <x v="20"/>
    <x v="49"/>
    <x v="1"/>
    <n v="1"/>
    <x v="0"/>
    <x v="370"/>
    <n v="-6900"/>
    <n v="-2.2308438409311346"/>
  </r>
  <r>
    <s v="380"/>
    <s v="000"/>
    <s v="614"/>
    <s v="000"/>
    <s v="000"/>
    <s v="0"/>
    <s v="0000000"/>
    <s v="2224"/>
    <s v="Einrichtungen der Kulturpflege"/>
    <s v="Instandhaltung von Gebäuden und Bauten"/>
    <s v="20000,00"/>
    <x v="4"/>
    <x v="20"/>
    <x v="49"/>
    <x v="1"/>
    <n v="1"/>
    <x v="0"/>
    <x v="371"/>
    <n v="-20000"/>
    <n v="-6.4662140316844487"/>
  </r>
  <r>
    <s v="380"/>
    <s v="000"/>
    <s v="614"/>
    <s v="900"/>
    <s v="000"/>
    <s v="0"/>
    <s v="0000000"/>
    <s v="2224"/>
    <s v="Einrichtungen der Kulturpflege"/>
    <s v="Instandhaltung von Gebäuden und Bauten"/>
    <s v="35000,00"/>
    <x v="4"/>
    <x v="20"/>
    <x v="49"/>
    <x v="1"/>
    <n v="1"/>
    <x v="0"/>
    <x v="372"/>
    <n v="-35000"/>
    <n v="-11.315874555447785"/>
  </r>
  <r>
    <s v="380"/>
    <s v="000"/>
    <s v="618"/>
    <s v="000"/>
    <s v="000"/>
    <s v="0"/>
    <s v="0000000"/>
    <s v="2224"/>
    <s v="Einrichtungen der Kulturpflege"/>
    <s v="Instandhaltung von sonstigen Anlagen"/>
    <s v="3000,00"/>
    <x v="4"/>
    <x v="20"/>
    <x v="49"/>
    <x v="1"/>
    <n v="1"/>
    <x v="0"/>
    <x v="373"/>
    <n v="-3000"/>
    <n v="-0.96993210475266733"/>
  </r>
  <r>
    <s v="380"/>
    <s v="000"/>
    <s v="670"/>
    <s v="000"/>
    <s v="000"/>
    <s v="0"/>
    <s v="0000000"/>
    <s v="2222"/>
    <s v="Einrichtungen der Kulturpflege"/>
    <s v="Versicherungen"/>
    <s v="2300,00"/>
    <x v="4"/>
    <x v="20"/>
    <x v="49"/>
    <x v="1"/>
    <n v="1"/>
    <x v="0"/>
    <x v="374"/>
    <n v="-2300"/>
    <n v="-0.74361461364371162"/>
  </r>
  <r>
    <s v="380"/>
    <s v="000"/>
    <s v="680"/>
    <s v="000"/>
    <s v="000"/>
    <s v="0"/>
    <s v="0000000"/>
    <s v="2226"/>
    <s v="Einrichtungen der Kulturpflege"/>
    <s v="Planmäßige Abschreibung"/>
    <s v="9500,00"/>
    <x v="4"/>
    <x v="20"/>
    <x v="49"/>
    <x v="1"/>
    <n v="1"/>
    <x v="0"/>
    <x v="685"/>
    <n v="-9500"/>
    <n v="-3.0714516650501134"/>
  </r>
  <r>
    <s v="380"/>
    <s v="000"/>
    <s v="720"/>
    <s v="500"/>
    <s v="000"/>
    <s v="1"/>
    <s v="0000000"/>
    <s v="2225"/>
    <s v="Einrichtungen der Kulturpflege"/>
    <s v="Interne Leistungsverrechnung"/>
    <s v="5500,00"/>
    <x v="4"/>
    <x v="20"/>
    <x v="49"/>
    <x v="1"/>
    <n v="1"/>
    <x v="0"/>
    <x v="375"/>
    <n v="-5500"/>
    <n v="-1.7782088587132234"/>
  </r>
  <r>
    <s v="380"/>
    <s v="000"/>
    <s v="728"/>
    <s v="100"/>
    <s v="000"/>
    <s v="0"/>
    <s v="0000000"/>
    <s v="2225"/>
    <s v="Einrichtungen der Kulturpflege"/>
    <s v="Entgelte für sonstige Leistungen (Reinigung durch Unternehmen u. Lebenshilfe Wäscheservice)"/>
    <s v="11200,00"/>
    <x v="4"/>
    <x v="20"/>
    <x v="49"/>
    <x v="1"/>
    <n v="1"/>
    <x v="0"/>
    <x v="376"/>
    <n v="-11200"/>
    <n v="-3.6210798577432914"/>
  </r>
  <r>
    <s v="380"/>
    <s v="000"/>
    <s v="729"/>
    <s v="000"/>
    <s v="000"/>
    <s v="0"/>
    <s v="0000000"/>
    <s v="2225"/>
    <s v="Einrichtungen der Kulturpflege"/>
    <s v="Sonstige Ausgaben"/>
    <s v="5000,00"/>
    <x v="4"/>
    <x v="20"/>
    <x v="49"/>
    <x v="1"/>
    <n v="1"/>
    <x v="0"/>
    <x v="377"/>
    <n v="-5000"/>
    <n v="-1.6165535079211122"/>
  </r>
  <r>
    <s v="380"/>
    <s v="000"/>
    <s v="811"/>
    <s v="000"/>
    <s v="000"/>
    <s v="0"/>
    <s v="0000000"/>
    <s v="2115"/>
    <s v="Einrichtungen der Kulturpflege"/>
    <s v="Miete- und Pachtertrag (Winzersaal)"/>
    <s v="16000,00"/>
    <x v="4"/>
    <x v="20"/>
    <x v="49"/>
    <x v="1"/>
    <n v="2"/>
    <x v="1"/>
    <x v="378"/>
    <n v="16000"/>
    <n v="5.1729712253475588"/>
  </r>
  <r>
    <s v="380"/>
    <s v="000"/>
    <s v="817"/>
    <s v="000"/>
    <s v="000"/>
    <s v="0"/>
    <s v="0000000"/>
    <s v="2117"/>
    <s v="Einrichtungen der Kulturpflege"/>
    <s v="Erträge aus der Auflösung von sonstigen Rückstellungen"/>
    <s v="100,00"/>
    <x v="4"/>
    <x v="20"/>
    <x v="49"/>
    <x v="1"/>
    <n v="2"/>
    <x v="1"/>
    <x v="686"/>
    <n v="100"/>
    <n v="3.2331070158422244E-2"/>
  </r>
  <r>
    <s v="390"/>
    <s v="000"/>
    <s v="720"/>
    <s v="500"/>
    <s v="000"/>
    <s v="1"/>
    <s v="0000000"/>
    <s v="2225"/>
    <s v="Kirchliche Angelegenheiten"/>
    <s v="Interne Leistungsverrechnung"/>
    <s v="1500,00"/>
    <x v="4"/>
    <x v="21"/>
    <x v="50"/>
    <x v="1"/>
    <n v="1"/>
    <x v="0"/>
    <x v="379"/>
    <n v="-1500"/>
    <n v="-0.48496605237633367"/>
  </r>
  <r>
    <s v="390"/>
    <s v="000"/>
    <s v="757"/>
    <s v="000"/>
    <s v="000"/>
    <s v="0"/>
    <s v="0000000"/>
    <s v="2234"/>
    <s v="Kirchliche Angelegenheiten"/>
    <s v="Transfers an private Organisationen ohne Erwerbszweck"/>
    <s v="1000,00"/>
    <x v="4"/>
    <x v="21"/>
    <x v="50"/>
    <x v="1"/>
    <n v="1"/>
    <x v="0"/>
    <x v="380"/>
    <n v="-1000"/>
    <n v="-0.32331070158422243"/>
  </r>
  <r>
    <s v="411"/>
    <s v="000"/>
    <s v="751"/>
    <s v="000"/>
    <s v="000"/>
    <s v="0"/>
    <s v="0000000"/>
    <s v="2231"/>
    <s v="Maßnahmen der allgemeinen Sozialhilfe"/>
    <s v="Transfers an Länder, Landesfonds und Landeskammern (Sozialfonds)"/>
    <s v="1061600,00"/>
    <x v="5"/>
    <x v="22"/>
    <x v="51"/>
    <x v="1"/>
    <n v="1"/>
    <x v="0"/>
    <x v="381"/>
    <n v="-1061600"/>
    <n v="-343.22664080181056"/>
  </r>
  <r>
    <s v="411"/>
    <s v="000"/>
    <s v="861"/>
    <s v="000"/>
    <s v="000"/>
    <s v="0"/>
    <s v="0000000"/>
    <s v="2121"/>
    <s v="Maßnahmen der allgemeinen Sozialhilfe"/>
    <s v="Transfers von Ländern, Landesfonds und Landeskammern (Sozialfonds)"/>
    <s v="33400,00"/>
    <x v="5"/>
    <x v="22"/>
    <x v="51"/>
    <x v="1"/>
    <n v="2"/>
    <x v="1"/>
    <x v="382"/>
    <n v="33400"/>
    <n v="10.79857743291303"/>
  </r>
  <r>
    <s v="423"/>
    <s v="000"/>
    <s v="400"/>
    <s v="000"/>
    <s v="000"/>
    <s v="0"/>
    <s v="0000000"/>
    <s v="2221"/>
    <s v="Essen auf Rädern"/>
    <s v="Geringwertige Wirtschaftsgüter (GWG)"/>
    <s v="100,00"/>
    <x v="5"/>
    <x v="23"/>
    <x v="52"/>
    <x v="1"/>
    <n v="1"/>
    <x v="0"/>
    <x v="383"/>
    <n v="-100"/>
    <n v="-3.2331070158422244E-2"/>
  </r>
  <r>
    <s v="424"/>
    <s v="000"/>
    <s v="757"/>
    <s v="000"/>
    <s v="000"/>
    <s v="0"/>
    <s v="0000000"/>
    <s v="2234"/>
    <s v="Heimhilfe"/>
    <s v="Transfers an private Organisationen ohne Erwerbszweck (Familienhilfseinrichtungen)"/>
    <s v="4200,00"/>
    <x v="5"/>
    <x v="23"/>
    <x v="53"/>
    <x v="1"/>
    <n v="1"/>
    <x v="0"/>
    <x v="384"/>
    <n v="-4200"/>
    <n v="-1.3579049466537343"/>
  </r>
  <r>
    <s v="425"/>
    <s v="000"/>
    <s v="785"/>
    <s v="000"/>
    <s v="000"/>
    <s v="0"/>
    <s v="0000000"/>
    <s v="2235"/>
    <s v="Entwicklungshilfe im Ausland"/>
    <s v="Kapitaltransfers an das Ausland"/>
    <s v="3300,00"/>
    <x v="5"/>
    <x v="23"/>
    <x v="54"/>
    <x v="1"/>
    <n v="1"/>
    <x v="0"/>
    <x v="385"/>
    <n v="-3300"/>
    <n v="-1.0669253152279341"/>
  </r>
  <r>
    <s v="429"/>
    <s v="000"/>
    <s v="720"/>
    <s v="500"/>
    <s v="000"/>
    <s v="1"/>
    <s v="0000000"/>
    <s v="2225"/>
    <s v="Sonstige Einrichtungen und Maßnahmen der Sozialen Wohlfahrt"/>
    <s v="Interne Leistungsverrechnung"/>
    <s v="200,00"/>
    <x v="5"/>
    <x v="23"/>
    <x v="55"/>
    <x v="1"/>
    <n v="1"/>
    <x v="0"/>
    <x v="386"/>
    <n v="-200"/>
    <n v="-6.4662140316844488E-2"/>
  </r>
  <r>
    <s v="429"/>
    <s v="000"/>
    <s v="729"/>
    <s v="000"/>
    <s v="000"/>
    <s v="0"/>
    <s v="0000000"/>
    <s v="2225"/>
    <s v="Sonstige Einrichtungen und Maßnahmen der Sozialen Wohlfahrt"/>
    <s v="Sonstige Aufwendungen (Seniorenstube)"/>
    <s v="13000,00"/>
    <x v="5"/>
    <x v="23"/>
    <x v="55"/>
    <x v="1"/>
    <n v="1"/>
    <x v="0"/>
    <x v="387"/>
    <n v="-13000"/>
    <n v="-4.2030391205948918"/>
  </r>
  <r>
    <s v="429"/>
    <s v="000"/>
    <s v="729"/>
    <s v="100"/>
    <s v="000"/>
    <s v="0"/>
    <s v="0000000"/>
    <s v="2225"/>
    <s v="Sonstige Einrichtungen und Maßnahmen der Sozialen Wohlfahrt"/>
    <s v="Sonstige Aufwendungen (Lebensraum Vorderland, Sozialzentrum)"/>
    <s v="56000,00"/>
    <x v="5"/>
    <x v="23"/>
    <x v="55"/>
    <x v="1"/>
    <n v="1"/>
    <x v="0"/>
    <x v="388"/>
    <n v="-56000"/>
    <n v="-18.105399288716455"/>
  </r>
  <r>
    <s v="429"/>
    <s v="000"/>
    <s v="729"/>
    <s v="200"/>
    <s v="000"/>
    <s v="0"/>
    <s v="0000000"/>
    <s v="2225"/>
    <s v="Sonstige Einrichtungen und Maßnahmen der Sozialen Wohlfahrt"/>
    <s v="Sonstige Aufwendungen (Lebensraum Vorderland, Villa Kamilla)"/>
    <s v="8500,00"/>
    <x v="5"/>
    <x v="23"/>
    <x v="55"/>
    <x v="1"/>
    <n v="1"/>
    <x v="0"/>
    <x v="389"/>
    <n v="-8500"/>
    <n v="-2.7481409634658909"/>
  </r>
  <r>
    <s v="429"/>
    <s v="000"/>
    <s v="757"/>
    <s v="000"/>
    <s v="000"/>
    <s v="0"/>
    <s v="0000000"/>
    <s v="2234"/>
    <s v="Sonstige Einrichtungen und Maßnahmen der Sozialen Wohlfahrt"/>
    <s v="Transfers an private Organisationen ohne Erwerbszweck"/>
    <s v="500,00"/>
    <x v="5"/>
    <x v="23"/>
    <x v="55"/>
    <x v="1"/>
    <n v="1"/>
    <x v="0"/>
    <x v="390"/>
    <n v="-500"/>
    <n v="-0.16165535079211121"/>
  </r>
  <r>
    <s v="429"/>
    <s v="000"/>
    <s v="768"/>
    <s v="000"/>
    <s v="000"/>
    <s v="0"/>
    <s v="0000000"/>
    <s v="2234"/>
    <s v="Sonstige Einrichtungen und Maßnahmen der Sozialen Wohlfahrt"/>
    <s v="Sonstige Transfers an private Haushalte"/>
    <s v="3000,00"/>
    <x v="5"/>
    <x v="23"/>
    <x v="55"/>
    <x v="1"/>
    <n v="1"/>
    <x v="0"/>
    <x v="391"/>
    <n v="-3000"/>
    <n v="-0.96993210475266733"/>
  </r>
  <r>
    <s v="429"/>
    <s v="000"/>
    <s v="829"/>
    <s v="000"/>
    <s v="000"/>
    <s v="0"/>
    <s v="0000000"/>
    <s v="2116"/>
    <s v="Sonstige Einrichtungen und Maßnahmen der Sozialen Wohlfahrt"/>
    <s v="Sonstige Erträge"/>
    <s v="500,00"/>
    <x v="5"/>
    <x v="23"/>
    <x v="55"/>
    <x v="1"/>
    <n v="2"/>
    <x v="1"/>
    <x v="392"/>
    <n v="500"/>
    <n v="0.16165535079211121"/>
  </r>
  <r>
    <s v="439"/>
    <s v="000"/>
    <s v="459"/>
    <s v="000"/>
    <s v="000"/>
    <s v="0"/>
    <s v="0000000"/>
    <s v="2221"/>
    <s v="Jugendwohlfahrt"/>
    <s v="Sonstige Verbrauchsgüter (Elternberatung)"/>
    <s v="100,00"/>
    <x v="5"/>
    <x v="24"/>
    <x v="56"/>
    <x v="1"/>
    <n v="1"/>
    <x v="0"/>
    <x v="393"/>
    <n v="-100"/>
    <n v="-3.2331070158422244E-2"/>
  </r>
  <r>
    <s v="439"/>
    <s v="000"/>
    <s v="510"/>
    <s v="000"/>
    <s v="000"/>
    <s v="0"/>
    <s v="0000000"/>
    <s v="2211"/>
    <s v="Jugendwohlfahrt"/>
    <s v="Geldbezüge der Vertragsbediensteten der Verwaltung"/>
    <s v="0,00"/>
    <x v="5"/>
    <x v="24"/>
    <x v="56"/>
    <x v="1"/>
    <n v="1"/>
    <x v="0"/>
    <x v="394"/>
    <n v="0"/>
    <n v="0"/>
  </r>
  <r>
    <s v="439"/>
    <s v="000"/>
    <s v="523"/>
    <s v="000"/>
    <s v="000"/>
    <s v="0"/>
    <s v="0000000"/>
    <s v="2211"/>
    <s v="Jugendwohlfahrt"/>
    <s v="Geldbezüge der nicht ganzjährig beschäftigten Arbeiter"/>
    <s v="500,00"/>
    <x v="5"/>
    <x v="24"/>
    <x v="56"/>
    <x v="1"/>
    <n v="1"/>
    <x v="0"/>
    <x v="395"/>
    <n v="-500"/>
    <n v="-0.16165535079211121"/>
  </r>
  <r>
    <s v="439"/>
    <s v="000"/>
    <s v="580"/>
    <s v="000"/>
    <s v="000"/>
    <s v="0"/>
    <s v="0000000"/>
    <s v="2212"/>
    <s v="Jugendwohlfahrt"/>
    <s v="Dienstgeberbeiträge zum Ausgleichsfonds für Familienbeihilfen"/>
    <s v="100,00"/>
    <x v="5"/>
    <x v="24"/>
    <x v="56"/>
    <x v="1"/>
    <n v="1"/>
    <x v="0"/>
    <x v="396"/>
    <n v="-100"/>
    <n v="-3.2331070158422244E-2"/>
  </r>
  <r>
    <s v="439"/>
    <s v="000"/>
    <s v="581"/>
    <s v="500"/>
    <s v="000"/>
    <s v="0"/>
    <s v="0000000"/>
    <s v="2212"/>
    <s v="Jugendwohlfahrt"/>
    <s v="Pensionskassenbeiträge"/>
    <s v="100,00"/>
    <x v="5"/>
    <x v="24"/>
    <x v="56"/>
    <x v="1"/>
    <n v="1"/>
    <x v="0"/>
    <x v="397"/>
    <n v="-100"/>
    <n v="-3.2331070158422244E-2"/>
  </r>
  <r>
    <s v="439"/>
    <s v="000"/>
    <s v="581"/>
    <s v="510"/>
    <s v="000"/>
    <s v="0"/>
    <s v="0000000"/>
    <s v="2212"/>
    <s v="Jugendwohlfahrt"/>
    <s v="Mitarbeitervorsorge - Abfertigung neu"/>
    <s v="100,00"/>
    <x v="5"/>
    <x v="24"/>
    <x v="56"/>
    <x v="1"/>
    <n v="1"/>
    <x v="0"/>
    <x v="398"/>
    <n v="-100"/>
    <n v="-3.2331070158422244E-2"/>
  </r>
  <r>
    <s v="439"/>
    <s v="000"/>
    <s v="582"/>
    <s v="000"/>
    <s v="000"/>
    <s v="0"/>
    <s v="0000000"/>
    <s v="2212"/>
    <s v="Jugendwohlfahrt"/>
    <s v="Sonstige Dienstgeberbeiträge zur sozialen Sicherheit"/>
    <s v="100,00"/>
    <x v="5"/>
    <x v="24"/>
    <x v="56"/>
    <x v="1"/>
    <n v="1"/>
    <x v="0"/>
    <x v="399"/>
    <n v="-100"/>
    <n v="-3.2331070158422244E-2"/>
  </r>
  <r>
    <s v="439"/>
    <s v="000"/>
    <s v="591"/>
    <s v="000"/>
    <s v="000"/>
    <s v="0"/>
    <s v="0000000"/>
    <s v="2214"/>
    <s v="Jugendwohlfahrt"/>
    <s v="Dotierung von Rückstellungen für Abfertigungen"/>
    <s v="100,00"/>
    <x v="5"/>
    <x v="24"/>
    <x v="56"/>
    <x v="1"/>
    <n v="1"/>
    <x v="0"/>
    <x v="687"/>
    <n v="-100"/>
    <n v="-3.2331070158422244E-2"/>
  </r>
  <r>
    <s v="439"/>
    <s v="000"/>
    <s v="592"/>
    <s v="000"/>
    <s v="000"/>
    <s v="0"/>
    <s v="0000000"/>
    <s v="2214"/>
    <s v="Jugendwohlfahrt"/>
    <s v="Dotierung von Rückstellungen für Jubiläumszuwendungen"/>
    <s v="100,00"/>
    <x v="5"/>
    <x v="24"/>
    <x v="56"/>
    <x v="1"/>
    <n v="1"/>
    <x v="0"/>
    <x v="688"/>
    <n v="-100"/>
    <n v="-3.2331070158422244E-2"/>
  </r>
  <r>
    <s v="439"/>
    <s v="000"/>
    <s v="593"/>
    <s v="000"/>
    <s v="000"/>
    <s v="0"/>
    <s v="0000000"/>
    <s v="2214"/>
    <s v="Jugendwohlfahrt"/>
    <s v="Dotierung von Rückstellungen für nicht konsumierte Urlaube"/>
    <s v="100,00"/>
    <x v="5"/>
    <x v="24"/>
    <x v="56"/>
    <x v="1"/>
    <n v="1"/>
    <x v="0"/>
    <x v="689"/>
    <n v="-100"/>
    <n v="-3.2331070158422244E-2"/>
  </r>
  <r>
    <s v="439"/>
    <s v="000"/>
    <s v="757"/>
    <s v="100"/>
    <s v="000"/>
    <s v="0"/>
    <s v="0000000"/>
    <s v="2234"/>
    <s v="Jugendwohlfahrt"/>
    <s v="Transfers an private Organisationen ohne Erwerbszweck (Kinderdorf)"/>
    <s v="300,00"/>
    <x v="5"/>
    <x v="24"/>
    <x v="56"/>
    <x v="1"/>
    <n v="1"/>
    <x v="0"/>
    <x v="400"/>
    <n v="-300"/>
    <n v="-9.6993210475266725E-2"/>
  </r>
  <r>
    <s v="439"/>
    <s v="000"/>
    <s v="817"/>
    <s v="000"/>
    <s v="000"/>
    <s v="0"/>
    <s v="0000000"/>
    <s v="2117"/>
    <s v="Jugendwohlfahrt"/>
    <s v="Erträge aus der Auflösung von sonstigen Rückstellungen"/>
    <s v="100,00"/>
    <x v="5"/>
    <x v="24"/>
    <x v="56"/>
    <x v="1"/>
    <n v="2"/>
    <x v="1"/>
    <x v="690"/>
    <n v="100"/>
    <n v="3.2331070158422244E-2"/>
  </r>
  <r>
    <s v="441"/>
    <s v="000"/>
    <s v="720"/>
    <s v="500"/>
    <s v="000"/>
    <s v="1"/>
    <s v="0000000"/>
    <s v="2225"/>
    <s v="Behebung von Notständen"/>
    <s v="Interne Leistungsverrechnung"/>
    <s v="200,00"/>
    <x v="5"/>
    <x v="25"/>
    <x v="57"/>
    <x v="1"/>
    <n v="1"/>
    <x v="0"/>
    <x v="401"/>
    <n v="-200"/>
    <n v="-6.4662140316844488E-2"/>
  </r>
  <r>
    <s v="441"/>
    <s v="000"/>
    <s v="768"/>
    <s v="000"/>
    <s v="000"/>
    <s v="0"/>
    <s v="0000000"/>
    <s v="2234"/>
    <s v="Behebung von Notständen"/>
    <s v="Sonstige Transfers an private Haushalte (Geschädigte u. Flüchtlingsquartiere)"/>
    <s v="1000,00"/>
    <x v="5"/>
    <x v="25"/>
    <x v="57"/>
    <x v="1"/>
    <n v="1"/>
    <x v="0"/>
    <x v="402"/>
    <n v="-1000"/>
    <n v="-0.32331070158422243"/>
  </r>
  <r>
    <s v="459"/>
    <s v="000"/>
    <s v="757"/>
    <s v="000"/>
    <s v="000"/>
    <s v="0"/>
    <s v="0000000"/>
    <s v="2234"/>
    <s v="Sonst. Familienpolit. Maßnahmen"/>
    <s v="Transfers an private Organisationen ohne Erwerbszweck"/>
    <s v="500,00"/>
    <x v="5"/>
    <x v="26"/>
    <x v="58"/>
    <x v="1"/>
    <n v="1"/>
    <x v="0"/>
    <x v="403"/>
    <n v="-500"/>
    <n v="-0.16165535079211121"/>
  </r>
  <r>
    <s v="469"/>
    <s v="000"/>
    <s v="754"/>
    <s v="000"/>
    <s v="000"/>
    <s v="0"/>
    <s v="0000000"/>
    <s v="2231"/>
    <s v="Sonst. Familienpolit. Maßnahmen"/>
    <s v="Transfers an sonstige Träger des öffentlichen Rechts (Sondernotstandshilfe)"/>
    <s v="500,00"/>
    <x v="5"/>
    <x v="27"/>
    <x v="59"/>
    <x v="1"/>
    <n v="1"/>
    <x v="0"/>
    <x v="404"/>
    <n v="-500"/>
    <n v="-0.16165535079211121"/>
  </r>
  <r>
    <s v="489"/>
    <s v="000"/>
    <s v="778"/>
    <s v="000"/>
    <s v="000"/>
    <s v="0"/>
    <s v="0000000"/>
    <s v="2234"/>
    <s v="Wohnbauförderung"/>
    <s v="Kapitaltransfers an private Haushalte (Solar, Biomasse, Thermografie)"/>
    <s v="1000,00"/>
    <x v="5"/>
    <x v="28"/>
    <x v="60"/>
    <x v="1"/>
    <n v="1"/>
    <x v="0"/>
    <x v="405"/>
    <n v="-1000"/>
    <n v="-0.32331070158422243"/>
  </r>
  <r>
    <s v="510"/>
    <s v="000"/>
    <s v="728"/>
    <s v="000"/>
    <s v="000"/>
    <s v="0"/>
    <s v="0000000"/>
    <s v="2225"/>
    <s v="Medizinische Bereichsversorgung"/>
    <s v="Entgelte für sonstige Leistungen (Entgelte des Gemeindearztes)"/>
    <s v="7000,00"/>
    <x v="6"/>
    <x v="29"/>
    <x v="61"/>
    <x v="1"/>
    <n v="1"/>
    <x v="0"/>
    <x v="406"/>
    <n v="-7000"/>
    <n v="-2.2631749110895569"/>
  </r>
  <r>
    <s v="510"/>
    <s v="000"/>
    <s v="754"/>
    <s v="000"/>
    <s v="000"/>
    <s v="0"/>
    <s v="0000000"/>
    <s v="2231"/>
    <s v="Medizinische Bereichsversorgung"/>
    <s v="Transfers an sonstige Träger des öffentlichen Rechts (Ärztebereitschaftsdienst)"/>
    <s v="3600,00"/>
    <x v="6"/>
    <x v="29"/>
    <x v="61"/>
    <x v="1"/>
    <n v="1"/>
    <x v="0"/>
    <x v="407"/>
    <n v="-3600"/>
    <n v="-1.1639185257032008"/>
  </r>
  <r>
    <s v="510"/>
    <s v="000"/>
    <s v="757"/>
    <s v="000"/>
    <s v="000"/>
    <s v="0"/>
    <s v="0000000"/>
    <s v="2234"/>
    <s v="Medizinische Bereichsversorgung"/>
    <s v="Transfers an private Organisationen ohne Erwerbszweck (Krankenpflegeverein)"/>
    <s v="16100,00"/>
    <x v="6"/>
    <x v="29"/>
    <x v="61"/>
    <x v="1"/>
    <n v="1"/>
    <x v="0"/>
    <x v="408"/>
    <n v="-16100"/>
    <n v="-5.2053022955059811"/>
  </r>
  <r>
    <s v="512"/>
    <s v="000"/>
    <s v="728"/>
    <s v="000"/>
    <s v="000"/>
    <s v="0"/>
    <s v="0000000"/>
    <s v="2225"/>
    <s v="Sonstige medizinische Beratung und Betreuung"/>
    <s v="Entgelte für sonstige Leistungen (Schutzimpfungen)"/>
    <s v="100,00"/>
    <x v="6"/>
    <x v="29"/>
    <x v="62"/>
    <x v="1"/>
    <n v="1"/>
    <x v="0"/>
    <x v="409"/>
    <n v="-100"/>
    <n v="-3.2331070158422244E-2"/>
  </r>
  <r>
    <s v="516"/>
    <s v="000"/>
    <s v="728"/>
    <s v="000"/>
    <s v="000"/>
    <s v="0"/>
    <s v="0000000"/>
    <s v="2225"/>
    <s v="Schulgesundheitsdienst"/>
    <s v="Entgelte für sonstige Leistungen (Schüleruntersuchungen)"/>
    <s v="4600,00"/>
    <x v="6"/>
    <x v="29"/>
    <x v="63"/>
    <x v="1"/>
    <n v="1"/>
    <x v="0"/>
    <x v="410"/>
    <n v="-4600"/>
    <n v="-1.4872292272874232"/>
  </r>
  <r>
    <s v="520"/>
    <s v="000"/>
    <s v="729"/>
    <s v="000"/>
    <s v="000"/>
    <s v="0"/>
    <s v="0000000"/>
    <s v="2225"/>
    <s v="Natur- und Landschaftsschutz"/>
    <s v="Sonstige Aufwendungen (Landschaftsreinigung)"/>
    <s v="2500,00"/>
    <x v="6"/>
    <x v="30"/>
    <x v="64"/>
    <x v="1"/>
    <n v="1"/>
    <x v="0"/>
    <x v="411"/>
    <n v="-2500"/>
    <n v="-0.80827675396055609"/>
  </r>
  <r>
    <s v="522"/>
    <s v="000"/>
    <s v="728"/>
    <s v="000"/>
    <s v="000"/>
    <s v="0"/>
    <s v="0000000"/>
    <s v="2225"/>
    <s v="Reinhatlung der Luft"/>
    <s v="Entgelte für sonstige Leistungen"/>
    <s v="13600,00"/>
    <x v="6"/>
    <x v="30"/>
    <x v="65"/>
    <x v="1"/>
    <n v="1"/>
    <x v="0"/>
    <x v="412"/>
    <n v="-13600"/>
    <n v="-4.3970255415454256"/>
  </r>
  <r>
    <s v="522"/>
    <s v="000"/>
    <s v="816"/>
    <s v="100"/>
    <s v="000"/>
    <s v="0"/>
    <s v="0000000"/>
    <s v="2114"/>
    <s v="Reinhatlung der Luft"/>
    <s v="Kostenbeiträge (Kostenersätze) für sonstige Leistungen"/>
    <s v="12000,00"/>
    <x v="6"/>
    <x v="30"/>
    <x v="65"/>
    <x v="1"/>
    <n v="2"/>
    <x v="1"/>
    <x v="413"/>
    <n v="12000"/>
    <n v="3.8797284190106693"/>
  </r>
  <r>
    <s v="528"/>
    <s v="000"/>
    <s v="728"/>
    <s v="000"/>
    <s v="000"/>
    <s v="0"/>
    <s v="0000000"/>
    <s v="2225"/>
    <s v="Tierkörperbeseitigung"/>
    <s v="Entgelte für sonstige Leistungen"/>
    <s v="600,00"/>
    <x v="6"/>
    <x v="30"/>
    <x v="66"/>
    <x v="1"/>
    <n v="1"/>
    <x v="0"/>
    <x v="414"/>
    <n v="-600"/>
    <n v="-0.19398642095053345"/>
  </r>
  <r>
    <s v="530"/>
    <s v="000"/>
    <s v="751"/>
    <s v="000"/>
    <s v="000"/>
    <s v="0"/>
    <s v="0000000"/>
    <s v="2231"/>
    <s v="Rettungsdienste"/>
    <s v="Transfers an Länder, Landesfonds und Landeskammern (Rettungsfonds)"/>
    <s v="30400,00"/>
    <x v="6"/>
    <x v="31"/>
    <x v="67"/>
    <x v="1"/>
    <n v="1"/>
    <x v="0"/>
    <x v="415"/>
    <n v="-30400"/>
    <n v="-9.8286453281603627"/>
  </r>
  <r>
    <s v="530"/>
    <s v="000"/>
    <s v="757"/>
    <s v="000"/>
    <s v="000"/>
    <s v="0"/>
    <s v="0000000"/>
    <s v="2234"/>
    <s v="Rettungsdienste"/>
    <s v="Transfers an private Organisationen ohne Erwerbszweck (Rettungsorganisationen)"/>
    <s v="1000,00"/>
    <x v="6"/>
    <x v="31"/>
    <x v="67"/>
    <x v="1"/>
    <n v="1"/>
    <x v="0"/>
    <x v="416"/>
    <n v="-1000"/>
    <n v="-0.32331070158422243"/>
  </r>
  <r>
    <s v="560"/>
    <s v="000"/>
    <s v="751"/>
    <s v="000"/>
    <s v="000"/>
    <s v="0"/>
    <s v="0000000"/>
    <s v="2231"/>
    <s v="Betreibsabgangsdeckung"/>
    <s v="Transfers an Länder, Landesfonds und Landeskammern (Spitalsfonds)"/>
    <s v="718000,00"/>
    <x v="6"/>
    <x v="32"/>
    <x v="68"/>
    <x v="1"/>
    <n v="1"/>
    <x v="0"/>
    <x v="417"/>
    <n v="-718000"/>
    <n v="-232.1370837374717"/>
  </r>
  <r>
    <s v="560"/>
    <s v="000"/>
    <s v="861"/>
    <s v="000"/>
    <s v="000"/>
    <s v="0"/>
    <s v="0000000"/>
    <s v="2121"/>
    <s v="Betreibsabgangsdeckung"/>
    <s v="Transfers von Ländern, Landesfonds und Landeskammern (Spitalsbeiträge)"/>
    <s v="101700,00"/>
    <x v="6"/>
    <x v="32"/>
    <x v="68"/>
    <x v="1"/>
    <n v="2"/>
    <x v="1"/>
    <x v="418"/>
    <n v="101700"/>
    <n v="32.88069835111542"/>
  </r>
  <r>
    <s v="581"/>
    <s v="000"/>
    <s v="728"/>
    <s v="000"/>
    <s v="000"/>
    <s v="0"/>
    <s v="0000000"/>
    <s v="2225"/>
    <s v="Maßnahmen der Veterinärmedizin"/>
    <s v="Entgelte für sonstige Leistungen (Tierarzt)"/>
    <s v="2500,00"/>
    <x v="6"/>
    <x v="33"/>
    <x v="69"/>
    <x v="1"/>
    <n v="1"/>
    <x v="0"/>
    <x v="419"/>
    <n v="-2500"/>
    <n v="-0.80827675396055609"/>
  </r>
  <r>
    <s v="612"/>
    <s v="000"/>
    <s v="400"/>
    <s v="000"/>
    <s v="000"/>
    <s v="0"/>
    <s v="0000000"/>
    <s v="2221"/>
    <s v="Gemeindestraßen"/>
    <s v="Geringwertige Wirtschaftsgüter (GWG)"/>
    <s v="16000,00"/>
    <x v="7"/>
    <x v="34"/>
    <x v="70"/>
    <x v="1"/>
    <n v="1"/>
    <x v="0"/>
    <x v="427"/>
    <n v="-16000"/>
    <n v="-5.1729712253475588"/>
  </r>
  <r>
    <s v="612"/>
    <s v="000"/>
    <s v="452"/>
    <s v="000"/>
    <s v="000"/>
    <s v="0"/>
    <s v="0000000"/>
    <s v="2221"/>
    <s v="Gemeindestraßen"/>
    <s v="Treibstoffe"/>
    <s v="3600,00"/>
    <x v="7"/>
    <x v="34"/>
    <x v="70"/>
    <x v="1"/>
    <n v="1"/>
    <x v="0"/>
    <x v="428"/>
    <n v="-3600"/>
    <n v="-1.1639185257032008"/>
  </r>
  <r>
    <s v="612"/>
    <s v="000"/>
    <s v="459"/>
    <s v="000"/>
    <s v="000"/>
    <s v="0"/>
    <s v="0000000"/>
    <s v="2221"/>
    <s v="Gemeindestraßen"/>
    <s v="Sonstige Verbrauchsgüter (Bekleidung und Ausrüstung)"/>
    <s v="5300,00"/>
    <x v="7"/>
    <x v="34"/>
    <x v="70"/>
    <x v="1"/>
    <n v="1"/>
    <x v="0"/>
    <x v="429"/>
    <n v="-5300"/>
    <n v="-1.7135467183963788"/>
  </r>
  <r>
    <s v="612"/>
    <s v="000"/>
    <s v="510"/>
    <s v="000"/>
    <s v="000"/>
    <s v="0"/>
    <s v="0000000"/>
    <s v="2211"/>
    <s v="Gemeindestraßen"/>
    <s v="Geldbezüge der Vertragsbediensteten der Verwaltung"/>
    <s v="92000,00"/>
    <x v="7"/>
    <x v="34"/>
    <x v="70"/>
    <x v="1"/>
    <n v="1"/>
    <x v="0"/>
    <x v="430"/>
    <n v="-92000"/>
    <n v="-29.744584545748463"/>
  </r>
  <r>
    <s v="612"/>
    <s v="000"/>
    <s v="511"/>
    <s v="000"/>
    <s v="000"/>
    <s v="0"/>
    <s v="0000000"/>
    <s v="2211"/>
    <s v="Gemeindestraßen"/>
    <s v="Geldbezüge der Vertragsbediensteten in handwerklicher Verwendung"/>
    <s v="127000,00"/>
    <x v="7"/>
    <x v="34"/>
    <x v="70"/>
    <x v="1"/>
    <n v="1"/>
    <x v="0"/>
    <x v="431"/>
    <n v="-127000"/>
    <n v="-41.060459101196251"/>
  </r>
  <r>
    <s v="612"/>
    <s v="000"/>
    <s v="523"/>
    <s v="000"/>
    <s v="000"/>
    <s v="0"/>
    <s v="0000000"/>
    <s v="2211"/>
    <s v="Gemeindestraßen"/>
    <s v="Geldbezüge der nicht ganzjährig beschäftigten Arbeiter"/>
    <s v="1500,00"/>
    <x v="7"/>
    <x v="34"/>
    <x v="70"/>
    <x v="1"/>
    <n v="1"/>
    <x v="0"/>
    <x v="432"/>
    <n v="-1500"/>
    <n v="-0.48496605237633367"/>
  </r>
  <r>
    <s v="612"/>
    <s v="000"/>
    <s v="580"/>
    <s v="000"/>
    <s v="000"/>
    <s v="0"/>
    <s v="0000000"/>
    <s v="2212"/>
    <s v="Gemeindestraßen"/>
    <s v="Dienstgeberbeiträge zum Ausgleichsfonds für Familienbeihilfen"/>
    <s v="9000,00"/>
    <x v="7"/>
    <x v="34"/>
    <x v="70"/>
    <x v="1"/>
    <n v="1"/>
    <x v="0"/>
    <x v="433"/>
    <n v="-9000"/>
    <n v="-2.9097963142580019"/>
  </r>
  <r>
    <s v="612"/>
    <s v="000"/>
    <s v="581"/>
    <s v="500"/>
    <s v="000"/>
    <s v="0"/>
    <s v="0000000"/>
    <s v="2212"/>
    <s v="Gemeindestraßen"/>
    <s v="Pensionskassenbeiträge"/>
    <s v="1900,00"/>
    <x v="7"/>
    <x v="34"/>
    <x v="70"/>
    <x v="1"/>
    <n v="1"/>
    <x v="0"/>
    <x v="434"/>
    <n v="-1900"/>
    <n v="-0.61429033301002267"/>
  </r>
  <r>
    <s v="612"/>
    <s v="000"/>
    <s v="581"/>
    <s v="510"/>
    <s v="000"/>
    <s v="0"/>
    <s v="0000000"/>
    <s v="2212"/>
    <s v="Gemeindestraßen"/>
    <s v="Mitarbeitervorsorge - Abfertigung neu"/>
    <s v="1500,00"/>
    <x v="7"/>
    <x v="34"/>
    <x v="70"/>
    <x v="1"/>
    <n v="1"/>
    <x v="0"/>
    <x v="435"/>
    <n v="-1500"/>
    <n v="-0.48496605237633367"/>
  </r>
  <r>
    <s v="612"/>
    <s v="000"/>
    <s v="582"/>
    <s v="000"/>
    <s v="000"/>
    <s v="0"/>
    <s v="0000000"/>
    <s v="2212"/>
    <s v="Gemeindestraßen"/>
    <s v="Sonstige Dienstgeberbeiträge zur sozialen Sicherheit"/>
    <s v="48000,00"/>
    <x v="7"/>
    <x v="34"/>
    <x v="70"/>
    <x v="1"/>
    <n v="1"/>
    <x v="0"/>
    <x v="436"/>
    <n v="-48000"/>
    <n v="-15.518913676042677"/>
  </r>
  <r>
    <s v="612"/>
    <s v="000"/>
    <s v="591"/>
    <s v="000"/>
    <s v="000"/>
    <s v="0"/>
    <s v="0000000"/>
    <s v="2214"/>
    <s v="Gemeindestraßen"/>
    <s v="Dotierung von Rückstellungen für Abfertigungen"/>
    <s v="100,00"/>
    <x v="7"/>
    <x v="34"/>
    <x v="70"/>
    <x v="1"/>
    <n v="1"/>
    <x v="0"/>
    <x v="691"/>
    <n v="-100"/>
    <n v="-3.2331070158422244E-2"/>
  </r>
  <r>
    <s v="612"/>
    <s v="000"/>
    <s v="592"/>
    <s v="000"/>
    <s v="000"/>
    <s v="0"/>
    <s v="0000000"/>
    <s v="2214"/>
    <s v="Gemeindestraßen"/>
    <s v="Dotierung von Rückstellungen für Jubiläumszuwendungen"/>
    <s v="100,00"/>
    <x v="7"/>
    <x v="34"/>
    <x v="70"/>
    <x v="1"/>
    <n v="1"/>
    <x v="0"/>
    <x v="692"/>
    <n v="-100"/>
    <n v="-3.2331070158422244E-2"/>
  </r>
  <r>
    <s v="612"/>
    <s v="000"/>
    <s v="593"/>
    <s v="000"/>
    <s v="000"/>
    <s v="0"/>
    <s v="0000000"/>
    <s v="2214"/>
    <s v="Gemeindestraßen"/>
    <s v="Dotierung von Rückstellungen für nicht konsumierte Urlaube"/>
    <s v="100,00"/>
    <x v="7"/>
    <x v="34"/>
    <x v="70"/>
    <x v="1"/>
    <n v="1"/>
    <x v="0"/>
    <x v="693"/>
    <n v="-100"/>
    <n v="-3.2331070158422244E-2"/>
  </r>
  <r>
    <s v="612"/>
    <s v="000"/>
    <s v="611"/>
    <s v="000"/>
    <s v="000"/>
    <s v="0"/>
    <s v="0000000"/>
    <s v="2224"/>
    <s v="Gemeindestraßen"/>
    <s v="Instandhaltung von Straßenbauten"/>
    <s v="40000,00"/>
    <x v="7"/>
    <x v="34"/>
    <x v="70"/>
    <x v="1"/>
    <n v="1"/>
    <x v="0"/>
    <x v="437"/>
    <n v="-40000"/>
    <n v="-12.932428063368897"/>
  </r>
  <r>
    <s v="612"/>
    <s v="000"/>
    <s v="611"/>
    <s v="900"/>
    <s v="000"/>
    <s v="0"/>
    <s v="0000000"/>
    <s v="2224"/>
    <s v="Gemeindestraßen"/>
    <s v="Instandhaltung von Straßenbauten"/>
    <s v="180000,00"/>
    <x v="7"/>
    <x v="34"/>
    <x v="70"/>
    <x v="1"/>
    <n v="1"/>
    <x v="0"/>
    <x v="438"/>
    <n v="-180000"/>
    <n v="-58.195926285160041"/>
  </r>
  <r>
    <s v="612"/>
    <s v="000"/>
    <s v="616"/>
    <s v="000"/>
    <s v="000"/>
    <s v="0"/>
    <s v="0000000"/>
    <s v="2224"/>
    <s v="Gemeindestraßen"/>
    <s v="Instandhaltung von Maschinen und maschinellen Anlagen"/>
    <s v="1000,00"/>
    <x v="7"/>
    <x v="34"/>
    <x v="70"/>
    <x v="1"/>
    <n v="1"/>
    <x v="0"/>
    <x v="439"/>
    <n v="-1000"/>
    <n v="-0.32331070158422243"/>
  </r>
  <r>
    <s v="612"/>
    <s v="000"/>
    <s v="617"/>
    <s v="000"/>
    <s v="000"/>
    <s v="0"/>
    <s v="0000000"/>
    <s v="2224"/>
    <s v="Gemeindestraßen"/>
    <s v="Instandhaltung von Fahrzeugen"/>
    <s v="12000,00"/>
    <x v="7"/>
    <x v="34"/>
    <x v="70"/>
    <x v="1"/>
    <n v="1"/>
    <x v="0"/>
    <x v="440"/>
    <n v="-12000"/>
    <n v="-3.8797284190106693"/>
  </r>
  <r>
    <s v="612"/>
    <s v="000"/>
    <s v="618"/>
    <s v="000"/>
    <s v="000"/>
    <s v="0"/>
    <s v="0000000"/>
    <s v="2224"/>
    <s v="Gemeindestraßen"/>
    <s v="Instandhaltung von sonstigen Anlagen"/>
    <s v="500,00"/>
    <x v="7"/>
    <x v="34"/>
    <x v="70"/>
    <x v="1"/>
    <n v="1"/>
    <x v="0"/>
    <x v="441"/>
    <n v="-500"/>
    <n v="-0.16165535079211121"/>
  </r>
  <r>
    <s v="612"/>
    <s v="000"/>
    <s v="650"/>
    <s v="000"/>
    <s v="000"/>
    <s v="0"/>
    <s v="0000000"/>
    <s v="2241"/>
    <s v="Gemeindestraßen"/>
    <s v="Zinsen für Finanzschulden in Euro"/>
    <s v="10600,00"/>
    <x v="7"/>
    <x v="34"/>
    <x v="70"/>
    <x v="1"/>
    <n v="1"/>
    <x v="0"/>
    <x v="442"/>
    <n v="-10600"/>
    <n v="-3.4270934367927577"/>
  </r>
  <r>
    <s v="612"/>
    <s v="000"/>
    <s v="670"/>
    <s v="000"/>
    <s v="000"/>
    <s v="0"/>
    <s v="0000000"/>
    <s v="2222"/>
    <s v="Gemeindestraßen"/>
    <s v="Versicherungen"/>
    <s v="4500,00"/>
    <x v="7"/>
    <x v="34"/>
    <x v="70"/>
    <x v="1"/>
    <n v="1"/>
    <x v="0"/>
    <x v="443"/>
    <n v="-4500"/>
    <n v="-1.4548981571290009"/>
  </r>
  <r>
    <s v="612"/>
    <s v="000"/>
    <s v="680"/>
    <s v="000"/>
    <s v="000"/>
    <s v="0"/>
    <s v="0000000"/>
    <s v="2226"/>
    <s v="Gemeindestraßen"/>
    <s v="Planmäßige Abschreibung"/>
    <s v="417100,00"/>
    <x v="7"/>
    <x v="34"/>
    <x v="70"/>
    <x v="1"/>
    <n v="1"/>
    <x v="0"/>
    <x v="694"/>
    <n v="-417100"/>
    <n v="-134.85289363077919"/>
  </r>
  <r>
    <s v="612"/>
    <s v="000"/>
    <s v="724"/>
    <s v="000"/>
    <s v="000"/>
    <s v="0"/>
    <s v="0000000"/>
    <s v="2225"/>
    <s v="Gemeindestraßen"/>
    <s v="Reisegebühren (Bauhof)"/>
    <s v="500,00"/>
    <x v="7"/>
    <x v="34"/>
    <x v="70"/>
    <x v="1"/>
    <n v="1"/>
    <x v="0"/>
    <x v="444"/>
    <n v="-500"/>
    <n v="-0.16165535079211121"/>
  </r>
  <r>
    <s v="612"/>
    <s v="000"/>
    <s v="729"/>
    <s v="000"/>
    <s v="000"/>
    <s v="0"/>
    <s v="0000000"/>
    <s v="2225"/>
    <s v="Gemeindestraßen"/>
    <s v="Sonstige Aufwendungen"/>
    <s v="400,00"/>
    <x v="7"/>
    <x v="34"/>
    <x v="70"/>
    <x v="1"/>
    <n v="1"/>
    <x v="0"/>
    <x v="445"/>
    <n v="-400"/>
    <n v="-0.12932428063368898"/>
  </r>
  <r>
    <s v="612"/>
    <s v="000"/>
    <s v="816"/>
    <s v="400"/>
    <s v="000"/>
    <s v="0"/>
    <s v="0000000"/>
    <s v="2114"/>
    <s v="Gemeindestraßen"/>
    <s v="Kostenbeiträge (Kostenersätze) für sonstige Leistungen"/>
    <s v="500,00"/>
    <x v="7"/>
    <x v="34"/>
    <x v="70"/>
    <x v="1"/>
    <n v="2"/>
    <x v="1"/>
    <x v="446"/>
    <n v="500"/>
    <n v="0.16165535079211121"/>
  </r>
  <r>
    <s v="612"/>
    <s v="000"/>
    <s v="816"/>
    <s v="500"/>
    <s v="000"/>
    <s v="1"/>
    <s v="0000000"/>
    <s v="2114"/>
    <s v="Gemeindestraßen"/>
    <s v="Interne Leistungsverrechnung"/>
    <s v="201400,00"/>
    <x v="7"/>
    <x v="34"/>
    <x v="70"/>
    <x v="1"/>
    <n v="2"/>
    <x v="1"/>
    <x v="447"/>
    <n v="201400"/>
    <n v="65.114775299062401"/>
  </r>
  <r>
    <s v="612"/>
    <s v="000"/>
    <s v="817"/>
    <s v="000"/>
    <s v="000"/>
    <s v="0"/>
    <s v="0000000"/>
    <s v="2117"/>
    <s v="Gemeindestraßen"/>
    <s v="Erträge aus der Auflösung von sonstigen Rückstellungen"/>
    <s v="100,00"/>
    <x v="7"/>
    <x v="34"/>
    <x v="70"/>
    <x v="1"/>
    <n v="2"/>
    <x v="1"/>
    <x v="695"/>
    <n v="100"/>
    <n v="3.2331070158422244E-2"/>
  </r>
  <r>
    <s v="612"/>
    <s v="000"/>
    <s v="868"/>
    <s v="000"/>
    <s v="000"/>
    <s v="0"/>
    <s v="0000000"/>
    <s v="2124"/>
    <s v="Gemeindestraßen"/>
    <s v="Transfers von privaten Haushalten (Strafgelder)"/>
    <s v="7000,00"/>
    <x v="7"/>
    <x v="34"/>
    <x v="70"/>
    <x v="1"/>
    <n v="2"/>
    <x v="1"/>
    <x v="448"/>
    <n v="7000"/>
    <n v="2.2631749110895569"/>
  </r>
  <r>
    <s v="617"/>
    <s v="000"/>
    <s v="400"/>
    <s v="000"/>
    <s v="000"/>
    <s v="0"/>
    <s v="0000000"/>
    <s v="2221"/>
    <s v="Bauhof"/>
    <s v="Geringwertige Wirtschaftsgüter (GWG)"/>
    <s v="1500,00"/>
    <x v="7"/>
    <x v="34"/>
    <x v="71"/>
    <x v="1"/>
    <n v="1"/>
    <x v="0"/>
    <x v="451"/>
    <n v="-1500"/>
    <n v="-0.48496605237633367"/>
  </r>
  <r>
    <s v="617"/>
    <s v="000"/>
    <s v="451"/>
    <s v="000"/>
    <s v="000"/>
    <s v="0"/>
    <s v="0000000"/>
    <s v="2221"/>
    <s v="Bauhof"/>
    <s v="Brennstoffe"/>
    <s v="1500,00"/>
    <x v="7"/>
    <x v="34"/>
    <x v="71"/>
    <x v="1"/>
    <n v="1"/>
    <x v="0"/>
    <x v="452"/>
    <n v="-1500"/>
    <n v="-0.48496605237633367"/>
  </r>
  <r>
    <s v="617"/>
    <s v="000"/>
    <s v="600"/>
    <s v="000"/>
    <s v="000"/>
    <s v="0"/>
    <s v="0000000"/>
    <s v="2222"/>
    <s v="Bauhof"/>
    <s v="Energiebezüge (Lagerhallen)"/>
    <s v="1400,00"/>
    <x v="7"/>
    <x v="34"/>
    <x v="71"/>
    <x v="1"/>
    <n v="1"/>
    <x v="0"/>
    <x v="453"/>
    <n v="-1400"/>
    <n v="-0.45263498221791143"/>
  </r>
  <r>
    <s v="617"/>
    <s v="000"/>
    <s v="614"/>
    <s v="000"/>
    <s v="000"/>
    <s v="0"/>
    <s v="0000000"/>
    <s v="2224"/>
    <s v="Bauhof"/>
    <s v="Instandhaltung von Gebäuden und Bauten (Lagerhallen)"/>
    <s v="5000,00"/>
    <x v="7"/>
    <x v="34"/>
    <x v="71"/>
    <x v="1"/>
    <n v="1"/>
    <x v="0"/>
    <x v="454"/>
    <n v="-5000"/>
    <n v="-1.6165535079211122"/>
  </r>
  <r>
    <s v="617"/>
    <s v="000"/>
    <s v="618"/>
    <s v="000"/>
    <s v="000"/>
    <s v="0"/>
    <s v="0000000"/>
    <s v="2224"/>
    <s v="Bauhof"/>
    <s v="Instandhaltung von sonstigen Anlagen  (z.B. Zeiterfassung)"/>
    <s v="700,00"/>
    <x v="7"/>
    <x v="34"/>
    <x v="71"/>
    <x v="1"/>
    <n v="1"/>
    <x v="0"/>
    <x v="455"/>
    <n v="-700"/>
    <n v="-0.22631749110895572"/>
  </r>
  <r>
    <s v="617"/>
    <s v="000"/>
    <s v="631"/>
    <s v="000"/>
    <s v="000"/>
    <s v="0"/>
    <s v="0000000"/>
    <s v="2222"/>
    <s v="Bauhof"/>
    <s v="Telekommunikationsdienste"/>
    <s v="700,00"/>
    <x v="7"/>
    <x v="34"/>
    <x v="71"/>
    <x v="1"/>
    <n v="1"/>
    <x v="0"/>
    <x v="456"/>
    <n v="-700"/>
    <n v="-0.22631749110895572"/>
  </r>
  <r>
    <s v="617"/>
    <s v="000"/>
    <s v="670"/>
    <s v="000"/>
    <s v="000"/>
    <s v="0"/>
    <s v="0000000"/>
    <s v="2222"/>
    <s v="Bauhof"/>
    <s v="Versicherungen (Lagerhallen Feuerversicherung)"/>
    <s v="300,00"/>
    <x v="7"/>
    <x v="34"/>
    <x v="71"/>
    <x v="1"/>
    <n v="1"/>
    <x v="0"/>
    <x v="457"/>
    <n v="-300"/>
    <n v="-9.6993210475266725E-2"/>
  </r>
  <r>
    <s v="617"/>
    <s v="000"/>
    <s v="680"/>
    <s v="000"/>
    <s v="000"/>
    <s v="0"/>
    <s v="0000000"/>
    <s v="2226"/>
    <s v="Bauhof"/>
    <s v="Planmäßige Abschreibung"/>
    <s v="13400,00"/>
    <x v="7"/>
    <x v="34"/>
    <x v="71"/>
    <x v="1"/>
    <n v="1"/>
    <x v="0"/>
    <x v="696"/>
    <n v="-13400"/>
    <n v="-4.332363401228581"/>
  </r>
  <r>
    <s v="617"/>
    <s v="000"/>
    <s v="728"/>
    <s v="100"/>
    <s v="000"/>
    <s v="0"/>
    <s v="0000000"/>
    <s v="2225"/>
    <s v="Bauhof"/>
    <s v="Entgelte für sonstige Leistungen (Reinigung durch Unternehmen)"/>
    <s v="1500,00"/>
    <x v="7"/>
    <x v="34"/>
    <x v="71"/>
    <x v="1"/>
    <n v="1"/>
    <x v="0"/>
    <x v="458"/>
    <n v="-1500"/>
    <n v="-0.48496605237633367"/>
  </r>
  <r>
    <s v="617"/>
    <s v="000"/>
    <s v="729"/>
    <s v="000"/>
    <s v="000"/>
    <s v="0"/>
    <s v="0000000"/>
    <s v="2225"/>
    <s v="Bauhof"/>
    <s v="Sonstige Aufwendungen"/>
    <s v="100,00"/>
    <x v="7"/>
    <x v="34"/>
    <x v="71"/>
    <x v="1"/>
    <n v="1"/>
    <x v="0"/>
    <x v="459"/>
    <n v="-100"/>
    <n v="-3.2331070158422244E-2"/>
  </r>
  <r>
    <s v="631"/>
    <s v="000"/>
    <s v="729"/>
    <s v="000"/>
    <s v="000"/>
    <s v="0"/>
    <s v="0000000"/>
    <s v="2225"/>
    <s v="Konkurrenzgewässer"/>
    <s v="Sonstige Aufwendungen"/>
    <s v="6000,00"/>
    <x v="7"/>
    <x v="35"/>
    <x v="72"/>
    <x v="1"/>
    <n v="1"/>
    <x v="0"/>
    <x v="460"/>
    <n v="-6000"/>
    <n v="-1.9398642095053347"/>
  </r>
  <r>
    <s v="639"/>
    <s v="000"/>
    <s v="612"/>
    <s v="000"/>
    <s v="000"/>
    <s v="0"/>
    <s v="0000000"/>
    <s v="2224"/>
    <s v="Schutzwasserbau"/>
    <s v="Instandhaltung von Wasser- und Abwasserbauten und -anlagen"/>
    <s v="55000,00"/>
    <x v="7"/>
    <x v="35"/>
    <x v="73"/>
    <x v="1"/>
    <n v="1"/>
    <x v="0"/>
    <x v="461"/>
    <n v="-55000"/>
    <n v="-17.782088587132233"/>
  </r>
  <r>
    <s v="639"/>
    <s v="000"/>
    <s v="612"/>
    <s v="900"/>
    <s v="000"/>
    <s v="0"/>
    <s v="0000000"/>
    <s v="2224"/>
    <s v="Schutzwasserbau"/>
    <s v="Instandhaltung von Wasser- und Abwasserbauten und -anlagen - einmalig"/>
    <s v="50000,00"/>
    <x v="7"/>
    <x v="35"/>
    <x v="73"/>
    <x v="1"/>
    <n v="1"/>
    <x v="0"/>
    <x v="462"/>
    <n v="-50000"/>
    <n v="-16.165535079211121"/>
  </r>
  <r>
    <s v="639"/>
    <s v="000"/>
    <s v="720"/>
    <s v="500"/>
    <s v="000"/>
    <s v="1"/>
    <s v="0000000"/>
    <s v="2225"/>
    <s v="Schutzwasserbau"/>
    <s v="Interne Leistungsverrechnung"/>
    <s v="3000,00"/>
    <x v="7"/>
    <x v="35"/>
    <x v="73"/>
    <x v="1"/>
    <n v="1"/>
    <x v="0"/>
    <x v="463"/>
    <n v="-3000"/>
    <n v="-0.96993210475266733"/>
  </r>
  <r>
    <s v="639"/>
    <s v="000"/>
    <s v="861"/>
    <s v="000"/>
    <s v="000"/>
    <s v="0"/>
    <s v="0000000"/>
    <s v="2121"/>
    <s v="Schutzwasserbau"/>
    <s v="Transfers von Ländern, Landesfonds und Landeskammern"/>
    <s v="69000,00"/>
    <x v="7"/>
    <x v="35"/>
    <x v="73"/>
    <x v="1"/>
    <n v="2"/>
    <x v="1"/>
    <x v="464"/>
    <n v="69000"/>
    <n v="22.30843840931135"/>
  </r>
  <r>
    <s v="640"/>
    <s v="000"/>
    <s v="611"/>
    <s v="000"/>
    <s v="000"/>
    <s v="0"/>
    <s v="0000000"/>
    <s v="2224"/>
    <s v="Straßenverkehr"/>
    <s v="Instandhaltung von Straßenbauten"/>
    <s v="4400,00"/>
    <x v="7"/>
    <x v="36"/>
    <x v="74"/>
    <x v="1"/>
    <n v="1"/>
    <x v="0"/>
    <x v="466"/>
    <n v="-4400"/>
    <n v="-1.4225670869705787"/>
  </r>
  <r>
    <s v="640"/>
    <s v="000"/>
    <s v="680"/>
    <s v="000"/>
    <s v="000"/>
    <s v="0"/>
    <s v="0000000"/>
    <s v="2226"/>
    <s v="Straßenverkehr"/>
    <s v="Planmäßige Abschreibung"/>
    <s v="700,00"/>
    <x v="7"/>
    <x v="36"/>
    <x v="74"/>
    <x v="1"/>
    <n v="1"/>
    <x v="0"/>
    <x v="697"/>
    <n v="-700"/>
    <n v="-0.22631749110895572"/>
  </r>
  <r>
    <s v="640"/>
    <s v="000"/>
    <s v="728"/>
    <s v="000"/>
    <s v="000"/>
    <s v="0"/>
    <s v="0000000"/>
    <s v="2225"/>
    <s v="Straßenverkehr"/>
    <s v="Entgelte für sonstige Leistungen (Straßenmarkierungen)"/>
    <s v="10000,00"/>
    <x v="7"/>
    <x v="36"/>
    <x v="74"/>
    <x v="1"/>
    <n v="1"/>
    <x v="0"/>
    <x v="467"/>
    <n v="-10000"/>
    <n v="-3.2331070158422244"/>
  </r>
  <r>
    <s v="649"/>
    <s v="000"/>
    <s v="614"/>
    <s v="000"/>
    <s v="000"/>
    <s v="0"/>
    <s v="0000000"/>
    <s v="2224"/>
    <s v="Straßenverkehr"/>
    <s v="Instandhaltung von Gebäuden und Bauten (Wartehäuschen)"/>
    <s v="2500,00"/>
    <x v="7"/>
    <x v="36"/>
    <x v="75"/>
    <x v="1"/>
    <n v="1"/>
    <x v="0"/>
    <x v="468"/>
    <n v="-2500"/>
    <n v="-0.80827675396055609"/>
  </r>
  <r>
    <s v="649"/>
    <s v="000"/>
    <s v="680"/>
    <s v="000"/>
    <s v="000"/>
    <s v="0"/>
    <s v="0000000"/>
    <s v="2226"/>
    <s v="Straßenverkehr"/>
    <s v="Planmäßige Abschreibung"/>
    <s v="500,00"/>
    <x v="7"/>
    <x v="36"/>
    <x v="75"/>
    <x v="1"/>
    <n v="1"/>
    <x v="0"/>
    <x v="698"/>
    <n v="-500"/>
    <n v="-0.16165535079211121"/>
  </r>
  <r>
    <s v="649"/>
    <s v="000"/>
    <s v="720"/>
    <s v="500"/>
    <s v="000"/>
    <s v="1"/>
    <s v="0000000"/>
    <s v="2225"/>
    <s v="Straßenverkehr"/>
    <s v="Interne Leistungsverrechnung"/>
    <s v="200,00"/>
    <x v="7"/>
    <x v="36"/>
    <x v="75"/>
    <x v="1"/>
    <n v="1"/>
    <x v="0"/>
    <x v="469"/>
    <n v="-200"/>
    <n v="-6.4662140316844488E-2"/>
  </r>
  <r>
    <s v="650"/>
    <s v="000"/>
    <s v="680"/>
    <s v="000"/>
    <s v="000"/>
    <s v="0"/>
    <s v="0000000"/>
    <s v="2226"/>
    <s v="Eisenbahnen"/>
    <s v="Planmäßige Abschreibung"/>
    <s v="600,00"/>
    <x v="7"/>
    <x v="37"/>
    <x v="76"/>
    <x v="1"/>
    <n v="1"/>
    <x v="0"/>
    <x v="699"/>
    <n v="-600"/>
    <n v="-0.19398642095053345"/>
  </r>
  <r>
    <s v="650"/>
    <s v="000"/>
    <s v="811"/>
    <s v="000"/>
    <s v="000"/>
    <s v="0"/>
    <s v="0000000"/>
    <s v="2115"/>
    <s v="Eisenbahnen"/>
    <s v="Miete- und Pachtertrag (ÖBB - Fahrradboxen)"/>
    <s v="400,00"/>
    <x v="7"/>
    <x v="37"/>
    <x v="76"/>
    <x v="1"/>
    <n v="2"/>
    <x v="1"/>
    <x v="471"/>
    <n v="400"/>
    <n v="0.12932428063368898"/>
  </r>
  <r>
    <s v="690"/>
    <s v="000"/>
    <s v="720"/>
    <s v="200"/>
    <s v="000"/>
    <s v="0"/>
    <s v="0000000"/>
    <s v="2225"/>
    <s v="Verkehr, Sonstiges"/>
    <s v="Kostenbeiträge (Kostenersätze) für Leistungen (ÖPNV)"/>
    <s v="270500,00"/>
    <x v="7"/>
    <x v="38"/>
    <x v="77"/>
    <x v="1"/>
    <n v="1"/>
    <x v="0"/>
    <x v="472"/>
    <n v="-270500"/>
    <n v="-87.455544778532172"/>
  </r>
  <r>
    <s v="690"/>
    <s v="000"/>
    <s v="861"/>
    <s v="000"/>
    <s v="000"/>
    <s v="0"/>
    <s v="0000000"/>
    <s v="2121"/>
    <s v="Verkehr, Sonstiges"/>
    <s v="Transfers von Ländern, Landesfonds und Landeskammern (ÖPNV)"/>
    <s v="102600,00"/>
    <x v="7"/>
    <x v="38"/>
    <x v="77"/>
    <x v="1"/>
    <n v="2"/>
    <x v="1"/>
    <x v="473"/>
    <n v="102600"/>
    <n v="33.171677982541219"/>
  </r>
  <r>
    <s v="719"/>
    <s v="000"/>
    <s v="755"/>
    <s v="000"/>
    <s v="000"/>
    <s v="0"/>
    <s v="0000000"/>
    <s v="2233"/>
    <s v="Grundlagenverbesserung i.d.Land-u.Forstwirtsch."/>
    <s v="Transfers an Unternehmen (ohne Finanzunternehmen) und andere (Hochstammförd., Häckseldienst)"/>
    <s v="2300,00"/>
    <x v="8"/>
    <x v="39"/>
    <x v="78"/>
    <x v="1"/>
    <n v="1"/>
    <x v="0"/>
    <x v="474"/>
    <n v="-2300"/>
    <n v="-0.74361461364371162"/>
  </r>
  <r>
    <s v="742"/>
    <s v="000"/>
    <s v="413"/>
    <s v="000"/>
    <s v="000"/>
    <s v="0"/>
    <s v="0000000"/>
    <s v="2221"/>
    <s v="Produktionsförderung"/>
    <s v="Handelswaren (Weineinkauf)"/>
    <s v="5700,00"/>
    <x v="8"/>
    <x v="40"/>
    <x v="79"/>
    <x v="1"/>
    <n v="1"/>
    <x v="0"/>
    <x v="476"/>
    <n v="-5700"/>
    <n v="-1.8428709990300678"/>
  </r>
  <r>
    <s v="742"/>
    <s v="000"/>
    <s v="613"/>
    <s v="000"/>
    <s v="000"/>
    <s v="0"/>
    <s v="0000000"/>
    <s v="2224"/>
    <s v="Produktionsförderung"/>
    <s v="Instandhaltung von sonstigen Grundstückseinrichtungen (Rebgarten)"/>
    <s v="3000,00"/>
    <x v="8"/>
    <x v="40"/>
    <x v="79"/>
    <x v="1"/>
    <n v="1"/>
    <x v="0"/>
    <x v="477"/>
    <n v="-3000"/>
    <n v="-0.96993210475266733"/>
  </r>
  <r>
    <s v="742"/>
    <s v="000"/>
    <s v="720"/>
    <s v="500"/>
    <s v="000"/>
    <s v="1"/>
    <s v="0000000"/>
    <s v="2225"/>
    <s v="Produktionsförderung"/>
    <s v="Interne Leistungsverrechnung"/>
    <s v="3500,00"/>
    <x v="8"/>
    <x v="40"/>
    <x v="79"/>
    <x v="1"/>
    <n v="1"/>
    <x v="0"/>
    <x v="478"/>
    <n v="-3500"/>
    <n v="-1.1315874555447785"/>
  </r>
  <r>
    <s v="742"/>
    <s v="000"/>
    <s v="728"/>
    <s v="100"/>
    <s v="000"/>
    <s v="0"/>
    <s v="0000000"/>
    <s v="2225"/>
    <s v="Produktionsförderung"/>
    <s v="Entgelte für sonstige Leistungen (Bekämpfung tierischer u. pflanzl. Schädlinge, Feuerbrand)"/>
    <s v="10000,00"/>
    <x v="8"/>
    <x v="40"/>
    <x v="79"/>
    <x v="1"/>
    <n v="1"/>
    <x v="0"/>
    <x v="479"/>
    <n v="-10000"/>
    <n v="-3.2331070158422244"/>
  </r>
  <r>
    <s v="742"/>
    <s v="000"/>
    <s v="808"/>
    <s v="000"/>
    <s v="000"/>
    <s v="0"/>
    <s v="0000000"/>
    <s v="2116"/>
    <s v="Produktionsförderung"/>
    <s v="Veräußerungen von Waren (Weinverkauf)"/>
    <s v="4700,00"/>
    <x v="8"/>
    <x v="40"/>
    <x v="79"/>
    <x v="1"/>
    <n v="2"/>
    <x v="1"/>
    <x v="480"/>
    <n v="4700"/>
    <n v="1.5195602974458455"/>
  </r>
  <r>
    <s v="742"/>
    <s v="000"/>
    <s v="811"/>
    <s v="000"/>
    <s v="000"/>
    <s v="0"/>
    <s v="0000000"/>
    <s v="2115"/>
    <s v="Produktionsförderung"/>
    <s v="Miete- und Pachtertrag (Rebgarten)"/>
    <s v="200,00"/>
    <x v="8"/>
    <x v="40"/>
    <x v="79"/>
    <x v="1"/>
    <n v="2"/>
    <x v="1"/>
    <x v="481"/>
    <n v="200"/>
    <n v="6.4662140316844488E-2"/>
  </r>
  <r>
    <s v="742"/>
    <s v="000"/>
    <s v="829"/>
    <s v="000"/>
    <s v="000"/>
    <s v="0"/>
    <s v="0000000"/>
    <s v="2116"/>
    <s v="Produktionsförderung"/>
    <s v="Sonstige Erträge (Feuerbrand)"/>
    <s v="500,00"/>
    <x v="8"/>
    <x v="40"/>
    <x v="79"/>
    <x v="1"/>
    <n v="2"/>
    <x v="1"/>
    <x v="482"/>
    <n v="500"/>
    <n v="0.16165535079211121"/>
  </r>
  <r>
    <s v="749"/>
    <s v="000"/>
    <s v="754"/>
    <s v="000"/>
    <s v="000"/>
    <s v="0"/>
    <s v="0000000"/>
    <s v="2231"/>
    <s v="Sonstige Förd. der Land- und Forstwirtschaft"/>
    <s v="Transfers an sonstige Träger des öffentlichen Rechts (Betriebshelferdienst)"/>
    <s v="200,00"/>
    <x v="8"/>
    <x v="40"/>
    <x v="80"/>
    <x v="1"/>
    <n v="1"/>
    <x v="0"/>
    <x v="483"/>
    <n v="-200"/>
    <n v="-6.4662140316844488E-2"/>
  </r>
  <r>
    <s v="770"/>
    <s v="000"/>
    <s v="400"/>
    <s v="000"/>
    <s v="000"/>
    <s v="0"/>
    <s v="0000000"/>
    <s v="2221"/>
    <s v="Einrichtungen zur Förderung des Fremdenverkehrs"/>
    <s v="Geringwertige Wirtschaftsgüter (GWG)"/>
    <s v="100,00"/>
    <x v="8"/>
    <x v="41"/>
    <x v="81"/>
    <x v="1"/>
    <n v="1"/>
    <x v="0"/>
    <x v="485"/>
    <n v="-100"/>
    <n v="-3.2331070158422244E-2"/>
  </r>
  <r>
    <s v="770"/>
    <s v="000"/>
    <s v="454"/>
    <s v="000"/>
    <s v="000"/>
    <s v="0"/>
    <s v="0000000"/>
    <s v="2221"/>
    <s v="Einrichtungen zur Förderung des Fremdenverkehrs"/>
    <s v="Reinigungsmittel (Pavillon)"/>
    <s v="100,00"/>
    <x v="8"/>
    <x v="41"/>
    <x v="81"/>
    <x v="1"/>
    <n v="1"/>
    <x v="0"/>
    <x v="486"/>
    <n v="-100"/>
    <n v="-3.2331070158422244E-2"/>
  </r>
  <r>
    <s v="770"/>
    <s v="000"/>
    <s v="600"/>
    <s v="000"/>
    <s v="000"/>
    <s v="0"/>
    <s v="0000000"/>
    <s v="2222"/>
    <s v="Einrichtungen zur Förderung des Fremdenverkehrs"/>
    <s v="Energiebezüge"/>
    <s v="200,00"/>
    <x v="8"/>
    <x v="41"/>
    <x v="81"/>
    <x v="1"/>
    <n v="1"/>
    <x v="0"/>
    <x v="487"/>
    <n v="-200"/>
    <n v="-6.4662140316844488E-2"/>
  </r>
  <r>
    <s v="770"/>
    <s v="000"/>
    <s v="611"/>
    <s v="000"/>
    <s v="000"/>
    <s v="0"/>
    <s v="0000000"/>
    <s v="2224"/>
    <s v="Einrichtungen zur Förderung des Fremdenverkehrs"/>
    <s v="Instandhaltung von Straßenbauten (Spazier- und Wanderwege)"/>
    <s v="10000,00"/>
    <x v="8"/>
    <x v="41"/>
    <x v="81"/>
    <x v="1"/>
    <n v="1"/>
    <x v="0"/>
    <x v="488"/>
    <n v="-10000"/>
    <n v="-3.2331070158422244"/>
  </r>
  <r>
    <s v="770"/>
    <s v="000"/>
    <s v="614"/>
    <s v="000"/>
    <s v="000"/>
    <s v="0"/>
    <s v="0000000"/>
    <s v="2224"/>
    <s v="Einrichtungen zur Förderung des Fremdenverkehrs"/>
    <s v="Instandhaltung von Gebäuden und Bauten"/>
    <s v="800,00"/>
    <x v="8"/>
    <x v="41"/>
    <x v="81"/>
    <x v="1"/>
    <n v="1"/>
    <x v="0"/>
    <x v="489"/>
    <n v="-800"/>
    <n v="-0.25864856126737795"/>
  </r>
  <r>
    <s v="770"/>
    <s v="000"/>
    <s v="670"/>
    <s v="000"/>
    <s v="000"/>
    <s v="0"/>
    <s v="0000000"/>
    <s v="2222"/>
    <s v="Einrichtungen zur Förderung des Fremdenverkehrs"/>
    <s v="Versicherungen"/>
    <s v="100,00"/>
    <x v="8"/>
    <x v="41"/>
    <x v="81"/>
    <x v="1"/>
    <n v="1"/>
    <x v="0"/>
    <x v="490"/>
    <n v="-100"/>
    <n v="-3.2331070158422244E-2"/>
  </r>
  <r>
    <s v="770"/>
    <s v="000"/>
    <s v="680"/>
    <s v="000"/>
    <s v="000"/>
    <s v="0"/>
    <s v="0000000"/>
    <s v="2226"/>
    <s v="Einrichtungen zur Förderung des Fremdenverkehrs"/>
    <s v="Planmäßige Abschreibung"/>
    <s v="1500,00"/>
    <x v="8"/>
    <x v="41"/>
    <x v="81"/>
    <x v="1"/>
    <n v="1"/>
    <x v="0"/>
    <x v="700"/>
    <n v="-1500"/>
    <n v="-0.48496605237633367"/>
  </r>
  <r>
    <s v="770"/>
    <s v="000"/>
    <s v="720"/>
    <s v="500"/>
    <s v="000"/>
    <s v="1"/>
    <s v="0000000"/>
    <s v="2225"/>
    <s v="Einrichtungen zur Förderung des Fremdenverkehrs"/>
    <s v="Interne Leistungsverrechnung"/>
    <s v="3000,00"/>
    <x v="8"/>
    <x v="41"/>
    <x v="81"/>
    <x v="1"/>
    <n v="1"/>
    <x v="0"/>
    <x v="491"/>
    <n v="-3000"/>
    <n v="-0.96993210475266733"/>
  </r>
  <r>
    <s v="770"/>
    <s v="000"/>
    <s v="729"/>
    <s v="000"/>
    <s v="000"/>
    <s v="0"/>
    <s v="0000000"/>
    <s v="2225"/>
    <s v="Einrichtungen zur Förderung des Fremdenverkehrs"/>
    <s v="Sonstige Aufwendungen (f.d. Gäste einschl. Ortsverschönerung)"/>
    <s v="100,00"/>
    <x v="8"/>
    <x v="41"/>
    <x v="81"/>
    <x v="1"/>
    <n v="1"/>
    <x v="0"/>
    <x v="492"/>
    <n v="-100"/>
    <n v="-3.2331070158422244E-2"/>
  </r>
  <r>
    <s v="771"/>
    <s v="000"/>
    <s v="729"/>
    <s v="000"/>
    <s v="000"/>
    <s v="0"/>
    <s v="0000000"/>
    <s v="2225"/>
    <s v="Maßnahmen zur Förderung des Fremdenverkehrs"/>
    <s v="Sonstige Aufwendungen (für Werbung)"/>
    <s v="100,00"/>
    <x v="8"/>
    <x v="41"/>
    <x v="82"/>
    <x v="1"/>
    <n v="1"/>
    <x v="0"/>
    <x v="493"/>
    <n v="-100"/>
    <n v="-3.2331070158422244E-2"/>
  </r>
  <r>
    <s v="771"/>
    <s v="000"/>
    <s v="757"/>
    <s v="000"/>
    <s v="000"/>
    <s v="0"/>
    <s v="0000000"/>
    <s v="2234"/>
    <s v="Maßnahmen zur Förderung des Fremdenverkehrs"/>
    <s v="Transfers an private Organisationen ohne Erwerbszweck (regionale Tourismusverbände)"/>
    <s v="1600,00"/>
    <x v="8"/>
    <x v="41"/>
    <x v="82"/>
    <x v="1"/>
    <n v="1"/>
    <x v="0"/>
    <x v="494"/>
    <n v="-1600"/>
    <n v="-0.5172971225347559"/>
  </r>
  <r>
    <s v="782"/>
    <s v="000"/>
    <s v="720"/>
    <s v="500"/>
    <s v="000"/>
    <s v="1"/>
    <s v="0000000"/>
    <s v="2225"/>
    <s v="Wirtschaftspolitische Maßnahmen"/>
    <s v="Interne Leistungsverrechnung"/>
    <s v="1000,00"/>
    <x v="8"/>
    <x v="42"/>
    <x v="83"/>
    <x v="1"/>
    <n v="1"/>
    <x v="0"/>
    <x v="495"/>
    <n v="-1000"/>
    <n v="-0.32331070158422243"/>
  </r>
  <r>
    <s v="782"/>
    <s v="000"/>
    <s v="755"/>
    <s v="100"/>
    <s v="000"/>
    <s v="0"/>
    <s v="0000000"/>
    <s v="2233"/>
    <s v="Wirtschaftspolitische Maßnahmen"/>
    <s v="Transfers an Unternehmen (ohne Finanzunternehmen) und andere (Werbe- und Präsentationsmaßnahmen, div. Aktionen)"/>
    <s v="10000,00"/>
    <x v="8"/>
    <x v="42"/>
    <x v="83"/>
    <x v="1"/>
    <n v="1"/>
    <x v="0"/>
    <x v="496"/>
    <n v="-10000"/>
    <n v="-3.2331070158422244"/>
  </r>
  <r>
    <s v="782"/>
    <s v="000"/>
    <s v="755"/>
    <s v="110"/>
    <s v="000"/>
    <s v="0"/>
    <s v="0000000"/>
    <s v="2233"/>
    <s v="Wirtschaftspolitische Maßnahmen"/>
    <s v="Transfers an Unternehmen (ohne Finanzunternehmen) und andere (Überbetriebliche Kinderbetreuung - Interpark -Focus)"/>
    <s v="25000,00"/>
    <x v="8"/>
    <x v="42"/>
    <x v="83"/>
    <x v="1"/>
    <n v="1"/>
    <x v="0"/>
    <x v="497"/>
    <n v="-25000"/>
    <n v="-8.0827675396055607"/>
  </r>
  <r>
    <s v="814"/>
    <s v="000"/>
    <s v="400"/>
    <s v="000"/>
    <s v="000"/>
    <s v="0"/>
    <s v="0000000"/>
    <s v="2221"/>
    <s v="Straßenreinigung"/>
    <s v="Geringwertige Wirtschaftsgüter (GWG)"/>
    <s v="8000,00"/>
    <x v="9"/>
    <x v="43"/>
    <x v="84"/>
    <x v="1"/>
    <n v="1"/>
    <x v="0"/>
    <x v="499"/>
    <n v="-8000"/>
    <n v="-2.5864856126737794"/>
  </r>
  <r>
    <s v="814"/>
    <s v="000"/>
    <s v="452"/>
    <s v="000"/>
    <s v="000"/>
    <s v="0"/>
    <s v="0000000"/>
    <s v="2221"/>
    <s v="Straßenreinigung"/>
    <s v="Treibstoffe"/>
    <s v="1000,00"/>
    <x v="9"/>
    <x v="43"/>
    <x v="84"/>
    <x v="1"/>
    <n v="1"/>
    <x v="0"/>
    <x v="500"/>
    <n v="-1000"/>
    <n v="-0.32331070158422243"/>
  </r>
  <r>
    <s v="814"/>
    <s v="000"/>
    <s v="617"/>
    <s v="000"/>
    <s v="000"/>
    <s v="0"/>
    <s v="0000000"/>
    <s v="2224"/>
    <s v="Straßenreinigung"/>
    <s v="Instandhaltung von Fahrzeugen"/>
    <s v="2000,00"/>
    <x v="9"/>
    <x v="43"/>
    <x v="84"/>
    <x v="1"/>
    <n v="1"/>
    <x v="0"/>
    <x v="501"/>
    <n v="-2000"/>
    <n v="-0.64662140316844485"/>
  </r>
  <r>
    <s v="814"/>
    <s v="000"/>
    <s v="618"/>
    <s v="000"/>
    <s v="000"/>
    <s v="0"/>
    <s v="0000000"/>
    <s v="2224"/>
    <s v="Straßenreinigung"/>
    <s v="Instandhaltung von sonstigen Anlagen"/>
    <s v="1000,00"/>
    <x v="9"/>
    <x v="43"/>
    <x v="84"/>
    <x v="1"/>
    <n v="1"/>
    <x v="0"/>
    <x v="502"/>
    <n v="-1000"/>
    <n v="-0.32331070158422243"/>
  </r>
  <r>
    <s v="814"/>
    <s v="000"/>
    <s v="680"/>
    <s v="000"/>
    <s v="000"/>
    <s v="0"/>
    <s v="0000000"/>
    <s v="2226"/>
    <s v="Straßenreinigung"/>
    <s v="Planmäßige Abschreibung"/>
    <s v="100,00"/>
    <x v="9"/>
    <x v="43"/>
    <x v="84"/>
    <x v="1"/>
    <n v="1"/>
    <x v="0"/>
    <x v="701"/>
    <n v="-100"/>
    <n v="-3.2331070158422244E-2"/>
  </r>
  <r>
    <s v="814"/>
    <s v="000"/>
    <s v="720"/>
    <s v="500"/>
    <s v="000"/>
    <s v="1"/>
    <s v="0000000"/>
    <s v="2225"/>
    <s v="Straßenreinigung"/>
    <s v="Interne Leistungsverrechnung"/>
    <s v="20000,00"/>
    <x v="9"/>
    <x v="43"/>
    <x v="84"/>
    <x v="1"/>
    <n v="1"/>
    <x v="0"/>
    <x v="503"/>
    <n v="-20000"/>
    <n v="-6.4662140316844487"/>
  </r>
  <r>
    <s v="814"/>
    <s v="000"/>
    <s v="728"/>
    <s v="000"/>
    <s v="000"/>
    <s v="0"/>
    <s v="0000000"/>
    <s v="2225"/>
    <s v="Straßenreinigung"/>
    <s v="Entgelte für sonstige Leistungen (Straßenreinigung und Winterdienst)"/>
    <s v="55000,00"/>
    <x v="9"/>
    <x v="43"/>
    <x v="84"/>
    <x v="1"/>
    <n v="1"/>
    <x v="0"/>
    <x v="504"/>
    <n v="-55000"/>
    <n v="-17.782088587132233"/>
  </r>
  <r>
    <s v="814"/>
    <s v="000"/>
    <s v="828"/>
    <s v="000"/>
    <s v="000"/>
    <s v="0"/>
    <s v="0000000"/>
    <s v="2116"/>
    <s v="Straßenreinigung"/>
    <s v="Rückersätze von Aufwendungen (Winterdienst)"/>
    <s v="2000,00"/>
    <x v="9"/>
    <x v="43"/>
    <x v="84"/>
    <x v="1"/>
    <n v="2"/>
    <x v="1"/>
    <x v="505"/>
    <n v="2000"/>
    <n v="0.64662140316844485"/>
  </r>
  <r>
    <s v="815"/>
    <s v="000"/>
    <s v="400"/>
    <s v="000"/>
    <s v="000"/>
    <s v="0"/>
    <s v="0000000"/>
    <s v="2221"/>
    <s v="Park- und Gartenanlagen, Kinderspielplätze"/>
    <s v="Geringwertige Wirtschaftsgüter (GWG)"/>
    <s v="500,00"/>
    <x v="9"/>
    <x v="43"/>
    <x v="85"/>
    <x v="1"/>
    <n v="1"/>
    <x v="0"/>
    <x v="508"/>
    <n v="-500"/>
    <n v="-0.16165535079211121"/>
  </r>
  <r>
    <s v="815"/>
    <s v="000"/>
    <s v="613"/>
    <s v="000"/>
    <s v="000"/>
    <s v="0"/>
    <s v="0000000"/>
    <s v="2224"/>
    <s v="Park- und Gartenanlagen, Kinderspielplätze"/>
    <s v="Instandhaltung von sonstigen Grundstückseinrichtungen"/>
    <s v="10000,00"/>
    <x v="9"/>
    <x v="43"/>
    <x v="85"/>
    <x v="1"/>
    <n v="1"/>
    <x v="0"/>
    <x v="509"/>
    <n v="-10000"/>
    <n v="-3.2331070158422244"/>
  </r>
  <r>
    <s v="815"/>
    <s v="000"/>
    <s v="613"/>
    <s v="900"/>
    <s v="000"/>
    <s v="0"/>
    <s v="0000000"/>
    <s v="2224"/>
    <s v="Park- und Gartenanlagen, Kinderspielplätze"/>
    <s v="Instandhaltung von sonstigen Grundstückseinrichtungen"/>
    <s v="10000,00"/>
    <x v="9"/>
    <x v="43"/>
    <x v="85"/>
    <x v="1"/>
    <n v="1"/>
    <x v="0"/>
    <x v="510"/>
    <n v="-10000"/>
    <n v="-3.2331070158422244"/>
  </r>
  <r>
    <s v="815"/>
    <s v="000"/>
    <s v="616"/>
    <s v="000"/>
    <s v="000"/>
    <s v="0"/>
    <s v="0000000"/>
    <s v="2224"/>
    <s v="Park- und Gartenanlagen, Kinderspielplätze"/>
    <s v="Instandhaltung von Maschinen und maschinellen Anlagen"/>
    <s v="4000,00"/>
    <x v="9"/>
    <x v="43"/>
    <x v="85"/>
    <x v="1"/>
    <n v="1"/>
    <x v="0"/>
    <x v="511"/>
    <n v="-4000"/>
    <n v="-1.2932428063368897"/>
  </r>
  <r>
    <s v="815"/>
    <s v="000"/>
    <s v="680"/>
    <s v="000"/>
    <s v="000"/>
    <s v="0"/>
    <s v="0000000"/>
    <s v="2226"/>
    <s v="Park- und Gartenanlagen, Kinderspielplätze"/>
    <s v="Planmäßige Abschreibung"/>
    <s v="2100,00"/>
    <x v="9"/>
    <x v="43"/>
    <x v="85"/>
    <x v="1"/>
    <n v="1"/>
    <x v="0"/>
    <x v="702"/>
    <n v="-2100"/>
    <n v="-0.67895247332686715"/>
  </r>
  <r>
    <s v="815"/>
    <s v="000"/>
    <s v="720"/>
    <s v="500"/>
    <s v="000"/>
    <s v="1"/>
    <s v="0000000"/>
    <s v="2225"/>
    <s v="Park- und Gartenanlagen, Kinderspielplätze"/>
    <s v="Interne Leistungsverrechnung"/>
    <s v="26000,00"/>
    <x v="9"/>
    <x v="43"/>
    <x v="85"/>
    <x v="1"/>
    <n v="1"/>
    <x v="0"/>
    <x v="512"/>
    <n v="-26000"/>
    <n v="-8.4060782411897836"/>
  </r>
  <r>
    <s v="815"/>
    <s v="000"/>
    <s v="728"/>
    <s v="000"/>
    <s v="000"/>
    <s v="0"/>
    <s v="0000000"/>
    <s v="2225"/>
    <s v="Park- und Gartenanlagen, Kinderspielplätze"/>
    <s v="Entgelte für sonstige Leistungen (Gärtnerische Betreuung)"/>
    <s v="29000,00"/>
    <x v="9"/>
    <x v="43"/>
    <x v="85"/>
    <x v="1"/>
    <n v="1"/>
    <x v="0"/>
    <x v="513"/>
    <n v="-29000"/>
    <n v="-9.3760103459424506"/>
  </r>
  <r>
    <s v="816"/>
    <s v="000"/>
    <s v="600"/>
    <s v="000"/>
    <s v="000"/>
    <s v="0"/>
    <s v="0000000"/>
    <s v="2222"/>
    <s v="Öffentliche Beleuchtung und öffentliche Uhren"/>
    <s v="Energiebezüge"/>
    <s v="19000,00"/>
    <x v="9"/>
    <x v="43"/>
    <x v="86"/>
    <x v="1"/>
    <n v="1"/>
    <x v="0"/>
    <x v="515"/>
    <n v="-19000"/>
    <n v="-6.1429033301002267"/>
  </r>
  <r>
    <s v="816"/>
    <s v="000"/>
    <s v="611"/>
    <s v="000"/>
    <s v="000"/>
    <s v="0"/>
    <s v="0000000"/>
    <s v="2224"/>
    <s v="Öffentliche Beleuchtung und öffentliche Uhren"/>
    <s v="Instandhaltung von Straßenbauten"/>
    <s v="30000,00"/>
    <x v="9"/>
    <x v="43"/>
    <x v="86"/>
    <x v="1"/>
    <n v="1"/>
    <x v="0"/>
    <x v="516"/>
    <n v="-30000"/>
    <n v="-9.6993210475266736"/>
  </r>
  <r>
    <s v="816"/>
    <s v="000"/>
    <s v="720"/>
    <s v="500"/>
    <s v="000"/>
    <s v="1"/>
    <s v="0000000"/>
    <s v="2225"/>
    <s v="Öffentliche Beleuchtung und öffentliche Uhren"/>
    <s v="Interne Leistungsverrechnung"/>
    <s v="7000,00"/>
    <x v="9"/>
    <x v="43"/>
    <x v="86"/>
    <x v="1"/>
    <n v="1"/>
    <x v="0"/>
    <x v="517"/>
    <n v="-7000"/>
    <n v="-2.2631749110895569"/>
  </r>
  <r>
    <s v="817"/>
    <s v="000"/>
    <s v="400"/>
    <s v="000"/>
    <s v="000"/>
    <s v="0"/>
    <s v="0000000"/>
    <s v="2221"/>
    <s v="Friedhöfe"/>
    <s v="Geringwertige Wirtschaftsgüter (GWG)"/>
    <s v="1000,00"/>
    <x v="9"/>
    <x v="43"/>
    <x v="87"/>
    <x v="1"/>
    <n v="1"/>
    <x v="0"/>
    <x v="519"/>
    <n v="-1000"/>
    <n v="-0.32331070158422243"/>
  </r>
  <r>
    <s v="817"/>
    <s v="000"/>
    <s v="413"/>
    <s v="000"/>
    <s v="000"/>
    <s v="0"/>
    <s v="0000000"/>
    <s v="2221"/>
    <s v="Friedhöfe"/>
    <s v="Handelswaren (Inschriften)"/>
    <s v="5000,00"/>
    <x v="9"/>
    <x v="43"/>
    <x v="87"/>
    <x v="1"/>
    <n v="1"/>
    <x v="0"/>
    <x v="520"/>
    <n v="-5000"/>
    <n v="-1.6165535079211122"/>
  </r>
  <r>
    <s v="817"/>
    <s v="000"/>
    <s v="614"/>
    <s v="000"/>
    <s v="000"/>
    <s v="0"/>
    <s v="0000000"/>
    <s v="2224"/>
    <s v="Friedhöfe"/>
    <s v="Instandhaltung von Gebäuden und Bauten (Leichenhalle)"/>
    <s v="100,00"/>
    <x v="9"/>
    <x v="43"/>
    <x v="87"/>
    <x v="1"/>
    <n v="1"/>
    <x v="0"/>
    <x v="521"/>
    <n v="-100"/>
    <n v="-3.2331070158422244E-2"/>
  </r>
  <r>
    <s v="817"/>
    <s v="000"/>
    <s v="619"/>
    <s v="000"/>
    <s v="000"/>
    <s v="0"/>
    <s v="0000000"/>
    <s v="2224"/>
    <s v="Friedhöfe"/>
    <s v="Instandhaltung von Sonderanlagen (Friedhof)"/>
    <s v="7000,00"/>
    <x v="9"/>
    <x v="43"/>
    <x v="87"/>
    <x v="1"/>
    <n v="1"/>
    <x v="0"/>
    <x v="522"/>
    <n v="-7000"/>
    <n v="-2.2631749110895569"/>
  </r>
  <r>
    <s v="817"/>
    <s v="000"/>
    <s v="680"/>
    <s v="000"/>
    <s v="000"/>
    <s v="0"/>
    <s v="0000000"/>
    <s v="2226"/>
    <s v="Friedhöfe"/>
    <s v="Planmäßige Abschreibung"/>
    <s v="2000,00"/>
    <x v="9"/>
    <x v="43"/>
    <x v="87"/>
    <x v="1"/>
    <n v="1"/>
    <x v="0"/>
    <x v="703"/>
    <n v="-2000"/>
    <n v="-0.64662140316844485"/>
  </r>
  <r>
    <s v="817"/>
    <s v="000"/>
    <s v="720"/>
    <s v="500"/>
    <s v="000"/>
    <s v="1"/>
    <s v="0000000"/>
    <s v="2225"/>
    <s v="Friedhöfe"/>
    <s v="Interne Leistungsverrechnung"/>
    <s v="13000,00"/>
    <x v="9"/>
    <x v="43"/>
    <x v="87"/>
    <x v="1"/>
    <n v="1"/>
    <x v="0"/>
    <x v="523"/>
    <n v="-13000"/>
    <n v="-4.2030391205948918"/>
  </r>
  <r>
    <s v="817"/>
    <s v="000"/>
    <s v="728"/>
    <s v="000"/>
    <s v="000"/>
    <s v="0"/>
    <s v="0000000"/>
    <s v="2225"/>
    <s v="Friedhöfe"/>
    <s v="Entgelte für sonstige Leistungen"/>
    <s v="5000,00"/>
    <x v="9"/>
    <x v="43"/>
    <x v="87"/>
    <x v="1"/>
    <n v="1"/>
    <x v="0"/>
    <x v="524"/>
    <n v="-5000"/>
    <n v="-1.6165535079211122"/>
  </r>
  <r>
    <s v="817"/>
    <s v="000"/>
    <s v="729"/>
    <s v="000"/>
    <s v="000"/>
    <s v="0"/>
    <s v="0000000"/>
    <s v="2225"/>
    <s v="Friedhöfe"/>
    <s v="Sonstige Aufwendungen"/>
    <s v="100,00"/>
    <x v="9"/>
    <x v="43"/>
    <x v="87"/>
    <x v="1"/>
    <n v="1"/>
    <x v="0"/>
    <x v="525"/>
    <n v="-100"/>
    <n v="-3.2331070158422244E-2"/>
  </r>
  <r>
    <s v="817"/>
    <s v="000"/>
    <s v="808"/>
    <s v="000"/>
    <s v="000"/>
    <s v="0"/>
    <s v="0000000"/>
    <s v="2116"/>
    <s v="Friedhöfe"/>
    <s v="Veräußerungen von Waren (Inschriften)"/>
    <s v="5000,00"/>
    <x v="9"/>
    <x v="43"/>
    <x v="87"/>
    <x v="1"/>
    <n v="2"/>
    <x v="1"/>
    <x v="526"/>
    <n v="5000"/>
    <n v="1.6165535079211122"/>
  </r>
  <r>
    <s v="817"/>
    <s v="000"/>
    <s v="852"/>
    <s v="000"/>
    <s v="000"/>
    <s v="0"/>
    <s v="0000000"/>
    <s v="2113"/>
    <s v="Friedhöfe"/>
    <s v="Gebühren für die Benützung von Gemeindeeinrichtungen und -anlagen (Grabstättengebühren)"/>
    <s v="8000,00"/>
    <x v="9"/>
    <x v="43"/>
    <x v="87"/>
    <x v="1"/>
    <n v="2"/>
    <x v="1"/>
    <x v="527"/>
    <n v="8000"/>
    <n v="2.5864856126737794"/>
  </r>
  <r>
    <s v="817"/>
    <s v="000"/>
    <s v="852"/>
    <s v="200"/>
    <s v="000"/>
    <s v="0"/>
    <s v="0000000"/>
    <s v="2113"/>
    <s v="Friedhöfe"/>
    <s v="Gebühren für die Benützung von Gemeindeeinrichtungen und -anlagen (Bestattungsgebühren)"/>
    <s v="5000,00"/>
    <x v="9"/>
    <x v="43"/>
    <x v="87"/>
    <x v="1"/>
    <n v="2"/>
    <x v="1"/>
    <x v="528"/>
    <n v="5000"/>
    <n v="1.6165535079211122"/>
  </r>
  <r>
    <s v="840"/>
    <s v="000"/>
    <s v="710"/>
    <s v="000"/>
    <s v="000"/>
    <s v="0"/>
    <s v="0000000"/>
    <s v="2225"/>
    <s v="Grundbesitz"/>
    <s v="Öffentliche Abgaben, ohne Gebühren gemäß FAG"/>
    <s v="2500,00"/>
    <x v="9"/>
    <x v="44"/>
    <x v="88"/>
    <x v="1"/>
    <n v="1"/>
    <x v="0"/>
    <x v="531"/>
    <n v="-2500"/>
    <n v="-0.80827675396055609"/>
  </r>
  <r>
    <s v="840"/>
    <s v="000"/>
    <s v="728"/>
    <s v="000"/>
    <s v="000"/>
    <s v="0"/>
    <s v="0000000"/>
    <s v="2225"/>
    <s v="Grundbesitz"/>
    <s v="Entgelte für sonstige Leistungen (Obstbäume schneiden)"/>
    <s v="100,00"/>
    <x v="9"/>
    <x v="44"/>
    <x v="88"/>
    <x v="1"/>
    <n v="1"/>
    <x v="0"/>
    <x v="532"/>
    <n v="-100"/>
    <n v="-3.2331070158422244E-2"/>
  </r>
  <r>
    <s v="840"/>
    <s v="000"/>
    <s v="811"/>
    <s v="000"/>
    <s v="000"/>
    <s v="0"/>
    <s v="0000000"/>
    <s v="2115"/>
    <s v="Grundbesitz"/>
    <s v="Miete- und Pachtertrag"/>
    <s v="6000,00"/>
    <x v="9"/>
    <x v="44"/>
    <x v="88"/>
    <x v="1"/>
    <n v="2"/>
    <x v="1"/>
    <x v="533"/>
    <n v="6000"/>
    <n v="1.9398642095053347"/>
  </r>
  <r>
    <s v="841"/>
    <s v="000"/>
    <s v="811"/>
    <s v="000"/>
    <s v="000"/>
    <s v="0"/>
    <s v="0000000"/>
    <s v="2115"/>
    <s v="Grundstücksgleiche Rechte"/>
    <s v="Miete- und Pachtertrag (Fischereipachte)"/>
    <s v="100,00"/>
    <x v="9"/>
    <x v="44"/>
    <x v="89"/>
    <x v="1"/>
    <n v="2"/>
    <x v="1"/>
    <x v="534"/>
    <n v="100"/>
    <n v="3.2331070158422244E-2"/>
  </r>
  <r>
    <s v="841"/>
    <s v="000"/>
    <s v="822"/>
    <s v="000"/>
    <s v="000"/>
    <s v="0"/>
    <s v="0000000"/>
    <s v="2135"/>
    <s v="Grundstücksgleiche Rechte"/>
    <s v="Dividenden und Gewinnabfuhren von Beteiligungen (Nutzungsanteile von Agrargemeinschaften)"/>
    <s v="100,00"/>
    <x v="9"/>
    <x v="44"/>
    <x v="89"/>
    <x v="1"/>
    <n v="2"/>
    <x v="1"/>
    <x v="535"/>
    <n v="100"/>
    <n v="3.2331070158422244E-2"/>
  </r>
  <r>
    <s v="842"/>
    <s v="000"/>
    <s v="808"/>
    <s v="000"/>
    <s v="000"/>
    <s v="0"/>
    <s v="0000000"/>
    <s v="2116"/>
    <s v="Waldbesitz"/>
    <s v="Veräußerungen von Waren (Holzerlöse)"/>
    <s v="100,00"/>
    <x v="9"/>
    <x v="44"/>
    <x v="90"/>
    <x v="1"/>
    <n v="2"/>
    <x v="1"/>
    <x v="536"/>
    <n v="100"/>
    <n v="3.2331070158422244E-2"/>
  </r>
  <r>
    <s v="850"/>
    <s v="000"/>
    <s v="400"/>
    <s v="000"/>
    <s v="000"/>
    <s v="0"/>
    <s v="0000000"/>
    <s v="2221"/>
    <s v="Betriebe der Wasserversorgung"/>
    <s v="Geringwertige Wirtschaftsgüter (GWG)"/>
    <s v="55000,00"/>
    <x v="9"/>
    <x v="45"/>
    <x v="91"/>
    <x v="1"/>
    <n v="1"/>
    <x v="0"/>
    <x v="546"/>
    <n v="-55000"/>
    <n v="-17.782088587132233"/>
  </r>
  <r>
    <s v="850"/>
    <s v="000"/>
    <s v="413"/>
    <s v="000"/>
    <s v="000"/>
    <s v="0"/>
    <s v="0000000"/>
    <s v="2221"/>
    <s v="Betriebe der Wasserversorgung"/>
    <s v="Handelswaren (Wasserbezug aus Fraxern/Röthis)"/>
    <s v="10000,00"/>
    <x v="9"/>
    <x v="45"/>
    <x v="91"/>
    <x v="1"/>
    <n v="1"/>
    <x v="0"/>
    <x v="547"/>
    <n v="-10000"/>
    <n v="-3.2331070158422244"/>
  </r>
  <r>
    <s v="850"/>
    <s v="000"/>
    <s v="600"/>
    <s v="000"/>
    <s v="000"/>
    <s v="0"/>
    <s v="0000000"/>
    <s v="2222"/>
    <s v="Betriebe der Wasserversorgung"/>
    <s v="Energiebezüge"/>
    <s v="2200,00"/>
    <x v="9"/>
    <x v="45"/>
    <x v="91"/>
    <x v="1"/>
    <n v="1"/>
    <x v="0"/>
    <x v="548"/>
    <n v="-2200"/>
    <n v="-0.71128354348528933"/>
  </r>
  <r>
    <s v="850"/>
    <s v="000"/>
    <s v="612"/>
    <s v="000"/>
    <s v="000"/>
    <s v="0"/>
    <s v="0000000"/>
    <s v="2224"/>
    <s v="Betriebe der Wasserversorgung"/>
    <s v="Instandhaltung von Wasser- und Abwasserbauten und -anlagen"/>
    <s v="92000,00"/>
    <x v="9"/>
    <x v="45"/>
    <x v="91"/>
    <x v="1"/>
    <n v="1"/>
    <x v="0"/>
    <x v="549"/>
    <n v="-92000"/>
    <n v="-29.744584545748463"/>
  </r>
  <r>
    <s v="850"/>
    <s v="000"/>
    <s v="612"/>
    <s v="200"/>
    <s v="000"/>
    <s v="0"/>
    <s v="0000000"/>
    <s v="2224"/>
    <s v="Betriebe der Wasserversorgung"/>
    <s v="Instandhaltung von Wasser- und Abwasserbauten und -anlagen (Gruppen-Wasserleitungen)"/>
    <s v="5000,00"/>
    <x v="9"/>
    <x v="45"/>
    <x v="91"/>
    <x v="1"/>
    <n v="1"/>
    <x v="0"/>
    <x v="550"/>
    <n v="-5000"/>
    <n v="-1.6165535079211122"/>
  </r>
  <r>
    <s v="850"/>
    <s v="000"/>
    <s v="614"/>
    <s v="000"/>
    <s v="000"/>
    <s v="0"/>
    <s v="0000000"/>
    <s v="2224"/>
    <s v="Betriebe der Wasserversorgung"/>
    <s v="Instandhaltung von Gebäuden und Bauten"/>
    <s v="4000,00"/>
    <x v="9"/>
    <x v="45"/>
    <x v="91"/>
    <x v="1"/>
    <n v="1"/>
    <x v="0"/>
    <x v="551"/>
    <n v="-4000"/>
    <n v="-1.2932428063368897"/>
  </r>
  <r>
    <s v="850"/>
    <s v="000"/>
    <s v="650"/>
    <s v="000"/>
    <s v="000"/>
    <s v="0"/>
    <s v="0000000"/>
    <s v="2241"/>
    <s v="Betriebe der Wasserversorgung"/>
    <s v="Zinsen für Finanzschulden in Euro"/>
    <s v="12100,00"/>
    <x v="9"/>
    <x v="45"/>
    <x v="91"/>
    <x v="1"/>
    <n v="1"/>
    <x v="0"/>
    <x v="552"/>
    <n v="-12100"/>
    <n v="-3.9120594891690916"/>
  </r>
  <r>
    <s v="850"/>
    <s v="000"/>
    <s v="670"/>
    <s v="000"/>
    <s v="000"/>
    <s v="0"/>
    <s v="0000000"/>
    <s v="2222"/>
    <s v="Betriebe der Wasserversorgung"/>
    <s v="Versicherungen"/>
    <s v="500,00"/>
    <x v="9"/>
    <x v="45"/>
    <x v="91"/>
    <x v="1"/>
    <n v="1"/>
    <x v="0"/>
    <x v="553"/>
    <n v="-500"/>
    <n v="-0.16165535079211121"/>
  </r>
  <r>
    <s v="850"/>
    <s v="000"/>
    <s v="680"/>
    <s v="000"/>
    <s v="000"/>
    <s v="0"/>
    <s v="0000000"/>
    <s v="2226"/>
    <s v="Betriebe der Wasserversorgung"/>
    <s v="Planmäßige Abschreibung"/>
    <s v="136000,00"/>
    <x v="9"/>
    <x v="45"/>
    <x v="91"/>
    <x v="1"/>
    <n v="1"/>
    <x v="0"/>
    <x v="704"/>
    <n v="-136000"/>
    <n v="-43.970255415454254"/>
  </r>
  <r>
    <s v="850"/>
    <s v="000"/>
    <s v="720"/>
    <s v="500"/>
    <s v="000"/>
    <s v="1"/>
    <s v="0000000"/>
    <s v="2225"/>
    <s v="Betriebe der Wasserversorgung"/>
    <s v="Interne Leistungsverrechnung"/>
    <s v="20000,00"/>
    <x v="9"/>
    <x v="45"/>
    <x v="91"/>
    <x v="1"/>
    <n v="1"/>
    <x v="0"/>
    <x v="554"/>
    <n v="-20000"/>
    <n v="-6.4662140316844487"/>
  </r>
  <r>
    <s v="850"/>
    <s v="000"/>
    <s v="720"/>
    <s v="510"/>
    <s v="000"/>
    <s v="1"/>
    <s v="0000000"/>
    <s v="2225"/>
    <s v="Betriebe der Wasserversorgung"/>
    <s v="Verwaltungskostenbeitrag"/>
    <s v="24400,00"/>
    <x v="9"/>
    <x v="45"/>
    <x v="91"/>
    <x v="1"/>
    <n v="1"/>
    <x v="0"/>
    <x v="555"/>
    <n v="-24400"/>
    <n v="-7.8887811186550278"/>
  </r>
  <r>
    <s v="850"/>
    <s v="000"/>
    <s v="728"/>
    <s v="000"/>
    <s v="000"/>
    <s v="0"/>
    <s v="0000000"/>
    <s v="2225"/>
    <s v="Betriebe der Wasserversorgung"/>
    <s v="Entgelte für sonstige Leistungen (digitale Vermessung)"/>
    <s v="10000,00"/>
    <x v="9"/>
    <x v="45"/>
    <x v="91"/>
    <x v="1"/>
    <n v="1"/>
    <x v="0"/>
    <x v="556"/>
    <n v="-10000"/>
    <n v="-3.2331070158422244"/>
  </r>
  <r>
    <s v="850"/>
    <s v="000"/>
    <s v="729"/>
    <s v="000"/>
    <s v="000"/>
    <s v="0"/>
    <s v="0000000"/>
    <s v="2225"/>
    <s v="Betriebe der Wasserversorgung"/>
    <s v="Sonstige Aufwendungen"/>
    <s v="1500,00"/>
    <x v="9"/>
    <x v="45"/>
    <x v="91"/>
    <x v="1"/>
    <n v="1"/>
    <x v="0"/>
    <x v="557"/>
    <n v="-1500"/>
    <n v="-0.48496605237633367"/>
  </r>
  <r>
    <s v="850"/>
    <s v="000"/>
    <s v="755"/>
    <s v="000"/>
    <s v="000"/>
    <s v="0"/>
    <s v="0000000"/>
    <s v="2233"/>
    <s v="Betriebe der Wasserversorgung"/>
    <s v="Entgelte für sonstige Leistungen (Aufwandszuschüsse an Wasserverbände)"/>
    <s v="80700,00"/>
    <x v="9"/>
    <x v="45"/>
    <x v="91"/>
    <x v="1"/>
    <n v="1"/>
    <x v="0"/>
    <x v="558"/>
    <n v="-80700"/>
    <n v="-26.091173617846749"/>
  </r>
  <r>
    <s v="850"/>
    <s v="000"/>
    <s v="775"/>
    <s v="000"/>
    <s v="000"/>
    <s v="0"/>
    <s v="0000000"/>
    <s v="2233"/>
    <s v="Betriebe der Wasserversorgung"/>
    <s v="Kapitaltransfers an  Unternehmen (ohne Finanzunternehmen) und andere (Investitions u. Tilgungsanteile an Wasserverbände)"/>
    <s v="157200,00"/>
    <x v="9"/>
    <x v="45"/>
    <x v="91"/>
    <x v="1"/>
    <n v="1"/>
    <x v="0"/>
    <x v="559"/>
    <n v="-157200"/>
    <n v="-50.824442289039766"/>
  </r>
  <r>
    <s v="850"/>
    <s v="000"/>
    <s v="813"/>
    <s v="000"/>
    <s v="000"/>
    <s v="0"/>
    <s v="0000000"/>
    <s v="2127"/>
    <s v="Betriebe der Wasserversorgung"/>
    <s v="Erträge aus der Auflösung von Investitionszuschüssen (Kapitaltransfers)"/>
    <s v="83100,00"/>
    <x v="9"/>
    <x v="45"/>
    <x v="91"/>
    <x v="1"/>
    <n v="2"/>
    <x v="1"/>
    <x v="705"/>
    <n v="83100"/>
    <n v="26.867119301648884"/>
  </r>
  <r>
    <s v="850"/>
    <s v="000"/>
    <s v="816"/>
    <s v="400"/>
    <s v="000"/>
    <s v="0"/>
    <s v="0000000"/>
    <s v="2114"/>
    <s v="Betriebe der Wasserversorgung"/>
    <s v="Kostenbeiträge (Kostenersätze) für sonstige Leistungen"/>
    <s v="100,00"/>
    <x v="9"/>
    <x v="45"/>
    <x v="91"/>
    <x v="1"/>
    <n v="2"/>
    <x v="1"/>
    <x v="560"/>
    <n v="100"/>
    <n v="3.2331070158422244E-2"/>
  </r>
  <r>
    <s v="850"/>
    <s v="000"/>
    <s v="852"/>
    <s v="000"/>
    <s v="000"/>
    <s v="0"/>
    <s v="0000000"/>
    <s v="2113"/>
    <s v="Betriebe der Wasserversorgung"/>
    <s v="Bezugsgebühren Zählermieten"/>
    <s v="200000,00"/>
    <x v="9"/>
    <x v="45"/>
    <x v="91"/>
    <x v="1"/>
    <n v="2"/>
    <x v="1"/>
    <x v="561"/>
    <n v="200000"/>
    <n v="64.662140316844486"/>
  </r>
  <r>
    <s v="850"/>
    <s v="000"/>
    <s v="860"/>
    <s v="000"/>
    <s v="000"/>
    <s v="0"/>
    <s v="0000000"/>
    <s v="2121"/>
    <s v="Betriebe der Wasserversorgung"/>
    <s v="Transfers von Bund, Bundesfonds und Bundeskammern"/>
    <s v="100,00"/>
    <x v="9"/>
    <x v="45"/>
    <x v="91"/>
    <x v="1"/>
    <n v="2"/>
    <x v="1"/>
    <x v="562"/>
    <n v="100"/>
    <n v="3.2331070158422244E-2"/>
  </r>
  <r>
    <s v="851"/>
    <s v="000"/>
    <s v="400"/>
    <s v="000"/>
    <s v="000"/>
    <s v="0"/>
    <s v="0000000"/>
    <s v="2221"/>
    <s v="Betriebe der Abwasserbeseitigung"/>
    <s v="Geringwertige Wirtschaftsgüter (GWG)"/>
    <s v="100,00"/>
    <x v="9"/>
    <x v="45"/>
    <x v="92"/>
    <x v="1"/>
    <n v="1"/>
    <x v="0"/>
    <x v="573"/>
    <n v="-100"/>
    <n v="-3.2331070158422244E-2"/>
  </r>
  <r>
    <s v="851"/>
    <s v="000"/>
    <s v="600"/>
    <s v="000"/>
    <s v="000"/>
    <s v="0"/>
    <s v="0000000"/>
    <s v="2222"/>
    <s v="Betriebe der Abwasserbeseitigung"/>
    <s v="Energiebezüge"/>
    <s v="300,00"/>
    <x v="9"/>
    <x v="45"/>
    <x v="92"/>
    <x v="1"/>
    <n v="1"/>
    <x v="0"/>
    <x v="574"/>
    <n v="-300"/>
    <n v="-9.6993210475266725E-2"/>
  </r>
  <r>
    <s v="851"/>
    <s v="000"/>
    <s v="612"/>
    <s v="000"/>
    <s v="000"/>
    <s v="0"/>
    <s v="0000000"/>
    <s v="2224"/>
    <s v="Betriebe der Abwasserbeseitigung"/>
    <s v="Instandhaltung von Wasser- und Abwasserbauten und -anlagen"/>
    <s v="30000,00"/>
    <x v="9"/>
    <x v="45"/>
    <x v="92"/>
    <x v="1"/>
    <n v="1"/>
    <x v="0"/>
    <x v="575"/>
    <n v="-30000"/>
    <n v="-9.6993210475266736"/>
  </r>
  <r>
    <s v="851"/>
    <s v="000"/>
    <s v="618"/>
    <s v="000"/>
    <s v="000"/>
    <s v="0"/>
    <s v="0000000"/>
    <s v="2224"/>
    <s v="Betriebe der Abwasserbeseitigung"/>
    <s v="Instandhaltung von sonstigen Anlagen"/>
    <s v="500,00"/>
    <x v="9"/>
    <x v="45"/>
    <x v="92"/>
    <x v="1"/>
    <n v="1"/>
    <x v="0"/>
    <x v="576"/>
    <n v="-500"/>
    <n v="-0.16165535079211121"/>
  </r>
  <r>
    <s v="851"/>
    <s v="000"/>
    <s v="650"/>
    <s v="000"/>
    <s v="000"/>
    <s v="0"/>
    <s v="0000000"/>
    <s v="2241"/>
    <s v="Betriebe der Abwasserbeseitigung"/>
    <s v="Zinsen für Finanzschulden in Euro"/>
    <s v="81100,00"/>
    <x v="9"/>
    <x v="45"/>
    <x v="92"/>
    <x v="1"/>
    <n v="1"/>
    <x v="0"/>
    <x v="577"/>
    <n v="-81100"/>
    <n v="-26.220497898480438"/>
  </r>
  <r>
    <s v="851"/>
    <s v="000"/>
    <s v="653"/>
    <s v="000"/>
    <s v="000"/>
    <s v="0"/>
    <s v="0000000"/>
    <s v="2241"/>
    <s v="Betriebe der Abwasserbeseitigung"/>
    <s v="Zinsen für Finanzschulden in fremder Währung"/>
    <s v="12500,00"/>
    <x v="9"/>
    <x v="45"/>
    <x v="92"/>
    <x v="1"/>
    <n v="1"/>
    <x v="0"/>
    <x v="578"/>
    <n v="-12500"/>
    <n v="-4.0413837698027804"/>
  </r>
  <r>
    <s v="851"/>
    <s v="000"/>
    <s v="670"/>
    <s v="000"/>
    <s v="000"/>
    <s v="0"/>
    <s v="0000000"/>
    <s v="2222"/>
    <s v="Betriebe der Abwasserbeseitigung"/>
    <s v="Versicherungen"/>
    <s v="100,00"/>
    <x v="9"/>
    <x v="45"/>
    <x v="92"/>
    <x v="1"/>
    <n v="1"/>
    <x v="0"/>
    <x v="579"/>
    <n v="-100"/>
    <n v="-3.2331070158422244E-2"/>
  </r>
  <r>
    <s v="851"/>
    <s v="000"/>
    <s v="680"/>
    <s v="000"/>
    <s v="000"/>
    <s v="0"/>
    <s v="0000000"/>
    <s v="2226"/>
    <s v="Betriebe der Abwasserbeseitigung"/>
    <s v="Planmäßige Abschreibung"/>
    <s v="346300,00"/>
    <x v="9"/>
    <x v="45"/>
    <x v="92"/>
    <x v="1"/>
    <n v="1"/>
    <x v="0"/>
    <x v="706"/>
    <n v="-346300"/>
    <n v="-111.96249595861623"/>
  </r>
  <r>
    <s v="851"/>
    <s v="000"/>
    <s v="697"/>
    <s v="000"/>
    <s v="000"/>
    <s v="0"/>
    <s v="0000000"/>
    <s v="2244"/>
    <s v="Betriebe der Abwasserbeseitigung"/>
    <s v="Kursverluste"/>
    <s v="22000,00"/>
    <x v="9"/>
    <x v="45"/>
    <x v="92"/>
    <x v="1"/>
    <n v="1"/>
    <x v="0"/>
    <x v="580"/>
    <n v="-22000"/>
    <n v="-7.1128354348528937"/>
  </r>
  <r>
    <s v="851"/>
    <s v="000"/>
    <s v="720"/>
    <s v="500"/>
    <s v="000"/>
    <s v="1"/>
    <s v="0000000"/>
    <s v="2225"/>
    <s v="Betriebe der Abwasserbeseitigung"/>
    <s v="Interne Leistungsverrechnung"/>
    <s v="5000,00"/>
    <x v="9"/>
    <x v="45"/>
    <x v="92"/>
    <x v="1"/>
    <n v="1"/>
    <x v="0"/>
    <x v="581"/>
    <n v="-5000"/>
    <n v="-1.6165535079211122"/>
  </r>
  <r>
    <s v="851"/>
    <s v="000"/>
    <s v="720"/>
    <s v="510"/>
    <s v="000"/>
    <s v="1"/>
    <s v="0000000"/>
    <s v="2225"/>
    <s v="Betriebe der Abwasserbeseitigung"/>
    <s v="Verwaltungskostenbeitrag"/>
    <s v="28500,00"/>
    <x v="9"/>
    <x v="45"/>
    <x v="92"/>
    <x v="1"/>
    <n v="1"/>
    <x v="0"/>
    <x v="582"/>
    <n v="-28500"/>
    <n v="-9.2143549951503392"/>
  </r>
  <r>
    <s v="851"/>
    <s v="000"/>
    <s v="728"/>
    <s v="000"/>
    <s v="000"/>
    <s v="0"/>
    <s v="0000000"/>
    <s v="2225"/>
    <s v="Betriebe der Abwasserbeseitigung"/>
    <s v="Entgelte für sonstige Leistungen (digitale Vermessung und Kanalkataster)"/>
    <s v="240000,00"/>
    <x v="9"/>
    <x v="45"/>
    <x v="92"/>
    <x v="1"/>
    <n v="1"/>
    <x v="0"/>
    <x v="583"/>
    <n v="-240000"/>
    <n v="-77.594568380213389"/>
  </r>
  <r>
    <s v="851"/>
    <s v="000"/>
    <s v="729"/>
    <s v="000"/>
    <s v="000"/>
    <s v="0"/>
    <s v="0000000"/>
    <s v="2225"/>
    <s v="Betriebe der Abwasserbeseitigung"/>
    <s v="Sonstige Aufwendungen"/>
    <s v="500,00"/>
    <x v="9"/>
    <x v="45"/>
    <x v="92"/>
    <x v="1"/>
    <n v="1"/>
    <x v="0"/>
    <x v="584"/>
    <n v="-500"/>
    <n v="-0.16165535079211121"/>
  </r>
  <r>
    <s v="851"/>
    <s v="000"/>
    <s v="755"/>
    <s v="000"/>
    <s v="000"/>
    <s v="0"/>
    <s v="0000000"/>
    <s v="2233"/>
    <s v="Betriebe der Abwasserbeseitigung"/>
    <s v="Transfers an Unternehmen (ohne Finanzunternehmen) und andere (Aufwandszuschüsse an Abwasserverbände)"/>
    <s v="181900,00"/>
    <x v="9"/>
    <x v="45"/>
    <x v="92"/>
    <x v="1"/>
    <n v="1"/>
    <x v="0"/>
    <x v="585"/>
    <n v="-181900"/>
    <n v="-58.81021661817006"/>
  </r>
  <r>
    <s v="851"/>
    <s v="000"/>
    <s v="775"/>
    <s v="000"/>
    <s v="000"/>
    <s v="0"/>
    <s v="0000000"/>
    <s v="2233"/>
    <s v="Betriebe der Abwasserbeseitigung"/>
    <s v="Kapitaltransfers an  Unternehmen (ohne Finanzunternehmen) und andere (Investitions- u. Tilgungszuschüsse an Abwasserverbände)"/>
    <s v="55000,00"/>
    <x v="9"/>
    <x v="45"/>
    <x v="92"/>
    <x v="1"/>
    <n v="1"/>
    <x v="0"/>
    <x v="586"/>
    <n v="-55000"/>
    <n v="-17.782088587132233"/>
  </r>
  <r>
    <s v="851"/>
    <s v="000"/>
    <s v="813"/>
    <s v="000"/>
    <s v="000"/>
    <s v="0"/>
    <s v="0000000"/>
    <s v="2127"/>
    <s v="Betriebe der Abwasserbeseitigung"/>
    <s v="Erträge aus der Auflösung von Investitionszuschüssen (Kapitaltransfers)"/>
    <s v="195200,00"/>
    <x v="9"/>
    <x v="45"/>
    <x v="92"/>
    <x v="1"/>
    <n v="2"/>
    <x v="1"/>
    <x v="707"/>
    <n v="195200"/>
    <n v="63.110248949240223"/>
  </r>
  <r>
    <s v="851"/>
    <s v="000"/>
    <s v="852"/>
    <s v="000"/>
    <s v="000"/>
    <s v="0"/>
    <s v="0000000"/>
    <s v="2113"/>
    <s v="Betriebe der Abwasserbeseitigung"/>
    <s v="Benützungsgebühren"/>
    <s v="420000,00"/>
    <x v="9"/>
    <x v="45"/>
    <x v="92"/>
    <x v="1"/>
    <n v="2"/>
    <x v="1"/>
    <x v="587"/>
    <n v="420000"/>
    <n v="135.79049466537342"/>
  </r>
  <r>
    <s v="851"/>
    <s v="000"/>
    <s v="860"/>
    <s v="000"/>
    <s v="000"/>
    <s v="0"/>
    <s v="0000000"/>
    <s v="2121"/>
    <s v="Betriebe der Abwasserbeseitigung"/>
    <s v="Transfers von Bund, Bundesfonds und Bundeskammern"/>
    <s v="100,00"/>
    <x v="9"/>
    <x v="45"/>
    <x v="92"/>
    <x v="1"/>
    <n v="2"/>
    <x v="1"/>
    <x v="588"/>
    <n v="100"/>
    <n v="3.2331070158422244E-2"/>
  </r>
  <r>
    <s v="851"/>
    <s v="000"/>
    <s v="861"/>
    <s v="000"/>
    <s v="000"/>
    <s v="0"/>
    <s v="0000000"/>
    <s v="2121"/>
    <s v="Betriebe der Abwasserbeseitigung"/>
    <s v="Transfers von Ländern, Landesfonds und Landeskammern (f. Betriebskosten)"/>
    <s v="50000,00"/>
    <x v="9"/>
    <x v="45"/>
    <x v="92"/>
    <x v="1"/>
    <n v="2"/>
    <x v="1"/>
    <x v="589"/>
    <n v="50000"/>
    <n v="16.165535079211121"/>
  </r>
  <r>
    <s v="852"/>
    <s v="000"/>
    <s v="413"/>
    <s v="000"/>
    <s v="000"/>
    <s v="0"/>
    <s v="0000000"/>
    <s v="2221"/>
    <s v="Betriebe der Müllbeseitigung"/>
    <s v="Handelswaren (Abfallgefäße)"/>
    <s v="2100,00"/>
    <x v="9"/>
    <x v="45"/>
    <x v="93"/>
    <x v="1"/>
    <n v="1"/>
    <x v="0"/>
    <x v="591"/>
    <n v="-2100"/>
    <n v="-0.67895247332686715"/>
  </r>
  <r>
    <s v="852"/>
    <s v="000"/>
    <s v="621"/>
    <s v="000"/>
    <s v="000"/>
    <s v="0"/>
    <s v="0000000"/>
    <s v="2222"/>
    <s v="Betriebe der Müllbeseitigung"/>
    <s v="Sonstige Transporte (Abfuhr durch Frachtunternehmer)"/>
    <s v="65000,00"/>
    <x v="9"/>
    <x v="45"/>
    <x v="93"/>
    <x v="1"/>
    <n v="1"/>
    <x v="0"/>
    <x v="592"/>
    <n v="-65000"/>
    <n v="-21.015195602974458"/>
  </r>
  <r>
    <s v="852"/>
    <s v="000"/>
    <s v="670"/>
    <s v="000"/>
    <s v="000"/>
    <s v="0"/>
    <s v="0000000"/>
    <s v="2222"/>
    <s v="Betriebe der Müllbeseitigung"/>
    <s v="Versicherungen"/>
    <s v="100,00"/>
    <x v="9"/>
    <x v="45"/>
    <x v="93"/>
    <x v="1"/>
    <n v="1"/>
    <x v="0"/>
    <x v="593"/>
    <n v="-100"/>
    <n v="-3.2331070158422244E-2"/>
  </r>
  <r>
    <s v="852"/>
    <s v="000"/>
    <s v="700"/>
    <s v="000"/>
    <s v="000"/>
    <s v="0"/>
    <s v="0000000"/>
    <s v="2223"/>
    <s v="Betriebe der Müllbeseitigung"/>
    <s v="Miet- und Pachtaufwand (Bereitstellung von Ablagerungsplätzen)"/>
    <s v="900,00"/>
    <x v="9"/>
    <x v="45"/>
    <x v="93"/>
    <x v="1"/>
    <n v="1"/>
    <x v="0"/>
    <x v="594"/>
    <n v="-900"/>
    <n v="-0.29097963142580019"/>
  </r>
  <r>
    <s v="852"/>
    <s v="000"/>
    <s v="720"/>
    <s v="200"/>
    <s v="000"/>
    <s v="0"/>
    <s v="0000000"/>
    <s v="2225"/>
    <s v="Betriebe der Müllbeseitigung"/>
    <s v="Kostenbeiträge (Kostenersätze) für Leistungen (Gmde.Verb. f. Abfallwirtschaft)"/>
    <s v="4000,00"/>
    <x v="9"/>
    <x v="45"/>
    <x v="93"/>
    <x v="1"/>
    <n v="1"/>
    <x v="0"/>
    <x v="595"/>
    <n v="-4000"/>
    <n v="-1.2932428063368897"/>
  </r>
  <r>
    <s v="852"/>
    <s v="000"/>
    <s v="720"/>
    <s v="500"/>
    <s v="000"/>
    <s v="1"/>
    <s v="0000000"/>
    <s v="2225"/>
    <s v="Betriebe der Müllbeseitigung"/>
    <s v="Interne Leistungsverrechnung"/>
    <s v="50000,00"/>
    <x v="9"/>
    <x v="45"/>
    <x v="93"/>
    <x v="1"/>
    <n v="1"/>
    <x v="0"/>
    <x v="596"/>
    <n v="-50000"/>
    <n v="-16.165535079211121"/>
  </r>
  <r>
    <s v="852"/>
    <s v="000"/>
    <s v="720"/>
    <s v="510"/>
    <s v="000"/>
    <s v="1"/>
    <s v="0000000"/>
    <s v="2225"/>
    <s v="Betriebe der Müllbeseitigung"/>
    <s v="Verwaltungskostenbeitrag"/>
    <s v="16000,00"/>
    <x v="9"/>
    <x v="45"/>
    <x v="93"/>
    <x v="1"/>
    <n v="1"/>
    <x v="0"/>
    <x v="597"/>
    <n v="-16000"/>
    <n v="-5.1729712253475588"/>
  </r>
  <r>
    <s v="852"/>
    <s v="000"/>
    <s v="728"/>
    <s v="000"/>
    <s v="000"/>
    <s v="0"/>
    <s v="0000000"/>
    <s v="2225"/>
    <s v="Betriebe der Müllbeseitigung"/>
    <s v="Entgelte für sonstige Leistungen (Abfall-Entsorgungsunternehmen)"/>
    <s v="3000,00"/>
    <x v="9"/>
    <x v="45"/>
    <x v="93"/>
    <x v="1"/>
    <n v="1"/>
    <x v="0"/>
    <x v="598"/>
    <n v="-3000"/>
    <n v="-0.96993210475266733"/>
  </r>
  <r>
    <s v="852"/>
    <s v="000"/>
    <s v="729"/>
    <s v="000"/>
    <s v="000"/>
    <s v="0"/>
    <s v="0000000"/>
    <s v="2225"/>
    <s v="Betriebe der Müllbeseitigung"/>
    <s v="Sonstige Aufwendungen"/>
    <s v="400,00"/>
    <x v="9"/>
    <x v="45"/>
    <x v="93"/>
    <x v="1"/>
    <n v="1"/>
    <x v="0"/>
    <x v="599"/>
    <n v="-400"/>
    <n v="-0.12932428063368898"/>
  </r>
  <r>
    <s v="852"/>
    <s v="000"/>
    <s v="755"/>
    <s v="000"/>
    <s v="000"/>
    <s v="0"/>
    <s v="0000000"/>
    <s v="2233"/>
    <s v="Betriebe der Müllbeseitigung"/>
    <s v="Transfers an Unternehmen (ohne Finanzunternehmen) und andere (ASZ Abgangsdeckung lfd. Aufwand)"/>
    <s v="46900,00"/>
    <x v="9"/>
    <x v="45"/>
    <x v="93"/>
    <x v="1"/>
    <n v="1"/>
    <x v="0"/>
    <x v="600"/>
    <n v="-46900"/>
    <n v="-15.163271904300032"/>
  </r>
  <r>
    <s v="852"/>
    <s v="000"/>
    <s v="757"/>
    <s v="000"/>
    <s v="000"/>
    <s v="0"/>
    <s v="0000000"/>
    <s v="2234"/>
    <s v="Betriebe der Müllbeseitigung"/>
    <s v="Transfers an private Organisationen ohne Erwerbszweck (Vereine)"/>
    <s v="1500,00"/>
    <x v="9"/>
    <x v="45"/>
    <x v="93"/>
    <x v="1"/>
    <n v="1"/>
    <x v="0"/>
    <x v="601"/>
    <n v="-1500"/>
    <n v="-0.48496605237633367"/>
  </r>
  <r>
    <s v="852"/>
    <s v="000"/>
    <s v="775"/>
    <s v="000"/>
    <s v="000"/>
    <s v="0"/>
    <s v="0000000"/>
    <s v="2233"/>
    <s v="Betriebe der Müllbeseitigung"/>
    <s v="Kapitaltransfers an Unternehmen (ohne Finanzunternehmen) und andere (ASZ Tilgung u. Investitionen)"/>
    <s v="13600,00"/>
    <x v="9"/>
    <x v="45"/>
    <x v="93"/>
    <x v="1"/>
    <n v="1"/>
    <x v="0"/>
    <x v="602"/>
    <n v="-13600"/>
    <n v="-4.3970255415454256"/>
  </r>
  <r>
    <s v="852"/>
    <s v="000"/>
    <s v="816"/>
    <s v="200"/>
    <s v="000"/>
    <s v="0"/>
    <s v="0000000"/>
    <s v="2114"/>
    <s v="Betriebe der Müllbeseitigung"/>
    <s v="Kostenbeiträge (Kostenersätze) für sonstige Leistungen (Gmde.Verband. f. Containerstandplätze)"/>
    <s v="16000,00"/>
    <x v="9"/>
    <x v="45"/>
    <x v="93"/>
    <x v="1"/>
    <n v="2"/>
    <x v="1"/>
    <x v="603"/>
    <n v="16000"/>
    <n v="5.1729712253475588"/>
  </r>
  <r>
    <s v="852"/>
    <s v="000"/>
    <s v="828"/>
    <s v="000"/>
    <s v="000"/>
    <s v="0"/>
    <s v="0000000"/>
    <s v="2116"/>
    <s v="Betriebe der Müllbeseitigung"/>
    <s v="Rückersätze von Aufwendungen"/>
    <s v="100,00"/>
    <x v="9"/>
    <x v="45"/>
    <x v="93"/>
    <x v="1"/>
    <n v="2"/>
    <x v="1"/>
    <x v="604"/>
    <n v="100"/>
    <n v="3.2331070158422244E-2"/>
  </r>
  <r>
    <s v="852"/>
    <s v="000"/>
    <s v="829"/>
    <s v="000"/>
    <s v="000"/>
    <s v="0"/>
    <s v="0000000"/>
    <s v="2116"/>
    <s v="Betriebe der Müllbeseitigung"/>
    <s v="Sonstige Erträge (Altstoffverkäufe)"/>
    <s v="2000,00"/>
    <x v="9"/>
    <x v="45"/>
    <x v="93"/>
    <x v="1"/>
    <n v="2"/>
    <x v="1"/>
    <x v="605"/>
    <n v="2000"/>
    <n v="0.64662140316844485"/>
  </r>
  <r>
    <s v="852"/>
    <s v="000"/>
    <s v="852"/>
    <s v="000"/>
    <s v="000"/>
    <s v="0"/>
    <s v="0000000"/>
    <s v="2113"/>
    <s v="Betriebe der Müllbeseitigung"/>
    <s v="Abfallgebühren"/>
    <s v="130000,00"/>
    <x v="9"/>
    <x v="45"/>
    <x v="93"/>
    <x v="1"/>
    <n v="2"/>
    <x v="1"/>
    <x v="606"/>
    <n v="130000"/>
    <n v="42.030391205948916"/>
  </r>
  <r>
    <s v="853"/>
    <s v="000"/>
    <s v="400"/>
    <s v="000"/>
    <s v="000"/>
    <s v="0"/>
    <s v="0000000"/>
    <s v="2221"/>
    <s v="Betriebe für die Errichtung und Verwaltung von Wohn- und Geschäftsgebäuden"/>
    <s v="Geringwertige Wirtschaftsgüter (GWG)"/>
    <s v="100,00"/>
    <x v="9"/>
    <x v="45"/>
    <x v="94"/>
    <x v="1"/>
    <n v="1"/>
    <x v="0"/>
    <x v="607"/>
    <n v="-100"/>
    <n v="-3.2331070158422244E-2"/>
  </r>
  <r>
    <s v="853"/>
    <s v="000"/>
    <s v="451"/>
    <s v="000"/>
    <s v="000"/>
    <s v="0"/>
    <s v="0000000"/>
    <s v="2221"/>
    <s v="Betriebe für die Errichtung und Verwaltung von Wohn- und Geschäftsgebäuden"/>
    <s v="Brennstoffe"/>
    <s v="5500,00"/>
    <x v="9"/>
    <x v="45"/>
    <x v="94"/>
    <x v="1"/>
    <n v="1"/>
    <x v="0"/>
    <x v="608"/>
    <n v="-5500"/>
    <n v="-1.7782088587132234"/>
  </r>
  <r>
    <s v="853"/>
    <s v="000"/>
    <s v="600"/>
    <s v="000"/>
    <s v="000"/>
    <s v="0"/>
    <s v="0000000"/>
    <s v="2222"/>
    <s v="Betriebe für die Errichtung und Verwaltung von Wohn- und Geschäftsgebäuden"/>
    <s v="Energiebezüge"/>
    <s v="600,00"/>
    <x v="9"/>
    <x v="45"/>
    <x v="94"/>
    <x v="1"/>
    <n v="1"/>
    <x v="0"/>
    <x v="609"/>
    <n v="-600"/>
    <n v="-0.19398642095053345"/>
  </r>
  <r>
    <s v="853"/>
    <s v="000"/>
    <s v="614"/>
    <s v="000"/>
    <s v="000"/>
    <s v="0"/>
    <s v="0000000"/>
    <s v="2224"/>
    <s v="Betriebe für die Errichtung und Verwaltung von Wohn- und Geschäftsgebäuden"/>
    <s v="Instandhaltung von Gebäuden und Bauten"/>
    <s v="4000,00"/>
    <x v="9"/>
    <x v="45"/>
    <x v="94"/>
    <x v="1"/>
    <n v="1"/>
    <x v="0"/>
    <x v="610"/>
    <n v="-4000"/>
    <n v="-1.2932428063368897"/>
  </r>
  <r>
    <s v="853"/>
    <s v="000"/>
    <s v="670"/>
    <s v="000"/>
    <s v="000"/>
    <s v="0"/>
    <s v="0000000"/>
    <s v="2222"/>
    <s v="Betriebe für die Errichtung und Verwaltung von Wohn- und Geschäftsgebäuden"/>
    <s v="Versicherungen"/>
    <s v="1000,00"/>
    <x v="9"/>
    <x v="45"/>
    <x v="94"/>
    <x v="1"/>
    <n v="1"/>
    <x v="0"/>
    <x v="611"/>
    <n v="-1000"/>
    <n v="-0.32331070158422243"/>
  </r>
  <r>
    <s v="853"/>
    <s v="000"/>
    <s v="710"/>
    <s v="000"/>
    <s v="000"/>
    <s v="0"/>
    <s v="0000000"/>
    <s v="2225"/>
    <s v="Betriebe für die Errichtung und Verwaltung von Wohn- und Geschäftsgebäuden"/>
    <s v="Öffentliche Abgaben, ohne Gebühren gemäß FAG"/>
    <s v="200,00"/>
    <x v="9"/>
    <x v="45"/>
    <x v="94"/>
    <x v="1"/>
    <n v="1"/>
    <x v="0"/>
    <x v="612"/>
    <n v="-200"/>
    <n v="-6.4662140316844488E-2"/>
  </r>
  <r>
    <s v="853"/>
    <s v="000"/>
    <s v="720"/>
    <s v="500"/>
    <s v="000"/>
    <s v="1"/>
    <s v="0000000"/>
    <s v="2225"/>
    <s v="Betriebe für die Errichtung und Verwaltung von Wohn- und Geschäftsgebäuden"/>
    <s v="Interne Leistungsverrechnung"/>
    <s v="2000,00"/>
    <x v="9"/>
    <x v="45"/>
    <x v="94"/>
    <x v="1"/>
    <n v="1"/>
    <x v="0"/>
    <x v="613"/>
    <n v="-2000"/>
    <n v="-0.64662140316844485"/>
  </r>
  <r>
    <s v="853"/>
    <s v="000"/>
    <s v="811"/>
    <s v="000"/>
    <s v="000"/>
    <s v="0"/>
    <s v="0000000"/>
    <s v="2115"/>
    <s v="Betriebe für die Errichtung und Verwaltung von Wohn- und Geschäftsgebäuden"/>
    <s v="Miete- und Pachtertrag"/>
    <s v="19000,00"/>
    <x v="9"/>
    <x v="45"/>
    <x v="94"/>
    <x v="1"/>
    <n v="2"/>
    <x v="1"/>
    <x v="614"/>
    <n v="19000"/>
    <n v="6.1429033301002267"/>
  </r>
  <r>
    <s v="853"/>
    <s v="100"/>
    <s v="680"/>
    <s v="000"/>
    <s v="000"/>
    <s v="0"/>
    <s v="0000000"/>
    <s v="2226"/>
    <s v="Arztpraxis"/>
    <s v="Planmäßige Abschreibung"/>
    <s v="6000,00"/>
    <x v="9"/>
    <x v="45"/>
    <x v="95"/>
    <x v="1"/>
    <n v="1"/>
    <x v="0"/>
    <x v="708"/>
    <n v="-6000"/>
    <n v="-1.9398642095053347"/>
  </r>
  <r>
    <s v="853"/>
    <s v="100"/>
    <s v="700"/>
    <s v="000"/>
    <s v="000"/>
    <s v="0"/>
    <s v="0000000"/>
    <s v="2223"/>
    <s v="Arztpraxis"/>
    <s v="Miet- und Pachtaufwand"/>
    <s v="5000,00"/>
    <x v="9"/>
    <x v="45"/>
    <x v="95"/>
    <x v="1"/>
    <n v="1"/>
    <x v="0"/>
    <x v="615"/>
    <n v="-5000"/>
    <n v="-1.6165535079211122"/>
  </r>
  <r>
    <s v="870"/>
    <s v="000"/>
    <s v="600"/>
    <s v="000"/>
    <s v="000"/>
    <s v="0"/>
    <s v="0000000"/>
    <s v="2222"/>
    <s v="Elektrizitätsversorgung Kleinkraftwerk Treietstr. 17b, Ökostrom"/>
    <s v="Energiebezüge"/>
    <s v="100,00"/>
    <x v="9"/>
    <x v="46"/>
    <x v="96"/>
    <x v="1"/>
    <n v="1"/>
    <x v="0"/>
    <x v="616"/>
    <n v="-100"/>
    <n v="-3.2331070158422244E-2"/>
  </r>
  <r>
    <s v="870"/>
    <s v="000"/>
    <s v="710"/>
    <s v="000"/>
    <s v="000"/>
    <s v="0"/>
    <s v="0000000"/>
    <s v="2225"/>
    <s v="Elektrizitätsversorgung Kleinkraftwerk Treietstr. 17b, Ökostrom"/>
    <s v="Öffentliche Abgaben, ohne Gebühren gemäß FAG"/>
    <s v="1000,00"/>
    <x v="9"/>
    <x v="46"/>
    <x v="96"/>
    <x v="1"/>
    <n v="1"/>
    <x v="0"/>
    <x v="617"/>
    <n v="-1000"/>
    <n v="-0.32331070158422243"/>
  </r>
  <r>
    <s v="870"/>
    <s v="000"/>
    <s v="810"/>
    <s v="000"/>
    <s v="000"/>
    <s v="0"/>
    <s v="0000000"/>
    <s v="2114"/>
    <s v="Elektrizitätsversorgung Kleinkraftwerk Treietstr. 17b, Ökostrom"/>
    <s v="Erträge aus Leistungen (Stromverkauf)"/>
    <s v="100,00"/>
    <x v="9"/>
    <x v="46"/>
    <x v="96"/>
    <x v="1"/>
    <n v="2"/>
    <x v="1"/>
    <x v="618"/>
    <n v="100"/>
    <n v="3.2331070158422244E-2"/>
  </r>
  <r>
    <s v="910"/>
    <s v="000"/>
    <s v="650"/>
    <s v="000"/>
    <s v="000"/>
    <s v="0"/>
    <s v="0000000"/>
    <s v="2241"/>
    <s v="Geldverkehr"/>
    <s v="Zinsen für Finanzschulden in Euro"/>
    <s v="1000,00"/>
    <x v="0"/>
    <x v="47"/>
    <x v="97"/>
    <x v="1"/>
    <n v="1"/>
    <x v="0"/>
    <x v="619"/>
    <n v="-1000"/>
    <n v="-0.32331070158422243"/>
  </r>
  <r>
    <s v="910"/>
    <s v="000"/>
    <s v="659"/>
    <s v="000"/>
    <s v="000"/>
    <s v="0"/>
    <s v="0000000"/>
    <s v="2244"/>
    <s v="Geldverkehr"/>
    <s v="Geldverkehrs- und Bankspesen"/>
    <s v="5400,00"/>
    <x v="0"/>
    <x v="47"/>
    <x v="97"/>
    <x v="1"/>
    <n v="1"/>
    <x v="0"/>
    <x v="620"/>
    <n v="-5400"/>
    <n v="-1.7458777885548011"/>
  </r>
  <r>
    <s v="910"/>
    <s v="000"/>
    <s v="710"/>
    <s v="000"/>
    <s v="000"/>
    <s v="0"/>
    <s v="0000000"/>
    <s v="2225"/>
    <s v="Geldverkehr"/>
    <s v="Öffentliche Abgaben, ohne Gebühren gemäß FAG (Kapitalertragssteuer)"/>
    <s v="100,00"/>
    <x v="0"/>
    <x v="47"/>
    <x v="97"/>
    <x v="1"/>
    <n v="1"/>
    <x v="0"/>
    <x v="621"/>
    <n v="-100"/>
    <n v="-3.2331070158422244E-2"/>
  </r>
  <r>
    <s v="910"/>
    <s v="000"/>
    <s v="823"/>
    <s v="000"/>
    <s v="000"/>
    <s v="0"/>
    <s v="0000000"/>
    <s v="2131"/>
    <s v="Geldverkehr"/>
    <s v="sonstige Zinserträge"/>
    <s v="200,00"/>
    <x v="0"/>
    <x v="47"/>
    <x v="97"/>
    <x v="1"/>
    <n v="2"/>
    <x v="1"/>
    <x v="622"/>
    <n v="200"/>
    <n v="6.4662140316844488E-2"/>
  </r>
  <r>
    <s v="910"/>
    <s v="000"/>
    <s v="829"/>
    <s v="000"/>
    <s v="000"/>
    <s v="0"/>
    <s v="0000000"/>
    <s v="2116"/>
    <s v="Geldverkehr"/>
    <s v="Sonstige Erträge"/>
    <s v="0,00"/>
    <x v="0"/>
    <x v="47"/>
    <x v="97"/>
    <x v="1"/>
    <n v="2"/>
    <x v="1"/>
    <x v="623"/>
    <n v="0"/>
    <n v="0"/>
  </r>
  <r>
    <s v="920"/>
    <s v="000"/>
    <s v="830"/>
    <s v="000"/>
    <s v="000"/>
    <s v="0"/>
    <s v="0000000"/>
    <s v="2111"/>
    <s v="Ausschließliche Gemeindeabgaben"/>
    <s v="Grundsteuer von den land- und forstwirtschaftlichen Betrieben"/>
    <s v="2500,00"/>
    <x v="0"/>
    <x v="48"/>
    <x v="98"/>
    <x v="1"/>
    <n v="2"/>
    <x v="1"/>
    <x v="624"/>
    <n v="2500"/>
    <n v="0.80827675396055609"/>
  </r>
  <r>
    <s v="920"/>
    <s v="000"/>
    <s v="831"/>
    <s v="000"/>
    <s v="000"/>
    <s v="0"/>
    <s v="0000000"/>
    <s v="2111"/>
    <s v="Ausschließliche Gemeindeabgaben"/>
    <s v="Grundsteuer von den Grundstücken"/>
    <s v="300200,00"/>
    <x v="0"/>
    <x v="48"/>
    <x v="98"/>
    <x v="1"/>
    <n v="2"/>
    <x v="1"/>
    <x v="625"/>
    <n v="300200"/>
    <n v="97.057872615583577"/>
  </r>
  <r>
    <s v="920"/>
    <s v="000"/>
    <s v="833"/>
    <s v="000"/>
    <s v="000"/>
    <s v="0"/>
    <s v="0000000"/>
    <s v="2111"/>
    <s v="Ausschließliche Gemeindeabgaben"/>
    <s v="Kommunalsteuer"/>
    <s v="2578700,00"/>
    <x v="0"/>
    <x v="48"/>
    <x v="98"/>
    <x v="1"/>
    <n v="2"/>
    <x v="1"/>
    <x v="626"/>
    <n v="2578700"/>
    <n v="833.72130617523442"/>
  </r>
  <r>
    <s v="920"/>
    <s v="000"/>
    <s v="834"/>
    <s v="000"/>
    <s v="000"/>
    <s v="0"/>
    <s v="0000000"/>
    <s v="2111"/>
    <s v="Ausschließliche Gemeindeabgaben"/>
    <s v="Fremdenverkehrsabgaben (Gästetaxen)"/>
    <s v="1800,00"/>
    <x v="0"/>
    <x v="48"/>
    <x v="98"/>
    <x v="1"/>
    <n v="2"/>
    <x v="1"/>
    <x v="627"/>
    <n v="1800"/>
    <n v="0.58195926285160038"/>
  </r>
  <r>
    <s v="920"/>
    <s v="000"/>
    <s v="838"/>
    <s v="000"/>
    <s v="000"/>
    <s v="0"/>
    <s v="0000000"/>
    <s v="2111"/>
    <s v="Ausschließliche Gemeindeabgaben"/>
    <s v="Abgaben für das Halten von Tieren (Hundesteuer)"/>
    <s v="9100,00"/>
    <x v="0"/>
    <x v="48"/>
    <x v="98"/>
    <x v="1"/>
    <n v="2"/>
    <x v="1"/>
    <x v="628"/>
    <n v="9100"/>
    <n v="2.9421273844164242"/>
  </r>
  <r>
    <s v="920"/>
    <s v="000"/>
    <s v="849"/>
    <s v="000"/>
    <s v="000"/>
    <s v="0"/>
    <s v="0000000"/>
    <s v="2111"/>
    <s v="Ausschließliche Gemeindeabgaben"/>
    <s v="Nebenansprüche"/>
    <s v="500,00"/>
    <x v="0"/>
    <x v="48"/>
    <x v="98"/>
    <x v="1"/>
    <n v="2"/>
    <x v="1"/>
    <x v="629"/>
    <n v="500"/>
    <n v="0.16165535079211121"/>
  </r>
  <r>
    <s v="920"/>
    <s v="000"/>
    <s v="854"/>
    <s v="400"/>
    <s v="000"/>
    <s v="0"/>
    <s v="0000000"/>
    <s v="2111"/>
    <s v="Ausschließliche Gemeindeabgaben"/>
    <s v="Ausschließliche Landes(Gemeinde)abgaben (Ausgleichsabgabe für fehlende Kinderspielplätze)"/>
    <s v="100,00"/>
    <x v="0"/>
    <x v="48"/>
    <x v="98"/>
    <x v="1"/>
    <n v="2"/>
    <x v="1"/>
    <x v="630"/>
    <n v="100"/>
    <n v="3.2331070158422244E-2"/>
  </r>
  <r>
    <s v="920"/>
    <s v="000"/>
    <s v="856"/>
    <s v="000"/>
    <s v="000"/>
    <s v="0"/>
    <s v="0000000"/>
    <s v="2111"/>
    <s v="Ausschließliche Gemeindeabgaben"/>
    <s v="Verwaltungsabgaben"/>
    <s v="6000,00"/>
    <x v="0"/>
    <x v="48"/>
    <x v="98"/>
    <x v="1"/>
    <n v="2"/>
    <x v="1"/>
    <x v="631"/>
    <n v="6000"/>
    <n v="1.9398642095053347"/>
  </r>
  <r>
    <s v="925"/>
    <s v="000"/>
    <s v="859"/>
    <s v="800"/>
    <s v="000"/>
    <s v="0"/>
    <s v="0000000"/>
    <s v="2112"/>
    <s v="Ertragsanteile an gemeinschaftlichen Bundesabgaben"/>
    <s v="Ertragsanteile ohne Spielbankabgabe"/>
    <s v="3061500,00"/>
    <x v="0"/>
    <x v="48"/>
    <x v="99"/>
    <x v="1"/>
    <n v="2"/>
    <x v="1"/>
    <x v="632"/>
    <n v="3061500"/>
    <n v="989.81571290009697"/>
  </r>
  <r>
    <s v="930"/>
    <s v="000"/>
    <s v="751"/>
    <s v="000"/>
    <s v="000"/>
    <s v="0"/>
    <s v="0000000"/>
    <s v="2231"/>
    <s v="Landesumlage"/>
    <s v="Transfers an Länder, Landesfonds und Landeskammern (Landesumlage)"/>
    <s v="604300,00"/>
    <x v="0"/>
    <x v="49"/>
    <x v="100"/>
    <x v="1"/>
    <n v="1"/>
    <x v="0"/>
    <x v="633"/>
    <n v="-604300"/>
    <n v="-195.37665696734561"/>
  </r>
  <r>
    <s v="940"/>
    <s v="000"/>
    <s v="861"/>
    <s v="000"/>
    <s v="000"/>
    <s v="0"/>
    <s v="0000000"/>
    <s v="2121"/>
    <s v="Bedarfszuweisungen"/>
    <s v="Transfers von Ländern, Landesfonds und Landeskammern (Schlüsselmäßige Bedarfszuweisungen)"/>
    <s v="46500,00"/>
    <x v="0"/>
    <x v="50"/>
    <x v="101"/>
    <x v="1"/>
    <n v="2"/>
    <x v="1"/>
    <x v="634"/>
    <n v="46500"/>
    <n v="15.033947623666343"/>
  </r>
  <r>
    <s v="941"/>
    <s v="000"/>
    <s v="860"/>
    <s v="600"/>
    <s v="000"/>
    <s v="0"/>
    <s v="0000000"/>
    <s v="2121"/>
    <s v="Sonstige Finanzzuweisungen nach dem FAG"/>
    <s v="Transfers von Bund, Bundesfonds und Bundeskammern (gem. §24 FAG)"/>
    <s v="17300,00"/>
    <x v="0"/>
    <x v="50"/>
    <x v="102"/>
    <x v="1"/>
    <n v="2"/>
    <x v="1"/>
    <x v="635"/>
    <n v="17300"/>
    <n v="5.5932751374070477"/>
  </r>
  <r>
    <s v="981"/>
    <s v="000"/>
    <s v="895"/>
    <s v="000"/>
    <s v="000"/>
    <s v="0"/>
    <s v="0000000"/>
    <s v="2301"/>
    <s v="Haushaltsausgleich durch Rücklagen"/>
    <s v="Entnahmen von allgemeinen Haushaltsrücklagen"/>
    <s v="991800,00"/>
    <x v="0"/>
    <x v="0"/>
    <x v="103"/>
    <x v="1"/>
    <n v="2"/>
    <x v="1"/>
    <x v="709"/>
    <n v="991800"/>
    <n v="320.65955383123179"/>
  </r>
  <r>
    <s v="999"/>
    <s v="000"/>
    <s v="270"/>
    <s v="000"/>
    <s v="000"/>
    <s v="0"/>
    <s v="0000000"/>
    <s v="4210"/>
    <s v="Nicht voranschlagswirksame Gebarung"/>
    <s v="Finanzamt Vorsteuer 10 %"/>
    <s v="0,00"/>
    <x v="0"/>
    <x v="0"/>
    <x v="0"/>
    <x v="0"/>
    <n v="1"/>
    <x v="2"/>
    <x v="0"/>
    <n v="0"/>
    <n v="0"/>
  </r>
  <r>
    <s v="999"/>
    <s v="000"/>
    <s v="270"/>
    <s v="200"/>
    <s v="000"/>
    <s v="0"/>
    <s v="0000000"/>
    <s v="4210"/>
    <s v="Nicht voranschlagswirksame Gebarung"/>
    <s v="Finanzamt Vorsteuer 20 %"/>
    <s v="0,00"/>
    <x v="0"/>
    <x v="0"/>
    <x v="0"/>
    <x v="0"/>
    <n v="1"/>
    <x v="2"/>
    <x v="1"/>
    <n v="0"/>
    <n v="0"/>
  </r>
  <r>
    <s v="999"/>
    <s v="000"/>
    <s v="279"/>
    <s v="100"/>
    <s v="000"/>
    <s v="0"/>
    <s v="0000000"/>
    <s v="4110"/>
    <s v="Nicht voranschlagswirksame Gebarung"/>
    <s v="Kartenzahlungen"/>
    <s v="0,00"/>
    <x v="0"/>
    <x v="0"/>
    <x v="0"/>
    <x v="0"/>
    <n v="2"/>
    <x v="2"/>
    <x v="2"/>
    <n v="0"/>
    <n v="0"/>
  </r>
  <r>
    <s v="999"/>
    <s v="000"/>
    <s v="279"/>
    <s v="100"/>
    <s v="000"/>
    <s v="0"/>
    <s v="0000000"/>
    <s v="4210"/>
    <s v="Nicht voranschlagswirksame Gebarung"/>
    <s v="Kartenzahlungen"/>
    <s v="0,00"/>
    <x v="0"/>
    <x v="0"/>
    <x v="0"/>
    <x v="0"/>
    <n v="1"/>
    <x v="2"/>
    <x v="3"/>
    <n v="0"/>
    <n v="0"/>
  </r>
  <r>
    <s v="999"/>
    <s v="000"/>
    <s v="279"/>
    <s v="300"/>
    <s v="000"/>
    <s v="0"/>
    <s v="0000000"/>
    <s v="4110"/>
    <s v="Nicht voranschlagswirksame Gebarung"/>
    <s v="Kassa versch. Umbuchungen"/>
    <s v="0,00"/>
    <x v="0"/>
    <x v="0"/>
    <x v="0"/>
    <x v="0"/>
    <n v="2"/>
    <x v="2"/>
    <x v="4"/>
    <n v="0"/>
    <n v="0"/>
  </r>
  <r>
    <s v="999"/>
    <s v="000"/>
    <s v="279"/>
    <s v="300"/>
    <s v="000"/>
    <s v="0"/>
    <s v="0000000"/>
    <s v="4210"/>
    <s v="Nicht voranschlagswirksame Gebarung"/>
    <s v="Kassa versch. Umbuchungen"/>
    <s v="0,00"/>
    <x v="0"/>
    <x v="0"/>
    <x v="0"/>
    <x v="0"/>
    <n v="1"/>
    <x v="2"/>
    <x v="5"/>
    <n v="0"/>
    <n v="0"/>
  </r>
  <r>
    <s v="999"/>
    <s v="000"/>
    <s v="290"/>
    <s v="000"/>
    <s v="000"/>
    <s v="0"/>
    <s v="0000000"/>
    <s v="4110"/>
    <s v="Nicht voranschlagswirksame Gebarung"/>
    <s v="Forderungen Landesregierung"/>
    <s v="0,00"/>
    <x v="0"/>
    <x v="0"/>
    <x v="0"/>
    <x v="0"/>
    <n v="2"/>
    <x v="2"/>
    <x v="6"/>
    <n v="0"/>
    <n v="0"/>
  </r>
  <r>
    <s v="999"/>
    <s v="000"/>
    <s v="360"/>
    <s v="000"/>
    <s v="000"/>
    <s v="0"/>
    <s v="0000000"/>
    <s v="4120"/>
    <s v="Nicht voranschlagswirksame Gebarung"/>
    <s v="Umsatzsteuer 10 %"/>
    <s v="0,00"/>
    <x v="0"/>
    <x v="0"/>
    <x v="0"/>
    <x v="0"/>
    <n v="2"/>
    <x v="2"/>
    <x v="7"/>
    <n v="0"/>
    <n v="0"/>
  </r>
  <r>
    <s v="999"/>
    <s v="000"/>
    <s v="360"/>
    <s v="200"/>
    <s v="000"/>
    <s v="0"/>
    <s v="0000000"/>
    <s v="4120"/>
    <s v="Nicht voranschlagswirksame Gebarung"/>
    <s v="Finanzamt Umsatzsteuer 20 %"/>
    <s v="0,00"/>
    <x v="0"/>
    <x v="0"/>
    <x v="0"/>
    <x v="0"/>
    <n v="2"/>
    <x v="2"/>
    <x v="8"/>
    <n v="0"/>
    <n v="0"/>
  </r>
  <r>
    <s v="999"/>
    <s v="000"/>
    <s v="360"/>
    <s v="300"/>
    <s v="000"/>
    <s v="0"/>
    <s v="0000000"/>
    <s v="4120"/>
    <s v="Nicht voranschlagswirksame Gebarung"/>
    <s v="Finanzamt Umsatzsteuer 13 %"/>
    <s v="0,00"/>
    <x v="0"/>
    <x v="0"/>
    <x v="0"/>
    <x v="0"/>
    <n v="2"/>
    <x v="2"/>
    <x v="9"/>
    <n v="0"/>
    <n v="0"/>
  </r>
  <r>
    <s v="999"/>
    <s v="000"/>
    <s v="360"/>
    <s v="900"/>
    <s v="000"/>
    <s v="0"/>
    <s v="0000000"/>
    <s v="4220"/>
    <s v="Nicht voranschlagswirksame Gebarung"/>
    <s v="Verrechnungskonto Finanzamt 98-310/0249"/>
    <s v="0,00"/>
    <x v="0"/>
    <x v="0"/>
    <x v="0"/>
    <x v="0"/>
    <n v="1"/>
    <x v="2"/>
    <x v="10"/>
    <n v="0"/>
    <n v="0"/>
  </r>
  <r>
    <s v="999"/>
    <s v="000"/>
    <s v="361"/>
    <s v="100"/>
    <s v="000"/>
    <s v="0"/>
    <s v="0000000"/>
    <s v="4120"/>
    <s v="Nicht voranschlagswirksame Gebarung"/>
    <s v="Bundesabgaben"/>
    <s v="0,00"/>
    <x v="0"/>
    <x v="0"/>
    <x v="0"/>
    <x v="0"/>
    <n v="2"/>
    <x v="2"/>
    <x v="11"/>
    <n v="0"/>
    <n v="0"/>
  </r>
  <r>
    <s v="999"/>
    <s v="000"/>
    <s v="361"/>
    <s v="110"/>
    <s v="000"/>
    <s v="0"/>
    <s v="0000000"/>
    <s v="4120"/>
    <s v="Nicht voranschlagswirksame Gebarung"/>
    <s v="Passgebühren"/>
    <s v="0,00"/>
    <x v="0"/>
    <x v="0"/>
    <x v="0"/>
    <x v="0"/>
    <n v="2"/>
    <x v="2"/>
    <x v="12"/>
    <n v="0"/>
    <n v="0"/>
  </r>
  <r>
    <s v="999"/>
    <s v="000"/>
    <s v="369"/>
    <s v="100"/>
    <s v="000"/>
    <s v="0"/>
    <s v="0000000"/>
    <s v="4120"/>
    <s v="Nicht voranschlagswirksame Gebarung"/>
    <s v="Klaus - Taler Verrechnungskonto"/>
    <s v="0,00"/>
    <x v="0"/>
    <x v="0"/>
    <x v="0"/>
    <x v="0"/>
    <n v="2"/>
    <x v="2"/>
    <x v="13"/>
    <n v="0"/>
    <n v="0"/>
  </r>
  <r>
    <s v="999"/>
    <s v="000"/>
    <s v="369"/>
    <s v="100"/>
    <s v="000"/>
    <s v="0"/>
    <s v="0000000"/>
    <s v="4220"/>
    <s v="Nicht voranschlagswirksame Gebarung"/>
    <s v="Klaus - Taler Verrechnungskonto"/>
    <s v="0,00"/>
    <x v="0"/>
    <x v="0"/>
    <x v="0"/>
    <x v="0"/>
    <n v="1"/>
    <x v="2"/>
    <x v="14"/>
    <n v="0"/>
    <n v="0"/>
  </r>
  <r>
    <s v="000"/>
    <s v="000"/>
    <s v="721"/>
    <s v="000"/>
    <s v="000"/>
    <s v="0"/>
    <s v="0000000"/>
    <s v="3225"/>
    <s v="Gewählte Gemeindeorgane"/>
    <s v="Bezüge der gewählten Organe (Bürgermeister inkl. Reisekosten)"/>
    <s v="110000,00"/>
    <x v="1"/>
    <x v="1"/>
    <x v="1"/>
    <x v="0"/>
    <n v="1"/>
    <x v="2"/>
    <x v="15"/>
    <n v="-110000"/>
    <n v="-35.564177174264465"/>
  </r>
  <r>
    <s v="000"/>
    <s v="000"/>
    <s v="721"/>
    <s v="100"/>
    <s v="000"/>
    <s v="0"/>
    <s v="0000000"/>
    <s v="3225"/>
    <s v="Gewählte Gemeindeorgane"/>
    <s v="Bezüge der gewählten Organe (GR u. GV inkl. Reisekosten)"/>
    <s v="11000,00"/>
    <x v="1"/>
    <x v="1"/>
    <x v="1"/>
    <x v="0"/>
    <n v="1"/>
    <x v="2"/>
    <x v="16"/>
    <n v="-11000"/>
    <n v="-3.5564177174264469"/>
  </r>
  <r>
    <s v="000"/>
    <s v="000"/>
    <s v="723"/>
    <s v="000"/>
    <s v="000"/>
    <s v="0"/>
    <s v="0000000"/>
    <s v="3225"/>
    <s v="Gewählte Gemeindeorgane"/>
    <s v="Amtspauschalien und Repräsentationsaufwendungen (Sonstige Kosten der Gemeindeorgane)"/>
    <s v="1500,00"/>
    <x v="1"/>
    <x v="1"/>
    <x v="1"/>
    <x v="0"/>
    <n v="1"/>
    <x v="2"/>
    <x v="17"/>
    <n v="-1500"/>
    <n v="-0.48496605237633367"/>
  </r>
  <r>
    <s v="000"/>
    <s v="000"/>
    <s v="724"/>
    <s v="000"/>
    <s v="000"/>
    <s v="0"/>
    <s v="0000000"/>
    <s v="3225"/>
    <s v="Gewählte Gemeindeorgane"/>
    <s v="Reisegebühren (Gemeindevertretung)"/>
    <s v="500,00"/>
    <x v="1"/>
    <x v="1"/>
    <x v="1"/>
    <x v="0"/>
    <n v="1"/>
    <x v="2"/>
    <x v="18"/>
    <n v="-500"/>
    <n v="-0.16165535079211121"/>
  </r>
  <r>
    <s v="000"/>
    <s v="000"/>
    <s v="752"/>
    <s v="000"/>
    <s v="000"/>
    <s v="0"/>
    <s v="0000000"/>
    <s v="3231"/>
    <s v="Gewählte Gemeindeorgane"/>
    <s v="Transfers an Gemeinden, Gemeindeverbände (Bürgermeisterpensionsfonds)"/>
    <s v="20000,00"/>
    <x v="1"/>
    <x v="1"/>
    <x v="1"/>
    <x v="0"/>
    <n v="1"/>
    <x v="2"/>
    <x v="19"/>
    <n v="-20000"/>
    <n v="-6.4662140316844487"/>
  </r>
  <r>
    <s v="000"/>
    <s v="000"/>
    <s v="753"/>
    <s v="000"/>
    <s v="000"/>
    <s v="0"/>
    <s v="0000000"/>
    <s v="3231"/>
    <s v="Gewählte Gemeindeorgane"/>
    <s v="Transfers an Sozialversicherungsträger (Vers.Anst. öffentlich Bediensteter)"/>
    <s v="19000,00"/>
    <x v="1"/>
    <x v="1"/>
    <x v="1"/>
    <x v="0"/>
    <n v="1"/>
    <x v="2"/>
    <x v="20"/>
    <n v="-19000"/>
    <n v="-6.1429033301002267"/>
  </r>
  <r>
    <s v="000"/>
    <s v="000"/>
    <s v="755"/>
    <s v="000"/>
    <s v="000"/>
    <s v="0"/>
    <s v="0000000"/>
    <s v="3233"/>
    <s v="Gewählte Gemeindeorgane"/>
    <s v="Transfers an Unternehmen (ohne Finanzunternehmen) und andere (Pensionskasse)"/>
    <s v="11000,00"/>
    <x v="1"/>
    <x v="1"/>
    <x v="1"/>
    <x v="0"/>
    <n v="1"/>
    <x v="2"/>
    <x v="21"/>
    <n v="-11000"/>
    <n v="-3.5564177174264469"/>
  </r>
  <r>
    <s v="000"/>
    <s v="000"/>
    <s v="861"/>
    <s v="100"/>
    <s v="000"/>
    <s v="0"/>
    <s v="0000000"/>
    <s v="3121"/>
    <s v="Gewählte Gemeindeorgane"/>
    <s v="Transfers von Ländern, Landesfonds und Landeskammern (Bürgermeister-Pensionsfonds)"/>
    <s v="12100,00"/>
    <x v="1"/>
    <x v="1"/>
    <x v="1"/>
    <x v="0"/>
    <n v="2"/>
    <x v="2"/>
    <x v="22"/>
    <n v="12100"/>
    <n v="3.9120594891690916"/>
  </r>
  <r>
    <s v="010"/>
    <s v="000"/>
    <s v="040"/>
    <s v="000"/>
    <s v="000"/>
    <s v="0"/>
    <s v="0000000"/>
    <s v="3414"/>
    <s v="Gemeindeamt"/>
    <s v="Fahrzeuge"/>
    <s v="0,00"/>
    <x v="1"/>
    <x v="2"/>
    <x v="2"/>
    <x v="0"/>
    <n v="1"/>
    <x v="2"/>
    <x v="23"/>
    <n v="0"/>
    <n v="0"/>
  </r>
  <r>
    <s v="010"/>
    <s v="000"/>
    <s v="042"/>
    <s v="000"/>
    <s v="000"/>
    <s v="0"/>
    <s v="0000000"/>
    <s v="3415"/>
    <s v="Gemeindeamt"/>
    <s v="Amts-, Betriebs- und Geschäftsausstattung"/>
    <s v="4000,00"/>
    <x v="1"/>
    <x v="2"/>
    <x v="2"/>
    <x v="0"/>
    <n v="1"/>
    <x v="2"/>
    <x v="24"/>
    <n v="-4000"/>
    <n v="-1.2932428063368897"/>
  </r>
  <r>
    <s v="010"/>
    <s v="000"/>
    <s v="400"/>
    <s v="000"/>
    <s v="000"/>
    <s v="0"/>
    <s v="0000000"/>
    <s v="3221"/>
    <s v="Gemeindeamt"/>
    <s v="Geringwertige Wirtschaftsgüter (GWG)"/>
    <s v="2000,00"/>
    <x v="1"/>
    <x v="2"/>
    <x v="2"/>
    <x v="0"/>
    <n v="1"/>
    <x v="2"/>
    <x v="25"/>
    <n v="-2000"/>
    <n v="-0.64662140316844485"/>
  </r>
  <r>
    <s v="010"/>
    <s v="000"/>
    <s v="456"/>
    <s v="000"/>
    <s v="000"/>
    <s v="0"/>
    <s v="0000000"/>
    <s v="3221"/>
    <s v="Gemeindeamt"/>
    <s v="Schreib-, Zeichen und sonstige Büromittel"/>
    <s v="7000,00"/>
    <x v="1"/>
    <x v="2"/>
    <x v="2"/>
    <x v="0"/>
    <n v="1"/>
    <x v="2"/>
    <x v="26"/>
    <n v="-7000"/>
    <n v="-2.2631749110895569"/>
  </r>
  <r>
    <s v="010"/>
    <s v="000"/>
    <s v="457"/>
    <s v="000"/>
    <s v="000"/>
    <s v="0"/>
    <s v="0000000"/>
    <s v="3221"/>
    <s v="Gemeindeamt"/>
    <s v="Druckwerke"/>
    <s v="2000,00"/>
    <x v="1"/>
    <x v="2"/>
    <x v="2"/>
    <x v="0"/>
    <n v="1"/>
    <x v="2"/>
    <x v="27"/>
    <n v="-2000"/>
    <n v="-0.64662140316844485"/>
  </r>
  <r>
    <s v="010"/>
    <s v="000"/>
    <s v="510"/>
    <s v="000"/>
    <s v="000"/>
    <s v="0"/>
    <s v="0000000"/>
    <s v="3211"/>
    <s v="Gemeindeamt"/>
    <s v="Geldbezüge der Vertragsbediensteten der Verwaltung"/>
    <s v="230000,00"/>
    <x v="1"/>
    <x v="2"/>
    <x v="2"/>
    <x v="0"/>
    <n v="1"/>
    <x v="2"/>
    <x v="28"/>
    <n v="-230000"/>
    <n v="-74.361461364371166"/>
  </r>
  <r>
    <s v="010"/>
    <s v="000"/>
    <s v="522"/>
    <s v="000"/>
    <s v="000"/>
    <s v="0"/>
    <s v="0000000"/>
    <s v="3211"/>
    <s v="Gemeindeamt"/>
    <s v="Geldbezüge der nicht ganzjährig beschäftigten Angestellten"/>
    <s v="100,00"/>
    <x v="1"/>
    <x v="2"/>
    <x v="2"/>
    <x v="0"/>
    <n v="1"/>
    <x v="2"/>
    <x v="29"/>
    <n v="-100"/>
    <n v="-3.2331070158422244E-2"/>
  </r>
  <r>
    <s v="010"/>
    <s v="000"/>
    <s v="566"/>
    <s v="900"/>
    <s v="000"/>
    <s v="0"/>
    <s v="0000000"/>
    <s v="3212"/>
    <s v="Gemeindeamt"/>
    <s v="Zuwendungen aus Anlass von Dienstjubiläen -  einmalig"/>
    <s v="6000,00"/>
    <x v="1"/>
    <x v="2"/>
    <x v="2"/>
    <x v="0"/>
    <n v="1"/>
    <x v="2"/>
    <x v="30"/>
    <n v="-6000"/>
    <n v="-1.9398642095053347"/>
  </r>
  <r>
    <s v="010"/>
    <s v="000"/>
    <s v="580"/>
    <s v="000"/>
    <s v="000"/>
    <s v="0"/>
    <s v="0000000"/>
    <s v="3212"/>
    <s v="Gemeindeamt"/>
    <s v="Dienstgeberbeiträge zum Ausgleichsfonds für Familienbeihilfen"/>
    <s v="8000,00"/>
    <x v="1"/>
    <x v="2"/>
    <x v="2"/>
    <x v="0"/>
    <n v="1"/>
    <x v="2"/>
    <x v="31"/>
    <n v="-8000"/>
    <n v="-2.5864856126737794"/>
  </r>
  <r>
    <s v="010"/>
    <s v="000"/>
    <s v="581"/>
    <s v="500"/>
    <s v="000"/>
    <s v="0"/>
    <s v="0000000"/>
    <s v="3212"/>
    <s v="Gemeindeamt"/>
    <s v="Pensionskassenbeiträge"/>
    <s v="2000,00"/>
    <x v="1"/>
    <x v="2"/>
    <x v="2"/>
    <x v="0"/>
    <n v="1"/>
    <x v="2"/>
    <x v="32"/>
    <n v="-2000"/>
    <n v="-0.64662140316844485"/>
  </r>
  <r>
    <s v="010"/>
    <s v="000"/>
    <s v="581"/>
    <s v="510"/>
    <s v="000"/>
    <s v="0"/>
    <s v="0000000"/>
    <s v="3212"/>
    <s v="Gemeindeamt"/>
    <s v="Mitarbeitervorsorge - Abfertigung neu"/>
    <s v="1900,00"/>
    <x v="1"/>
    <x v="2"/>
    <x v="2"/>
    <x v="0"/>
    <n v="1"/>
    <x v="2"/>
    <x v="33"/>
    <n v="-1900"/>
    <n v="-0.61429033301002267"/>
  </r>
  <r>
    <s v="010"/>
    <s v="000"/>
    <s v="582"/>
    <s v="000"/>
    <s v="000"/>
    <s v="0"/>
    <s v="0000000"/>
    <s v="3212"/>
    <s v="Gemeindeamt"/>
    <s v="Sonstige Dienstgeberbeiträge zur sozialen Sicherheit"/>
    <s v="50000,00"/>
    <x v="1"/>
    <x v="2"/>
    <x v="2"/>
    <x v="0"/>
    <n v="1"/>
    <x v="2"/>
    <x v="34"/>
    <n v="-50000"/>
    <n v="-16.165535079211121"/>
  </r>
  <r>
    <s v="010"/>
    <s v="000"/>
    <s v="617"/>
    <s v="000"/>
    <s v="000"/>
    <s v="0"/>
    <s v="0000000"/>
    <s v="3224"/>
    <s v="Gemeindeamt"/>
    <s v="Instandhaltung von Fahrzeugen (Renault Zoe FK-271 HA)"/>
    <s v="1000,00"/>
    <x v="1"/>
    <x v="2"/>
    <x v="2"/>
    <x v="0"/>
    <n v="1"/>
    <x v="2"/>
    <x v="35"/>
    <n v="-1000"/>
    <n v="-0.32331070158422243"/>
  </r>
  <r>
    <s v="010"/>
    <s v="000"/>
    <s v="618"/>
    <s v="000"/>
    <s v="000"/>
    <s v="0"/>
    <s v="0000000"/>
    <s v="3224"/>
    <s v="Gemeindeamt"/>
    <s v="Instandhaltung von sonstigen Anlagen"/>
    <s v="2500,00"/>
    <x v="1"/>
    <x v="2"/>
    <x v="2"/>
    <x v="0"/>
    <n v="1"/>
    <x v="2"/>
    <x v="36"/>
    <n v="-2500"/>
    <n v="-0.80827675396055609"/>
  </r>
  <r>
    <s v="010"/>
    <s v="000"/>
    <s v="630"/>
    <s v="000"/>
    <s v="000"/>
    <s v="0"/>
    <s v="0000000"/>
    <s v="3222"/>
    <s v="Gemeindeamt"/>
    <s v="Postdienste"/>
    <s v="12900,00"/>
    <x v="1"/>
    <x v="2"/>
    <x v="2"/>
    <x v="0"/>
    <n v="1"/>
    <x v="2"/>
    <x v="37"/>
    <n v="-12900"/>
    <n v="-4.1707080504364695"/>
  </r>
  <r>
    <s v="010"/>
    <s v="000"/>
    <s v="631"/>
    <s v="000"/>
    <s v="000"/>
    <s v="0"/>
    <s v="0000000"/>
    <s v="3222"/>
    <s v="Gemeindeamt"/>
    <s v="Telekommunikationsdienste"/>
    <s v="8000,00"/>
    <x v="1"/>
    <x v="2"/>
    <x v="2"/>
    <x v="0"/>
    <n v="1"/>
    <x v="2"/>
    <x v="38"/>
    <n v="-8000"/>
    <n v="-2.5864856126737794"/>
  </r>
  <r>
    <s v="010"/>
    <s v="000"/>
    <s v="640"/>
    <s v="000"/>
    <s v="000"/>
    <s v="0"/>
    <s v="0000000"/>
    <s v="3222"/>
    <s v="Gemeindeamt"/>
    <s v="Rechts- und Beratungsaufwand"/>
    <s v="20500,00"/>
    <x v="1"/>
    <x v="2"/>
    <x v="2"/>
    <x v="0"/>
    <n v="1"/>
    <x v="2"/>
    <x v="39"/>
    <n v="-20500"/>
    <n v="-6.6278693824765602"/>
  </r>
  <r>
    <s v="010"/>
    <s v="000"/>
    <s v="670"/>
    <s v="000"/>
    <s v="000"/>
    <s v="0"/>
    <s v="0000000"/>
    <s v="3222"/>
    <s v="Gemeindeamt"/>
    <s v="Versicherungen"/>
    <s v="1200,00"/>
    <x v="1"/>
    <x v="2"/>
    <x v="2"/>
    <x v="0"/>
    <n v="1"/>
    <x v="2"/>
    <x v="40"/>
    <n v="-1200"/>
    <n v="-0.3879728419010669"/>
  </r>
  <r>
    <s v="010"/>
    <s v="000"/>
    <s v="700"/>
    <s v="000"/>
    <s v="000"/>
    <s v="0"/>
    <s v="0000000"/>
    <s v="3223"/>
    <s v="Gemeindeamt"/>
    <s v="Miet- und Pachtaufwand"/>
    <s v="6000,00"/>
    <x v="1"/>
    <x v="2"/>
    <x v="2"/>
    <x v="0"/>
    <n v="1"/>
    <x v="2"/>
    <x v="41"/>
    <n v="-6000"/>
    <n v="-1.9398642095053347"/>
  </r>
  <r>
    <s v="010"/>
    <s v="000"/>
    <s v="700"/>
    <s v="800"/>
    <s v="000"/>
    <s v="0"/>
    <s v="0000000"/>
    <s v="3223"/>
    <s v="Gemeindeamt"/>
    <s v="Miet- und Pachtaufwand (Akku-Miete Renault Zoe FK-271 HA)"/>
    <s v="1000,00"/>
    <x v="1"/>
    <x v="2"/>
    <x v="2"/>
    <x v="0"/>
    <n v="1"/>
    <x v="2"/>
    <x v="42"/>
    <n v="-1000"/>
    <n v="-0.32331070158422243"/>
  </r>
  <r>
    <s v="010"/>
    <s v="000"/>
    <s v="705"/>
    <s v="000"/>
    <s v="000"/>
    <s v="0"/>
    <s v="0000000"/>
    <s v="3223"/>
    <s v="Gemeindeamt"/>
    <s v="Miet- und Pachtaufwand (Leasingrate Renault Zoe FK-271 HA)"/>
    <s v="3300,00"/>
    <x v="1"/>
    <x v="2"/>
    <x v="2"/>
    <x v="0"/>
    <n v="1"/>
    <x v="2"/>
    <x v="43"/>
    <n v="-3300"/>
    <n v="-1.0669253152279341"/>
  </r>
  <r>
    <s v="010"/>
    <s v="000"/>
    <s v="720"/>
    <s v="210"/>
    <s v="000"/>
    <s v="0"/>
    <s v="0000000"/>
    <s v="3225"/>
    <s v="Gemeindeamt"/>
    <s v="Kostenbeiträge (Kostenersätze) für Leistungen (Einheitsbewertung)"/>
    <s v="1000,00"/>
    <x v="1"/>
    <x v="2"/>
    <x v="2"/>
    <x v="0"/>
    <n v="1"/>
    <x v="2"/>
    <x v="44"/>
    <n v="-1000"/>
    <n v="-0.32331070158422243"/>
  </r>
  <r>
    <s v="010"/>
    <s v="000"/>
    <s v="720"/>
    <s v="220"/>
    <s v="000"/>
    <s v="0"/>
    <s v="0000000"/>
    <s v="3225"/>
    <s v="Gemeindeamt"/>
    <s v="Kostenbeiträge (Kostenersätze) für Leistungen (Finanzverwaltung Vorderland)"/>
    <s v="98800,00"/>
    <x v="1"/>
    <x v="2"/>
    <x v="2"/>
    <x v="0"/>
    <n v="1"/>
    <x v="2"/>
    <x v="45"/>
    <n v="-98800"/>
    <n v="-31.943097316521175"/>
  </r>
  <r>
    <s v="010"/>
    <s v="000"/>
    <s v="720"/>
    <s v="230"/>
    <s v="000"/>
    <s v="0"/>
    <s v="0000000"/>
    <s v="3225"/>
    <s v="Gemeindeamt"/>
    <s v="Kostenbeiträge (Kostenersätze) für Leistungen (Stadt Feldkirch f. Personalverrechnung)"/>
    <s v="8000,00"/>
    <x v="1"/>
    <x v="2"/>
    <x v="2"/>
    <x v="0"/>
    <n v="1"/>
    <x v="2"/>
    <x v="46"/>
    <n v="-8000"/>
    <n v="-2.5864856126737794"/>
  </r>
  <r>
    <s v="010"/>
    <s v="000"/>
    <s v="720"/>
    <s v="240"/>
    <s v="000"/>
    <s v="0"/>
    <s v="0000000"/>
    <s v="3225"/>
    <s v="Gemeindeamt"/>
    <s v="Kostenbeiträge (Kostenersätze) für Leistungen (gem. § 9 Behinderteneinstellungsgesetz)"/>
    <s v="3100,00"/>
    <x v="1"/>
    <x v="2"/>
    <x v="2"/>
    <x v="0"/>
    <n v="1"/>
    <x v="2"/>
    <x v="47"/>
    <n v="-3100"/>
    <n v="-1.0022631749110895"/>
  </r>
  <r>
    <s v="010"/>
    <s v="000"/>
    <s v="724"/>
    <s v="000"/>
    <s v="000"/>
    <s v="0"/>
    <s v="0000000"/>
    <s v="3225"/>
    <s v="Gemeindeamt"/>
    <s v="Reisegebühren"/>
    <s v="2000,00"/>
    <x v="1"/>
    <x v="2"/>
    <x v="2"/>
    <x v="0"/>
    <n v="1"/>
    <x v="2"/>
    <x v="48"/>
    <n v="-2000"/>
    <n v="-0.64662140316844485"/>
  </r>
  <r>
    <s v="010"/>
    <s v="000"/>
    <s v="725"/>
    <s v="000"/>
    <s v="000"/>
    <s v="0"/>
    <s v="0000000"/>
    <s v="3225"/>
    <s v="Gemeindeamt"/>
    <s v="Bibliothekserfordernisse"/>
    <s v="500,00"/>
    <x v="1"/>
    <x v="2"/>
    <x v="2"/>
    <x v="0"/>
    <n v="1"/>
    <x v="2"/>
    <x v="49"/>
    <n v="-500"/>
    <n v="-0.16165535079211121"/>
  </r>
  <r>
    <s v="010"/>
    <s v="000"/>
    <s v="728"/>
    <s v="200"/>
    <s v="000"/>
    <s v="0"/>
    <s v="0000000"/>
    <s v="3225"/>
    <s v="Gemeindeamt"/>
    <s v="Entgelt für sonstige Leistungen (Renault Zoe FK-271 HA)"/>
    <s v="3000,00"/>
    <x v="1"/>
    <x v="2"/>
    <x v="2"/>
    <x v="0"/>
    <n v="1"/>
    <x v="2"/>
    <x v="50"/>
    <n v="-3000"/>
    <n v="-0.96993210475266733"/>
  </r>
  <r>
    <s v="010"/>
    <s v="000"/>
    <s v="729"/>
    <s v="000"/>
    <s v="000"/>
    <s v="0"/>
    <s v="0000000"/>
    <s v="3225"/>
    <s v="Gemeindeamt"/>
    <s v="Sonstige Aufwendungen"/>
    <s v="4200,00"/>
    <x v="1"/>
    <x v="2"/>
    <x v="2"/>
    <x v="0"/>
    <n v="1"/>
    <x v="2"/>
    <x v="51"/>
    <n v="-4200"/>
    <n v="-1.3579049466537343"/>
  </r>
  <r>
    <s v="010"/>
    <s v="000"/>
    <s v="808"/>
    <s v="100"/>
    <s v="000"/>
    <s v="0"/>
    <s v="0000000"/>
    <s v="3116"/>
    <s v="Gemeindeamt"/>
    <s v="Veräußerungen von Waren (Drucksorten, Kopien usw.)"/>
    <s v="100,00"/>
    <x v="1"/>
    <x v="2"/>
    <x v="2"/>
    <x v="0"/>
    <n v="2"/>
    <x v="2"/>
    <x v="52"/>
    <n v="100"/>
    <n v="3.2331070158422244E-2"/>
  </r>
  <r>
    <s v="010"/>
    <s v="000"/>
    <s v="811"/>
    <s v="000"/>
    <s v="000"/>
    <s v="0"/>
    <s v="0000000"/>
    <s v="3115"/>
    <s v="Gemeindeamt"/>
    <s v="Miete- und Pachtertrag (Bonkassa)"/>
    <s v="300,00"/>
    <x v="1"/>
    <x v="2"/>
    <x v="2"/>
    <x v="0"/>
    <n v="2"/>
    <x v="2"/>
    <x v="53"/>
    <n v="300"/>
    <n v="9.6993210475266725E-2"/>
  </r>
  <r>
    <s v="010"/>
    <s v="000"/>
    <s v="811"/>
    <s v="200"/>
    <s v="000"/>
    <s v="0"/>
    <s v="0000000"/>
    <s v="3115"/>
    <s v="Gemeindeamt"/>
    <s v="Miete- und Pachtertrag (Caruso Renault Zoe FK-271 HA)"/>
    <s v="500,00"/>
    <x v="1"/>
    <x v="2"/>
    <x v="2"/>
    <x v="0"/>
    <n v="2"/>
    <x v="2"/>
    <x v="54"/>
    <n v="500"/>
    <n v="0.16165535079211121"/>
  </r>
  <r>
    <s v="010"/>
    <s v="000"/>
    <s v="812"/>
    <s v="000"/>
    <s v="000"/>
    <s v="0"/>
    <s v="0000000"/>
    <s v="3114"/>
    <s v="Gemeindeamt"/>
    <s v="Gebühren für sonstige Leistungen"/>
    <s v="100,00"/>
    <x v="1"/>
    <x v="2"/>
    <x v="2"/>
    <x v="0"/>
    <n v="2"/>
    <x v="2"/>
    <x v="55"/>
    <n v="100"/>
    <n v="3.2331070158422244E-2"/>
  </r>
  <r>
    <s v="010"/>
    <s v="000"/>
    <s v="816"/>
    <s v="000"/>
    <s v="000"/>
    <s v="0"/>
    <s v="0000000"/>
    <s v="3114"/>
    <s v="Gemeindeamt"/>
    <s v="Kostenbeiträge (Kostenersätze) für sonstige Leistungen"/>
    <s v="100,00"/>
    <x v="1"/>
    <x v="2"/>
    <x v="2"/>
    <x v="0"/>
    <n v="2"/>
    <x v="2"/>
    <x v="56"/>
    <n v="100"/>
    <n v="3.2331070158422244E-2"/>
  </r>
  <r>
    <s v="010"/>
    <s v="000"/>
    <s v="816"/>
    <s v="500"/>
    <s v="000"/>
    <s v="1"/>
    <s v="0000000"/>
    <s v="3114"/>
    <s v="Gemeindeamt"/>
    <s v="Verw.-kostenbeitr. von wirtsch. Unternehmen"/>
    <s v="73900,00"/>
    <x v="1"/>
    <x v="2"/>
    <x v="2"/>
    <x v="0"/>
    <n v="2"/>
    <x v="2"/>
    <x v="57"/>
    <n v="73900"/>
    <n v="23.892660847074037"/>
  </r>
  <r>
    <s v="010"/>
    <s v="000"/>
    <s v="829"/>
    <s v="000"/>
    <s v="000"/>
    <s v="0"/>
    <s v="0000000"/>
    <s v="3116"/>
    <s v="Gemeindeamt"/>
    <s v="Sonstige Erträge"/>
    <s v="100,00"/>
    <x v="1"/>
    <x v="2"/>
    <x v="2"/>
    <x v="0"/>
    <n v="2"/>
    <x v="2"/>
    <x v="58"/>
    <n v="100"/>
    <n v="3.2331070158422244E-2"/>
  </r>
  <r>
    <s v="010"/>
    <s v="000"/>
    <s v="860"/>
    <s v="000"/>
    <s v="000"/>
    <s v="0"/>
    <s v="0000000"/>
    <s v="3121"/>
    <s v="Gemeindeamt"/>
    <s v="Transfers von Bund, Bundesfonds und Bundeskammern (Altersteilzeit)"/>
    <s v="11500,00"/>
    <x v="1"/>
    <x v="2"/>
    <x v="2"/>
    <x v="0"/>
    <n v="2"/>
    <x v="2"/>
    <x v="59"/>
    <n v="11500"/>
    <n v="3.7180730682185579"/>
  </r>
  <r>
    <s v="010"/>
    <s v="000"/>
    <s v="861"/>
    <s v="000"/>
    <s v="000"/>
    <s v="0"/>
    <s v="0000000"/>
    <s v="3121"/>
    <s v="Gemeindeamt"/>
    <s v="Anschubförderung FVV"/>
    <s v="11200,00"/>
    <x v="1"/>
    <x v="2"/>
    <x v="2"/>
    <x v="0"/>
    <n v="2"/>
    <x v="2"/>
    <x v="60"/>
    <n v="11200"/>
    <n v="3.6210798577432914"/>
  </r>
  <r>
    <s v="015"/>
    <s v="000"/>
    <s v="413"/>
    <s v="000"/>
    <s v="000"/>
    <s v="0"/>
    <s v="0000000"/>
    <s v="3221"/>
    <s v="Pressestelle, Amtsblatt und Öffentlichkeitsarbeit"/>
    <s v="Handelswaren (Gemeindeblatt)"/>
    <s v="4400,00"/>
    <x v="1"/>
    <x v="2"/>
    <x v="3"/>
    <x v="0"/>
    <n v="1"/>
    <x v="2"/>
    <x v="61"/>
    <n v="-4400"/>
    <n v="-1.4225670869705787"/>
  </r>
  <r>
    <s v="015"/>
    <s v="000"/>
    <s v="729"/>
    <s v="000"/>
    <s v="000"/>
    <s v="0"/>
    <s v="0000000"/>
    <s v="3225"/>
    <s v="Pressestelle, Amtsblatt und Öffentlichkeitsarbeit"/>
    <s v="Sonstige Aufwendungen (Gemeindeinformation)"/>
    <s v="5500,00"/>
    <x v="1"/>
    <x v="2"/>
    <x v="3"/>
    <x v="0"/>
    <n v="1"/>
    <x v="2"/>
    <x v="62"/>
    <n v="-5500"/>
    <n v="-1.7782088587132234"/>
  </r>
  <r>
    <s v="016"/>
    <s v="000"/>
    <s v="042"/>
    <s v="000"/>
    <s v="000"/>
    <s v="0"/>
    <s v="0000000"/>
    <s v="3415"/>
    <s v="Elektronische Datenverarbeitung"/>
    <s v="Amts-, Betriebs- und Geschäftsausstattung"/>
    <s v="2000,00"/>
    <x v="1"/>
    <x v="2"/>
    <x v="4"/>
    <x v="0"/>
    <n v="1"/>
    <x v="2"/>
    <x v="63"/>
    <n v="-2000"/>
    <n v="-0.64662140316844485"/>
  </r>
  <r>
    <s v="016"/>
    <s v="000"/>
    <s v="618"/>
    <s v="000"/>
    <s v="000"/>
    <s v="0"/>
    <s v="0000000"/>
    <s v="3224"/>
    <s v="Elektronische Datenverarbeitung"/>
    <s v="Instandhaltung von sonstigen Anlagen"/>
    <s v="3200,00"/>
    <x v="1"/>
    <x v="2"/>
    <x v="4"/>
    <x v="0"/>
    <n v="1"/>
    <x v="2"/>
    <x v="64"/>
    <n v="-3200"/>
    <n v="-1.0345942450695118"/>
  </r>
  <r>
    <s v="016"/>
    <s v="000"/>
    <s v="728"/>
    <s v="000"/>
    <s v="000"/>
    <s v="0"/>
    <s v="0000000"/>
    <s v="3225"/>
    <s v="Elektronische Datenverarbeitung"/>
    <s v="Entgelte für sonstige Leistungen"/>
    <s v="28000,00"/>
    <x v="1"/>
    <x v="2"/>
    <x v="4"/>
    <x v="0"/>
    <n v="1"/>
    <x v="2"/>
    <x v="65"/>
    <n v="-28000"/>
    <n v="-9.0526996443582277"/>
  </r>
  <r>
    <s v="019"/>
    <s v="000"/>
    <s v="723"/>
    <s v="000"/>
    <s v="000"/>
    <s v="0"/>
    <s v="0000000"/>
    <s v="3225"/>
    <s v="Repräsentation"/>
    <s v="Amtspauschalien und Repräsentationsaufwendungen"/>
    <s v="2000,00"/>
    <x v="1"/>
    <x v="2"/>
    <x v="5"/>
    <x v="0"/>
    <n v="1"/>
    <x v="2"/>
    <x v="66"/>
    <n v="-2000"/>
    <n v="-0.64662140316844485"/>
  </r>
  <r>
    <s v="022"/>
    <s v="000"/>
    <s v="720"/>
    <s v="200"/>
    <s v="000"/>
    <s v="0"/>
    <s v="0000000"/>
    <s v="3225"/>
    <s v="Standesamt"/>
    <s v="Kostenbeiträge (Kostenersätze) für Leistungen (Standesamts- u.Staatsbürgerschaftsverband)"/>
    <s v="9000,00"/>
    <x v="1"/>
    <x v="3"/>
    <x v="6"/>
    <x v="0"/>
    <n v="1"/>
    <x v="2"/>
    <x v="67"/>
    <n v="-9000"/>
    <n v="-2.9097963142580019"/>
  </r>
  <r>
    <s v="024"/>
    <s v="000"/>
    <s v="729"/>
    <s v="000"/>
    <s v="000"/>
    <s v="0"/>
    <s v="0000000"/>
    <s v="3225"/>
    <s v="Wahlangelegenheiten"/>
    <s v="Sonstige Aufwendungen"/>
    <s v="3500,00"/>
    <x v="1"/>
    <x v="3"/>
    <x v="7"/>
    <x v="0"/>
    <n v="1"/>
    <x v="2"/>
    <x v="68"/>
    <n v="-3500"/>
    <n v="-1.1315874555447785"/>
  </r>
  <r>
    <s v="024"/>
    <s v="000"/>
    <s v="816"/>
    <s v="000"/>
    <s v="000"/>
    <s v="0"/>
    <s v="0000000"/>
    <s v="3114"/>
    <s v="Wahlangelegenheiten"/>
    <s v="Kostenbeiträge (Kostenersätze) für sonstige Leistungen"/>
    <s v="100,00"/>
    <x v="1"/>
    <x v="3"/>
    <x v="7"/>
    <x v="0"/>
    <n v="2"/>
    <x v="2"/>
    <x v="69"/>
    <n v="100"/>
    <n v="3.2331070158422244E-2"/>
  </r>
  <r>
    <s v="029"/>
    <s v="000"/>
    <s v="042"/>
    <s v="000"/>
    <s v="000"/>
    <s v="0"/>
    <s v="0000000"/>
    <s v="3415"/>
    <s v="Amtsgebäude"/>
    <s v="Amts-, Betriebs- und Geschäftsausstattung"/>
    <s v="500,00"/>
    <x v="1"/>
    <x v="3"/>
    <x v="8"/>
    <x v="0"/>
    <n v="1"/>
    <x v="2"/>
    <x v="70"/>
    <n v="-500"/>
    <n v="-0.16165535079211121"/>
  </r>
  <r>
    <s v="029"/>
    <s v="000"/>
    <s v="346"/>
    <s v="000"/>
    <s v="000"/>
    <s v="0"/>
    <s v="0000000"/>
    <s v="3614"/>
    <s v="Amtsgebäude"/>
    <s v="Investitionsdarlehen von Finanzunternehmen"/>
    <s v="68800,00"/>
    <x v="1"/>
    <x v="3"/>
    <x v="8"/>
    <x v="0"/>
    <n v="1"/>
    <x v="2"/>
    <x v="71"/>
    <n v="-68800"/>
    <n v="-22.243776268994505"/>
  </r>
  <r>
    <s v="029"/>
    <s v="000"/>
    <s v="400"/>
    <s v="000"/>
    <s v="000"/>
    <s v="0"/>
    <s v="0000000"/>
    <s v="3221"/>
    <s v="Amtsgebäude"/>
    <s v="Geringwertige Wirtschaftsgüter (GWG)"/>
    <s v="1000,00"/>
    <x v="1"/>
    <x v="3"/>
    <x v="8"/>
    <x v="0"/>
    <n v="1"/>
    <x v="2"/>
    <x v="72"/>
    <n v="-1000"/>
    <n v="-0.32331070158422243"/>
  </r>
  <r>
    <s v="029"/>
    <s v="000"/>
    <s v="451"/>
    <s v="000"/>
    <s v="000"/>
    <s v="0"/>
    <s v="0000000"/>
    <s v="3221"/>
    <s v="Amtsgebäude"/>
    <s v="Brennstoffe"/>
    <s v="4000,00"/>
    <x v="1"/>
    <x v="3"/>
    <x v="8"/>
    <x v="0"/>
    <n v="1"/>
    <x v="2"/>
    <x v="73"/>
    <n v="-4000"/>
    <n v="-1.2932428063368897"/>
  </r>
  <r>
    <s v="029"/>
    <s v="000"/>
    <s v="454"/>
    <s v="000"/>
    <s v="000"/>
    <s v="0"/>
    <s v="0000000"/>
    <s v="3221"/>
    <s v="Amtsgebäude"/>
    <s v="Reinigungsmittel"/>
    <s v="900,00"/>
    <x v="1"/>
    <x v="3"/>
    <x v="8"/>
    <x v="0"/>
    <n v="1"/>
    <x v="2"/>
    <x v="74"/>
    <n v="-900"/>
    <n v="-0.29097963142580019"/>
  </r>
  <r>
    <s v="029"/>
    <s v="000"/>
    <s v="600"/>
    <s v="000"/>
    <s v="000"/>
    <s v="0"/>
    <s v="0000000"/>
    <s v="3222"/>
    <s v="Amtsgebäude"/>
    <s v="Energiebezüge"/>
    <s v="4400,00"/>
    <x v="1"/>
    <x v="3"/>
    <x v="8"/>
    <x v="0"/>
    <n v="1"/>
    <x v="2"/>
    <x v="75"/>
    <n v="-4400"/>
    <n v="-1.4225670869705787"/>
  </r>
  <r>
    <s v="029"/>
    <s v="000"/>
    <s v="614"/>
    <s v="000"/>
    <s v="000"/>
    <s v="0"/>
    <s v="0000000"/>
    <s v="3224"/>
    <s v="Amtsgebäude"/>
    <s v="Instandhaltung von Gebäuden und Bauten"/>
    <s v="11500,00"/>
    <x v="1"/>
    <x v="3"/>
    <x v="8"/>
    <x v="0"/>
    <n v="1"/>
    <x v="2"/>
    <x v="76"/>
    <n v="-11500"/>
    <n v="-3.7180730682185579"/>
  </r>
  <r>
    <s v="029"/>
    <s v="000"/>
    <s v="650"/>
    <s v="000"/>
    <s v="000"/>
    <s v="0"/>
    <s v="0000000"/>
    <s v="3241"/>
    <s v="Amtsgebäude"/>
    <s v="Zinsen für Finanzschulden in Euro"/>
    <s v="2000,00"/>
    <x v="1"/>
    <x v="3"/>
    <x v="8"/>
    <x v="0"/>
    <n v="1"/>
    <x v="2"/>
    <x v="77"/>
    <n v="-2000"/>
    <n v="-0.64662140316844485"/>
  </r>
  <r>
    <s v="029"/>
    <s v="000"/>
    <s v="670"/>
    <s v="000"/>
    <s v="000"/>
    <s v="0"/>
    <s v="0000000"/>
    <s v="3222"/>
    <s v="Amtsgebäude"/>
    <s v="Versicherungen"/>
    <s v="1000,00"/>
    <x v="1"/>
    <x v="3"/>
    <x v="8"/>
    <x v="0"/>
    <n v="1"/>
    <x v="2"/>
    <x v="78"/>
    <n v="-1000"/>
    <n v="-0.32331070158422243"/>
  </r>
  <r>
    <s v="029"/>
    <s v="000"/>
    <s v="700"/>
    <s v="000"/>
    <s v="000"/>
    <s v="0"/>
    <s v="0000000"/>
    <s v="3223"/>
    <s v="Amtsgebäude"/>
    <s v="Miet- und Pachtaufwand"/>
    <s v="4500,00"/>
    <x v="1"/>
    <x v="3"/>
    <x v="8"/>
    <x v="0"/>
    <n v="1"/>
    <x v="2"/>
    <x v="79"/>
    <n v="-4500"/>
    <n v="-1.4548981571290009"/>
  </r>
  <r>
    <s v="029"/>
    <s v="000"/>
    <s v="720"/>
    <s v="500"/>
    <s v="000"/>
    <s v="1"/>
    <s v="0000000"/>
    <s v="3225"/>
    <s v="Amtsgebäude"/>
    <s v="Interne Leistungsverrechnung"/>
    <s v="2000,00"/>
    <x v="1"/>
    <x v="3"/>
    <x v="8"/>
    <x v="0"/>
    <n v="1"/>
    <x v="2"/>
    <x v="80"/>
    <n v="-2000"/>
    <n v="-0.64662140316844485"/>
  </r>
  <r>
    <s v="029"/>
    <s v="000"/>
    <s v="728"/>
    <s v="000"/>
    <s v="000"/>
    <s v="0"/>
    <s v="0000000"/>
    <s v="3225"/>
    <s v="Amtsgebäude"/>
    <s v="Entgelte für sonstige Leistungen (Reinigung durch Unternehmen u. Lebenshilfe Wäscheservice)"/>
    <s v="11600,00"/>
    <x v="1"/>
    <x v="3"/>
    <x v="8"/>
    <x v="0"/>
    <n v="1"/>
    <x v="2"/>
    <x v="81"/>
    <n v="-11600"/>
    <n v="-3.7504041383769802"/>
  </r>
  <r>
    <s v="030"/>
    <s v="000"/>
    <s v="301"/>
    <s v="000"/>
    <s v="000"/>
    <s v="0"/>
    <s v="0000000"/>
    <s v="3331"/>
    <s v="Bauamt"/>
    <s v="Kapitaltransfers von Ländern, Landesfonds und Landeskammern"/>
    <s v="0,00"/>
    <x v="1"/>
    <x v="4"/>
    <x v="9"/>
    <x v="0"/>
    <n v="2"/>
    <x v="2"/>
    <x v="82"/>
    <n v="0"/>
    <n v="0"/>
  </r>
  <r>
    <s v="030"/>
    <s v="000"/>
    <s v="510"/>
    <s v="000"/>
    <s v="000"/>
    <s v="0"/>
    <s v="0000000"/>
    <s v="3211"/>
    <s v="Bauamt"/>
    <s v="Geldbezüge der Vertragsbediensteten der Verwaltung"/>
    <s v="12000,00"/>
    <x v="1"/>
    <x v="4"/>
    <x v="9"/>
    <x v="0"/>
    <n v="1"/>
    <x v="2"/>
    <x v="83"/>
    <n v="-12000"/>
    <n v="-3.8797284190106693"/>
  </r>
  <r>
    <s v="030"/>
    <s v="000"/>
    <s v="580"/>
    <s v="000"/>
    <s v="000"/>
    <s v="0"/>
    <s v="0000000"/>
    <s v="3212"/>
    <s v="Bauamt"/>
    <s v="Dienstgeberbeiträge zum Ausgleichsfonds für Familienbeihilfen"/>
    <s v="500,00"/>
    <x v="1"/>
    <x v="4"/>
    <x v="9"/>
    <x v="0"/>
    <n v="1"/>
    <x v="2"/>
    <x v="84"/>
    <n v="-500"/>
    <n v="-0.16165535079211121"/>
  </r>
  <r>
    <s v="030"/>
    <s v="000"/>
    <s v="581"/>
    <s v="500"/>
    <s v="000"/>
    <s v="0"/>
    <s v="0000000"/>
    <s v="3212"/>
    <s v="Bauamt"/>
    <s v="Sonstige Dienstgeberbeiträge zur sozialen Sicherheit (Pensionskassenbeiträge)"/>
    <s v="200,00"/>
    <x v="1"/>
    <x v="4"/>
    <x v="9"/>
    <x v="0"/>
    <n v="1"/>
    <x v="2"/>
    <x v="85"/>
    <n v="-200"/>
    <n v="-6.4662140316844488E-2"/>
  </r>
  <r>
    <s v="030"/>
    <s v="000"/>
    <s v="581"/>
    <s v="510"/>
    <s v="000"/>
    <s v="0"/>
    <s v="0000000"/>
    <s v="3212"/>
    <s v="Bauamt"/>
    <s v="Sonstige Dienstgeberbeiträge zur sozialen Sicherheit"/>
    <s v="100,00"/>
    <x v="1"/>
    <x v="4"/>
    <x v="9"/>
    <x v="0"/>
    <n v="1"/>
    <x v="2"/>
    <x v="86"/>
    <n v="-100"/>
    <n v="-3.2331070158422244E-2"/>
  </r>
  <r>
    <s v="030"/>
    <s v="000"/>
    <s v="582"/>
    <s v="000"/>
    <s v="000"/>
    <s v="0"/>
    <s v="0000000"/>
    <s v="3212"/>
    <s v="Bauamt"/>
    <s v="Sonstige Dienstgeberbeiträge zur sozialen Sicherheit"/>
    <s v="2500,00"/>
    <x v="1"/>
    <x v="4"/>
    <x v="9"/>
    <x v="0"/>
    <n v="1"/>
    <x v="2"/>
    <x v="87"/>
    <n v="-2500"/>
    <n v="-0.80827675396055609"/>
  </r>
  <r>
    <s v="030"/>
    <s v="000"/>
    <s v="640"/>
    <s v="000"/>
    <s v="000"/>
    <s v="0"/>
    <s v="0000000"/>
    <s v="3222"/>
    <s v="Bauamt"/>
    <s v="Rechts- und Beratungsaufwand (Gestaltungsbeirat)"/>
    <s v="15000,00"/>
    <x v="1"/>
    <x v="4"/>
    <x v="9"/>
    <x v="0"/>
    <n v="1"/>
    <x v="2"/>
    <x v="88"/>
    <n v="-15000"/>
    <n v="-4.8496605237633368"/>
  </r>
  <r>
    <s v="030"/>
    <s v="000"/>
    <s v="720"/>
    <s v="200"/>
    <s v="000"/>
    <s v="0"/>
    <s v="0000000"/>
    <s v="3225"/>
    <s v="Bauamt"/>
    <s v="Kostenbeiträge (Kostenersätze) für Leistungen (Baurechtsverwaltung Vorderland)"/>
    <s v="39800,00"/>
    <x v="1"/>
    <x v="4"/>
    <x v="9"/>
    <x v="0"/>
    <n v="1"/>
    <x v="2"/>
    <x v="89"/>
    <n v="-39800"/>
    <n v="-12.867765923052053"/>
  </r>
  <r>
    <s v="031"/>
    <s v="000"/>
    <s v="728"/>
    <s v="000"/>
    <s v="000"/>
    <s v="0"/>
    <s v="0000000"/>
    <s v="3225"/>
    <s v="Amt für Raumordnung und Raumplanung"/>
    <s v="Kostenbeiträge (Kostenersätze) für Leistungen"/>
    <s v="50000,00"/>
    <x v="1"/>
    <x v="4"/>
    <x v="10"/>
    <x v="0"/>
    <n v="1"/>
    <x v="2"/>
    <x v="90"/>
    <n v="-50000"/>
    <n v="-16.165535079211121"/>
  </r>
  <r>
    <s v="032"/>
    <s v="000"/>
    <s v="728"/>
    <s v="000"/>
    <s v="000"/>
    <s v="0"/>
    <s v="0000000"/>
    <s v="3225"/>
    <s v="Vermessungsamt"/>
    <s v="Kostenbeiträge (Kostenersätze) für Leistungen"/>
    <s v="10000,00"/>
    <x v="1"/>
    <x v="4"/>
    <x v="11"/>
    <x v="0"/>
    <n v="1"/>
    <x v="2"/>
    <x v="91"/>
    <n v="-10000"/>
    <n v="-3.2331070158422244"/>
  </r>
  <r>
    <s v="032"/>
    <s v="100"/>
    <s v="728"/>
    <s v="000"/>
    <s v="000"/>
    <s v="0"/>
    <s v="0000000"/>
    <s v="3225"/>
    <s v="Vermessungsamt"/>
    <s v="Kostenbeiträge (Kostenersätze) für Leistungen ( digitale geographische Daten)"/>
    <s v="18000,00"/>
    <x v="1"/>
    <x v="4"/>
    <x v="12"/>
    <x v="0"/>
    <n v="1"/>
    <x v="2"/>
    <x v="92"/>
    <n v="-18000"/>
    <n v="-5.8195926285160038"/>
  </r>
  <r>
    <s v="060"/>
    <s v="000"/>
    <s v="726"/>
    <s v="000"/>
    <s v="000"/>
    <s v="0"/>
    <s v="0000000"/>
    <s v="3225"/>
    <s v="Beiträge an Verbände, Vereine oder sonstige Organisationen"/>
    <s v="Mitgliedsbeiträge an Institutionen"/>
    <s v="8000,00"/>
    <x v="1"/>
    <x v="5"/>
    <x v="13"/>
    <x v="0"/>
    <n v="1"/>
    <x v="2"/>
    <x v="93"/>
    <n v="-8000"/>
    <n v="-2.5864856126737794"/>
  </r>
  <r>
    <s v="061"/>
    <s v="000"/>
    <s v="720"/>
    <s v="500"/>
    <s v="000"/>
    <s v="1"/>
    <s v="0000000"/>
    <s v="3225"/>
    <s v="Sonstige Subventionen"/>
    <s v="Interne Leistungsverrechnung"/>
    <s v="2000,00"/>
    <x v="1"/>
    <x v="5"/>
    <x v="14"/>
    <x v="0"/>
    <n v="1"/>
    <x v="2"/>
    <x v="94"/>
    <n v="-2000"/>
    <n v="-0.64662140316844485"/>
  </r>
  <r>
    <s v="061"/>
    <s v="000"/>
    <s v="752"/>
    <s v="000"/>
    <s v="000"/>
    <s v="0"/>
    <s v="0000000"/>
    <s v="3231"/>
    <s v="Sonstige Subventionen"/>
    <s v="Transfers an Gemeinden, Gemeindeverbände (Regio Vorderland Beiträge, Aktionen)"/>
    <s v="26200,00"/>
    <x v="1"/>
    <x v="5"/>
    <x v="14"/>
    <x v="0"/>
    <n v="1"/>
    <x v="2"/>
    <x v="95"/>
    <n v="-26200"/>
    <n v="-8.4707403815066282"/>
  </r>
  <r>
    <s v="061"/>
    <s v="000"/>
    <s v="757"/>
    <s v="000"/>
    <s v="000"/>
    <s v="0"/>
    <s v="0000000"/>
    <s v="3234"/>
    <s v="Sonstige Subventionen"/>
    <s v="Transfers an private Organisationen ohne Erwerbszweck  (Vereine u. priv. Organisationen)"/>
    <s v="4000,00"/>
    <x v="1"/>
    <x v="5"/>
    <x v="14"/>
    <x v="0"/>
    <n v="1"/>
    <x v="2"/>
    <x v="96"/>
    <n v="-4000"/>
    <n v="-1.2932428063368897"/>
  </r>
  <r>
    <s v="062"/>
    <s v="000"/>
    <s v="729"/>
    <s v="000"/>
    <s v="000"/>
    <s v="0"/>
    <s v="0000000"/>
    <s v="3225"/>
    <s v="Ehrungen und Auszeichnungen"/>
    <s v="Sonstige Aufwendungen"/>
    <s v="5300,00"/>
    <x v="1"/>
    <x v="5"/>
    <x v="15"/>
    <x v="0"/>
    <n v="1"/>
    <x v="2"/>
    <x v="97"/>
    <n v="-5300"/>
    <n v="-1.7135467183963788"/>
  </r>
  <r>
    <s v="063"/>
    <s v="000"/>
    <s v="729"/>
    <s v="000"/>
    <s v="000"/>
    <s v="0"/>
    <s v="0000000"/>
    <s v="3225"/>
    <s v="Städtekontakte und Partnerschaften"/>
    <s v="Sonstige Aufwendungen"/>
    <s v="4200,00"/>
    <x v="1"/>
    <x v="5"/>
    <x v="16"/>
    <x v="0"/>
    <n v="1"/>
    <x v="2"/>
    <x v="98"/>
    <n v="-4200"/>
    <n v="-1.3579049466537343"/>
  </r>
  <r>
    <s v="091"/>
    <s v="000"/>
    <s v="590"/>
    <s v="000"/>
    <s v="000"/>
    <s v="0"/>
    <s v="0000000"/>
    <s v="3212"/>
    <s v="Personalausbildung und Personalfortbildung"/>
    <s v="Freiwillige Sozialleistungen (Personalaus- u. Fortb.)"/>
    <s v="2000,00"/>
    <x v="1"/>
    <x v="6"/>
    <x v="17"/>
    <x v="0"/>
    <n v="1"/>
    <x v="2"/>
    <x v="99"/>
    <n v="-2000"/>
    <n v="-0.64662140316844485"/>
  </r>
  <r>
    <s v="094"/>
    <s v="000"/>
    <s v="729"/>
    <s v="000"/>
    <s v="000"/>
    <s v="0"/>
    <s v="0000000"/>
    <s v="3225"/>
    <s v="Gemeinschaftspflege"/>
    <s v="Sonstige Aufwendungen"/>
    <s v="5400,00"/>
    <x v="1"/>
    <x v="6"/>
    <x v="18"/>
    <x v="0"/>
    <n v="1"/>
    <x v="2"/>
    <x v="100"/>
    <n v="-5400"/>
    <n v="-1.7458777885548011"/>
  </r>
  <r>
    <s v="120"/>
    <s v="000"/>
    <s v="720"/>
    <s v="250"/>
    <s v="000"/>
    <s v="0"/>
    <s v="0000000"/>
    <s v="3225"/>
    <s v="Sicherheitspolizei"/>
    <s v="Kostenbeiträge (Kostenersätze) für Leistungen (MG Rankweil für  Polizeieinsätze)"/>
    <s v="8500,00"/>
    <x v="2"/>
    <x v="7"/>
    <x v="19"/>
    <x v="0"/>
    <n v="1"/>
    <x v="2"/>
    <x v="101"/>
    <n v="-8500"/>
    <n v="-2.7481409634658909"/>
  </r>
  <r>
    <s v="131"/>
    <s v="000"/>
    <s v="413"/>
    <s v="000"/>
    <s v="000"/>
    <s v="0"/>
    <s v="0000000"/>
    <s v="3221"/>
    <s v="Bau- und Feuerpolizei"/>
    <s v="Hausnummerntafeln"/>
    <s v="300,00"/>
    <x v="2"/>
    <x v="8"/>
    <x v="20"/>
    <x v="0"/>
    <n v="1"/>
    <x v="2"/>
    <x v="102"/>
    <n v="-300"/>
    <n v="-9.6993210475266725E-2"/>
  </r>
  <r>
    <s v="131"/>
    <s v="000"/>
    <s v="728"/>
    <s v="000"/>
    <s v="000"/>
    <s v="0"/>
    <s v="0000000"/>
    <s v="3225"/>
    <s v="Bau- und Feuerpolizei"/>
    <s v="Entgelte für sonstige Leistungen (Feuerbeschau)"/>
    <s v="200,00"/>
    <x v="2"/>
    <x v="8"/>
    <x v="20"/>
    <x v="0"/>
    <n v="1"/>
    <x v="2"/>
    <x v="103"/>
    <n v="-200"/>
    <n v="-6.4662140316844488E-2"/>
  </r>
  <r>
    <s v="131"/>
    <s v="000"/>
    <s v="808"/>
    <s v="000"/>
    <s v="000"/>
    <s v="0"/>
    <s v="0000000"/>
    <s v="3116"/>
    <s v="Bau- und Feuerpolizei"/>
    <s v="Ersätze für Hausnummerntafeln"/>
    <s v="300,00"/>
    <x v="2"/>
    <x v="8"/>
    <x v="20"/>
    <x v="0"/>
    <n v="2"/>
    <x v="2"/>
    <x v="104"/>
    <n v="300"/>
    <n v="9.6993210475266725E-2"/>
  </r>
  <r>
    <s v="132"/>
    <s v="000"/>
    <s v="728"/>
    <s v="000"/>
    <s v="000"/>
    <s v="0"/>
    <s v="0000000"/>
    <s v="3225"/>
    <s v="Gesundheitspolizei"/>
    <s v="Entgelte für sonstige Leistungen (Totenbeschau, Bergungskosten)"/>
    <s v="2000,00"/>
    <x v="2"/>
    <x v="8"/>
    <x v="21"/>
    <x v="0"/>
    <n v="1"/>
    <x v="2"/>
    <x v="105"/>
    <n v="-2000"/>
    <n v="-0.64662140316844485"/>
  </r>
  <r>
    <s v="133"/>
    <s v="000"/>
    <s v="729"/>
    <s v="000"/>
    <s v="000"/>
    <s v="0"/>
    <s v="0000000"/>
    <s v="3225"/>
    <s v="Veterinärpolizei"/>
    <s v="Sonstige Aufwendungen (Viehseuchenbekämpfung)"/>
    <s v="2000,00"/>
    <x v="2"/>
    <x v="8"/>
    <x v="22"/>
    <x v="0"/>
    <n v="1"/>
    <x v="2"/>
    <x v="106"/>
    <n v="-2000"/>
    <n v="-0.64662140316844485"/>
  </r>
  <r>
    <s v="163"/>
    <s v="000"/>
    <s v="040"/>
    <s v="000"/>
    <s v="000"/>
    <s v="0"/>
    <s v="0000000"/>
    <s v="3414"/>
    <s v="Freiwillige Feuerwehr"/>
    <s v="Fahrzeuge"/>
    <s v="0,00"/>
    <x v="2"/>
    <x v="9"/>
    <x v="23"/>
    <x v="0"/>
    <n v="1"/>
    <x v="2"/>
    <x v="107"/>
    <n v="0"/>
    <n v="0"/>
  </r>
  <r>
    <s v="163"/>
    <s v="000"/>
    <s v="042"/>
    <s v="000"/>
    <s v="000"/>
    <s v="0"/>
    <s v="0000000"/>
    <s v="3415"/>
    <s v="Freiwillige Feuerwehr"/>
    <s v="Amts-, Betriebs- und Geschäftsausstattung"/>
    <s v="14800,00"/>
    <x v="2"/>
    <x v="9"/>
    <x v="23"/>
    <x v="0"/>
    <n v="1"/>
    <x v="2"/>
    <x v="108"/>
    <n v="-14800"/>
    <n v="-4.7849983834464922"/>
  </r>
  <r>
    <s v="163"/>
    <s v="000"/>
    <s v="301"/>
    <s v="000"/>
    <s v="000"/>
    <s v="0"/>
    <s v="0000000"/>
    <s v="3331"/>
    <s v="Freiwillige Feuerwehr"/>
    <s v="Kapitaltransfers von Ländern, Landesfonds und Landeskammern"/>
    <s v="1000,00"/>
    <x v="2"/>
    <x v="9"/>
    <x v="23"/>
    <x v="0"/>
    <n v="2"/>
    <x v="2"/>
    <x v="109"/>
    <n v="1000"/>
    <n v="0.32331070158422243"/>
  </r>
  <r>
    <s v="163"/>
    <s v="000"/>
    <s v="400"/>
    <s v="000"/>
    <s v="000"/>
    <s v="0"/>
    <s v="0000000"/>
    <s v="3221"/>
    <s v="Freiwillige Feuerwehr"/>
    <s v="Geringwertige Wirtschaftsgüter (GWG)"/>
    <s v="12100,00"/>
    <x v="2"/>
    <x v="9"/>
    <x v="23"/>
    <x v="0"/>
    <n v="1"/>
    <x v="2"/>
    <x v="110"/>
    <n v="-12100"/>
    <n v="-3.9120594891690916"/>
  </r>
  <r>
    <s v="163"/>
    <s v="000"/>
    <s v="451"/>
    <s v="000"/>
    <s v="000"/>
    <s v="0"/>
    <s v="0000000"/>
    <s v="3221"/>
    <s v="Freiwillige Feuerwehr"/>
    <s v="Brennstoffe"/>
    <s v="4000,00"/>
    <x v="2"/>
    <x v="9"/>
    <x v="23"/>
    <x v="0"/>
    <n v="1"/>
    <x v="2"/>
    <x v="111"/>
    <n v="-4000"/>
    <n v="-1.2932428063368897"/>
  </r>
  <r>
    <s v="163"/>
    <s v="000"/>
    <s v="452"/>
    <s v="000"/>
    <s v="000"/>
    <s v="0"/>
    <s v="0000000"/>
    <s v="3221"/>
    <s v="Freiwillige Feuerwehr"/>
    <s v="Treibstoffe"/>
    <s v="3000,00"/>
    <x v="2"/>
    <x v="9"/>
    <x v="23"/>
    <x v="0"/>
    <n v="1"/>
    <x v="2"/>
    <x v="112"/>
    <n v="-3000"/>
    <n v="-0.96993210475266733"/>
  </r>
  <r>
    <s v="163"/>
    <s v="000"/>
    <s v="454"/>
    <s v="000"/>
    <s v="000"/>
    <s v="0"/>
    <s v="0000000"/>
    <s v="3221"/>
    <s v="Freiwillige Feuerwehr"/>
    <s v="Reinigungsmittel"/>
    <s v="500,00"/>
    <x v="2"/>
    <x v="9"/>
    <x v="23"/>
    <x v="0"/>
    <n v="1"/>
    <x v="2"/>
    <x v="113"/>
    <n v="-500"/>
    <n v="-0.16165535079211121"/>
  </r>
  <r>
    <s v="163"/>
    <s v="000"/>
    <s v="455"/>
    <s v="000"/>
    <s v="000"/>
    <s v="0"/>
    <s v="0000000"/>
    <s v="3221"/>
    <s v="Freiwillige Feuerwehr"/>
    <s v="Chemische und sonstige artverwandte Mittel"/>
    <s v="1400,00"/>
    <x v="2"/>
    <x v="9"/>
    <x v="23"/>
    <x v="0"/>
    <n v="1"/>
    <x v="2"/>
    <x v="114"/>
    <n v="-1400"/>
    <n v="-0.45263498221791143"/>
  </r>
  <r>
    <s v="163"/>
    <s v="000"/>
    <s v="600"/>
    <s v="000"/>
    <s v="000"/>
    <s v="0"/>
    <s v="0000000"/>
    <s v="3222"/>
    <s v="Freiwillige Feuerwehr"/>
    <s v="Energiebezüge"/>
    <s v="3300,00"/>
    <x v="2"/>
    <x v="9"/>
    <x v="23"/>
    <x v="0"/>
    <n v="1"/>
    <x v="2"/>
    <x v="115"/>
    <n v="-3300"/>
    <n v="-1.0669253152279341"/>
  </r>
  <r>
    <s v="163"/>
    <s v="000"/>
    <s v="614"/>
    <s v="000"/>
    <s v="000"/>
    <s v="0"/>
    <s v="0000000"/>
    <s v="3224"/>
    <s v="Freiwillige Feuerwehr"/>
    <s v="Instandhaltung von Gebäuden und Bauten"/>
    <s v="6500,00"/>
    <x v="2"/>
    <x v="9"/>
    <x v="23"/>
    <x v="0"/>
    <n v="1"/>
    <x v="2"/>
    <x v="116"/>
    <n v="-6500"/>
    <n v="-2.1015195602974459"/>
  </r>
  <r>
    <s v="163"/>
    <s v="000"/>
    <s v="614"/>
    <s v="900"/>
    <s v="000"/>
    <s v="0"/>
    <s v="0000000"/>
    <s v="3224"/>
    <s v="Freiwillige Feuerwehr"/>
    <s v="Instandhaltung von Gebäuden und Bauten"/>
    <s v="25100,00"/>
    <x v="2"/>
    <x v="9"/>
    <x v="23"/>
    <x v="0"/>
    <n v="1"/>
    <x v="2"/>
    <x v="117"/>
    <n v="-25100"/>
    <n v="-8.115098609763983"/>
  </r>
  <r>
    <s v="163"/>
    <s v="000"/>
    <s v="617"/>
    <s v="000"/>
    <s v="000"/>
    <s v="0"/>
    <s v="0000000"/>
    <s v="3224"/>
    <s v="Freiwillige Feuerwehr"/>
    <s v="Instandhaltung von Fahrzeugen"/>
    <s v="6400,00"/>
    <x v="2"/>
    <x v="9"/>
    <x v="23"/>
    <x v="0"/>
    <n v="1"/>
    <x v="2"/>
    <x v="118"/>
    <n v="-6400"/>
    <n v="-2.0691884901390236"/>
  </r>
  <r>
    <s v="163"/>
    <s v="000"/>
    <s v="618"/>
    <s v="000"/>
    <s v="000"/>
    <s v="0"/>
    <s v="0000000"/>
    <s v="3224"/>
    <s v="Freiwillige Feuerwehr"/>
    <s v="Instandhaltung von sonstigen Anlagen"/>
    <s v="3500,00"/>
    <x v="2"/>
    <x v="9"/>
    <x v="23"/>
    <x v="0"/>
    <n v="1"/>
    <x v="2"/>
    <x v="119"/>
    <n v="-3500"/>
    <n v="-1.1315874555447785"/>
  </r>
  <r>
    <s v="163"/>
    <s v="000"/>
    <s v="631"/>
    <s v="000"/>
    <s v="000"/>
    <s v="0"/>
    <s v="0000000"/>
    <s v="3222"/>
    <s v="Freiwillige Feuerwehr"/>
    <s v="Telekommunikationsdienste"/>
    <s v="1500,00"/>
    <x v="2"/>
    <x v="9"/>
    <x v="23"/>
    <x v="0"/>
    <n v="1"/>
    <x v="2"/>
    <x v="120"/>
    <n v="-1500"/>
    <n v="-0.48496605237633367"/>
  </r>
  <r>
    <s v="163"/>
    <s v="000"/>
    <s v="670"/>
    <s v="000"/>
    <s v="000"/>
    <s v="0"/>
    <s v="0000000"/>
    <s v="3222"/>
    <s v="Freiwillige Feuerwehr"/>
    <s v="Versicherungen"/>
    <s v="3200,00"/>
    <x v="2"/>
    <x v="9"/>
    <x v="23"/>
    <x v="0"/>
    <n v="1"/>
    <x v="2"/>
    <x v="121"/>
    <n v="-3200"/>
    <n v="-1.0345942450695118"/>
  </r>
  <r>
    <s v="163"/>
    <s v="000"/>
    <s v="720"/>
    <s v="500"/>
    <s v="000"/>
    <s v="1"/>
    <s v="0000000"/>
    <s v="3225"/>
    <s v="Freiwillige Feuerwehr"/>
    <s v="Interne Leistungsverrechnung"/>
    <s v="500,00"/>
    <x v="2"/>
    <x v="9"/>
    <x v="23"/>
    <x v="0"/>
    <n v="1"/>
    <x v="2"/>
    <x v="122"/>
    <n v="-500"/>
    <n v="-0.16165535079211121"/>
  </r>
  <r>
    <s v="163"/>
    <s v="000"/>
    <s v="728"/>
    <s v="000"/>
    <s v="000"/>
    <s v="0"/>
    <s v="0000000"/>
    <s v="3225"/>
    <s v="Freiwillige Feuerwehr"/>
    <s v="Instandhaltung von sonstigen Anlagen (Einsatz u. Schulung)"/>
    <s v="2000,00"/>
    <x v="2"/>
    <x v="9"/>
    <x v="23"/>
    <x v="0"/>
    <n v="1"/>
    <x v="2"/>
    <x v="123"/>
    <n v="-2000"/>
    <n v="-0.64662140316844485"/>
  </r>
  <r>
    <s v="163"/>
    <s v="000"/>
    <s v="729"/>
    <s v="000"/>
    <s v="000"/>
    <s v="0"/>
    <s v="0000000"/>
    <s v="3225"/>
    <s v="Freiwillige Feuerwehr"/>
    <s v="Sonstige Aufwendungen"/>
    <s v="6500,00"/>
    <x v="2"/>
    <x v="9"/>
    <x v="23"/>
    <x v="0"/>
    <n v="1"/>
    <x v="2"/>
    <x v="124"/>
    <n v="-6500"/>
    <n v="-2.1015195602974459"/>
  </r>
  <r>
    <s v="163"/>
    <s v="000"/>
    <s v="816"/>
    <s v="400"/>
    <s v="000"/>
    <s v="0"/>
    <s v="0000000"/>
    <s v="3114"/>
    <s v="Freiwillige Feuerwehr"/>
    <s v="Kostenbeiträge (Kostenersätze) für sonstige Leistungen"/>
    <s v="100,00"/>
    <x v="2"/>
    <x v="9"/>
    <x v="23"/>
    <x v="0"/>
    <n v="2"/>
    <x v="2"/>
    <x v="125"/>
    <n v="100"/>
    <n v="3.2331070158422244E-2"/>
  </r>
  <r>
    <s v="163"/>
    <s v="000"/>
    <s v="861"/>
    <s v="000"/>
    <s v="000"/>
    <s v="0"/>
    <s v="0000000"/>
    <s v="3121"/>
    <s v="Freiwillige Feuerwehr"/>
    <s v="Transfers von Ländern, Landesfonds und Landeskammern"/>
    <s v="1000,00"/>
    <x v="2"/>
    <x v="9"/>
    <x v="23"/>
    <x v="0"/>
    <n v="2"/>
    <x v="2"/>
    <x v="126"/>
    <n v="1000"/>
    <n v="0.32331070158422243"/>
  </r>
  <r>
    <s v="180"/>
    <s v="000"/>
    <s v="726"/>
    <s v="000"/>
    <s v="000"/>
    <s v="0"/>
    <s v="0000000"/>
    <s v="3225"/>
    <s v="Zivilschutz"/>
    <s v="Mitgliedsbeiträge an Institutionen"/>
    <s v="100,00"/>
    <x v="2"/>
    <x v="10"/>
    <x v="24"/>
    <x v="0"/>
    <n v="1"/>
    <x v="2"/>
    <x v="127"/>
    <n v="-100"/>
    <n v="-3.2331070158422244E-2"/>
  </r>
  <r>
    <s v="189"/>
    <s v="000"/>
    <s v="723"/>
    <s v="000"/>
    <s v="000"/>
    <s v="0"/>
    <s v="0000000"/>
    <s v="3225"/>
    <s v="Landesverteidigung"/>
    <s v="Amtspauschalien und Repräsentationsaufwendungen (Musterungskosten)"/>
    <s v="400,00"/>
    <x v="2"/>
    <x v="10"/>
    <x v="25"/>
    <x v="0"/>
    <n v="1"/>
    <x v="2"/>
    <x v="128"/>
    <n v="-400"/>
    <n v="-0.12932428063368898"/>
  </r>
  <r>
    <s v="211"/>
    <s v="000"/>
    <s v="042"/>
    <s v="000"/>
    <s v="000"/>
    <s v="0"/>
    <s v="0000000"/>
    <s v="3415"/>
    <s v="Volksschule"/>
    <s v="Amts-, Betriebs- und Geschäftsausstattung"/>
    <s v="5000,00"/>
    <x v="3"/>
    <x v="11"/>
    <x v="26"/>
    <x v="0"/>
    <n v="1"/>
    <x v="2"/>
    <x v="129"/>
    <n v="-5000"/>
    <n v="-1.6165535079211122"/>
  </r>
  <r>
    <s v="211"/>
    <s v="000"/>
    <s v="301"/>
    <s v="000"/>
    <s v="000"/>
    <s v="0"/>
    <s v="0000000"/>
    <s v="3331"/>
    <s v="Volksschule"/>
    <s v="Kapitaltransfers von Ländern, Landesfonds und Landeskammern"/>
    <s v="0,00"/>
    <x v="3"/>
    <x v="11"/>
    <x v="26"/>
    <x v="0"/>
    <n v="2"/>
    <x v="2"/>
    <x v="130"/>
    <n v="0"/>
    <n v="0"/>
  </r>
  <r>
    <s v="211"/>
    <s v="000"/>
    <s v="400"/>
    <s v="000"/>
    <s v="000"/>
    <s v="0"/>
    <s v="0000000"/>
    <s v="3221"/>
    <s v="Volksschule"/>
    <s v="Geringwertige Wirtschaftsgüter (GWG)"/>
    <s v="8000,00"/>
    <x v="3"/>
    <x v="11"/>
    <x v="26"/>
    <x v="0"/>
    <n v="1"/>
    <x v="2"/>
    <x v="131"/>
    <n v="-8000"/>
    <n v="-2.5864856126737794"/>
  </r>
  <r>
    <s v="211"/>
    <s v="000"/>
    <s v="451"/>
    <s v="000"/>
    <s v="000"/>
    <s v="0"/>
    <s v="0000000"/>
    <s v="3221"/>
    <s v="Volksschule"/>
    <s v="Brennstoffe"/>
    <s v="10400,00"/>
    <x v="3"/>
    <x v="11"/>
    <x v="26"/>
    <x v="0"/>
    <n v="1"/>
    <x v="2"/>
    <x v="132"/>
    <n v="-10400"/>
    <n v="-3.3624312964759135"/>
  </r>
  <r>
    <s v="211"/>
    <s v="000"/>
    <s v="454"/>
    <s v="000"/>
    <s v="000"/>
    <s v="0"/>
    <s v="0000000"/>
    <s v="3221"/>
    <s v="Volksschule"/>
    <s v="Reinigungsmittel"/>
    <s v="2500,00"/>
    <x v="3"/>
    <x v="11"/>
    <x v="26"/>
    <x v="0"/>
    <n v="1"/>
    <x v="2"/>
    <x v="133"/>
    <n v="-2500"/>
    <n v="-0.80827675396055609"/>
  </r>
  <r>
    <s v="211"/>
    <s v="000"/>
    <s v="456"/>
    <s v="000"/>
    <s v="000"/>
    <s v="0"/>
    <s v="0000000"/>
    <s v="3221"/>
    <s v="Volksschule"/>
    <s v="Schreib-, Zeichen- und sonstige Büromittel"/>
    <s v="800,00"/>
    <x v="3"/>
    <x v="11"/>
    <x v="26"/>
    <x v="0"/>
    <n v="1"/>
    <x v="2"/>
    <x v="134"/>
    <n v="-800"/>
    <n v="-0.25864856126737795"/>
  </r>
  <r>
    <s v="211"/>
    <s v="000"/>
    <s v="457"/>
    <s v="000"/>
    <s v="000"/>
    <s v="0"/>
    <s v="0000000"/>
    <s v="3221"/>
    <s v="Volksschule"/>
    <s v="Druckwerke"/>
    <s v="500,00"/>
    <x v="3"/>
    <x v="11"/>
    <x v="26"/>
    <x v="0"/>
    <n v="1"/>
    <x v="2"/>
    <x v="135"/>
    <n v="-500"/>
    <n v="-0.16165535079211121"/>
  </r>
  <r>
    <s v="211"/>
    <s v="000"/>
    <s v="510"/>
    <s v="000"/>
    <s v="000"/>
    <s v="0"/>
    <s v="0000000"/>
    <s v="3211"/>
    <s v="Volksschule"/>
    <s v="Geldbezüge der Vertragsbediensteten der Verwaltung"/>
    <s v="6800,00"/>
    <x v="3"/>
    <x v="11"/>
    <x v="26"/>
    <x v="0"/>
    <n v="1"/>
    <x v="2"/>
    <x v="136"/>
    <n v="-6800"/>
    <n v="-2.1985127707727128"/>
  </r>
  <r>
    <s v="211"/>
    <s v="000"/>
    <s v="511"/>
    <s v="000"/>
    <s v="000"/>
    <s v="0"/>
    <s v="0000000"/>
    <s v="3211"/>
    <s v="Volksschule"/>
    <s v="Geldbezüge der Vertragsbediensteten in handwerklicher Verwendung"/>
    <s v="2200,00"/>
    <x v="3"/>
    <x v="11"/>
    <x v="26"/>
    <x v="0"/>
    <n v="1"/>
    <x v="2"/>
    <x v="137"/>
    <n v="-2200"/>
    <n v="-0.71128354348528933"/>
  </r>
  <r>
    <s v="211"/>
    <s v="000"/>
    <s v="580"/>
    <s v="000"/>
    <s v="000"/>
    <s v="0"/>
    <s v="0000000"/>
    <s v="3212"/>
    <s v="Volksschule"/>
    <s v="Dienstgeberbeiträge zum Ausgleichsfonds für Familienbeihilfen"/>
    <s v="400,00"/>
    <x v="3"/>
    <x v="11"/>
    <x v="26"/>
    <x v="0"/>
    <n v="1"/>
    <x v="2"/>
    <x v="138"/>
    <n v="-400"/>
    <n v="-0.12932428063368898"/>
  </r>
  <r>
    <s v="211"/>
    <s v="000"/>
    <s v="581"/>
    <s v="500"/>
    <s v="000"/>
    <s v="0"/>
    <s v="0000000"/>
    <s v="3212"/>
    <s v="Volksschule"/>
    <s v="Sonstige Dienstgeberbeiträge zur sozialen Sicherheit (Pensionskassenbeiträge)"/>
    <s v="100,00"/>
    <x v="3"/>
    <x v="11"/>
    <x v="26"/>
    <x v="0"/>
    <n v="1"/>
    <x v="2"/>
    <x v="139"/>
    <n v="-100"/>
    <n v="-3.2331070158422244E-2"/>
  </r>
  <r>
    <s v="211"/>
    <s v="000"/>
    <s v="581"/>
    <s v="510"/>
    <s v="000"/>
    <s v="0"/>
    <s v="0000000"/>
    <s v="3212"/>
    <s v="Volksschule"/>
    <s v="Sonstige Dienstgeberbeiträge zur sozialen Sicherheit (Mitarbeitervorsorge - Abfertigung neu)"/>
    <s v="100,00"/>
    <x v="3"/>
    <x v="11"/>
    <x v="26"/>
    <x v="0"/>
    <n v="1"/>
    <x v="2"/>
    <x v="140"/>
    <n v="-100"/>
    <n v="-3.2331070158422244E-2"/>
  </r>
  <r>
    <s v="211"/>
    <s v="000"/>
    <s v="582"/>
    <s v="000"/>
    <s v="000"/>
    <s v="0"/>
    <s v="0000000"/>
    <s v="3212"/>
    <s v="Volksschule"/>
    <s v="Sonstige Dienstgeberbeiträge zur sozialen Sicherheit"/>
    <s v="2000,00"/>
    <x v="3"/>
    <x v="11"/>
    <x v="26"/>
    <x v="0"/>
    <n v="1"/>
    <x v="2"/>
    <x v="141"/>
    <n v="-2000"/>
    <n v="-0.64662140316844485"/>
  </r>
  <r>
    <s v="211"/>
    <s v="000"/>
    <s v="600"/>
    <s v="000"/>
    <s v="000"/>
    <s v="0"/>
    <s v="0000000"/>
    <s v="3222"/>
    <s v="Volksschule"/>
    <s v="Energiebezüge"/>
    <s v="14200,00"/>
    <x v="3"/>
    <x v="11"/>
    <x v="26"/>
    <x v="0"/>
    <n v="1"/>
    <x v="2"/>
    <x v="142"/>
    <n v="-14200"/>
    <n v="-4.5910119624959584"/>
  </r>
  <r>
    <s v="211"/>
    <s v="000"/>
    <s v="614"/>
    <s v="000"/>
    <s v="000"/>
    <s v="0"/>
    <s v="0000000"/>
    <s v="3224"/>
    <s v="Volksschule"/>
    <s v="Instandhaltung von Gebäuden und Bauten"/>
    <s v="18500,00"/>
    <x v="3"/>
    <x v="11"/>
    <x v="26"/>
    <x v="0"/>
    <n v="1"/>
    <x v="2"/>
    <x v="143"/>
    <n v="-18500"/>
    <n v="-5.9812479793081152"/>
  </r>
  <r>
    <s v="211"/>
    <s v="000"/>
    <s v="618"/>
    <s v="000"/>
    <s v="000"/>
    <s v="0"/>
    <s v="0000000"/>
    <s v="3224"/>
    <s v="Volksschule"/>
    <s v="Instandhaltung von sonstigen Anlagen"/>
    <s v="1000,00"/>
    <x v="3"/>
    <x v="11"/>
    <x v="26"/>
    <x v="0"/>
    <n v="1"/>
    <x v="2"/>
    <x v="144"/>
    <n v="-1000"/>
    <n v="-0.32331070158422243"/>
  </r>
  <r>
    <s v="211"/>
    <s v="000"/>
    <s v="630"/>
    <s v="000"/>
    <s v="000"/>
    <s v="0"/>
    <s v="0000000"/>
    <s v="3222"/>
    <s v="Volksschule"/>
    <s v="Postdienste"/>
    <s v="1000,00"/>
    <x v="3"/>
    <x v="11"/>
    <x v="26"/>
    <x v="0"/>
    <n v="1"/>
    <x v="2"/>
    <x v="145"/>
    <n v="-1000"/>
    <n v="-0.32331070158422243"/>
  </r>
  <r>
    <s v="211"/>
    <s v="000"/>
    <s v="631"/>
    <s v="000"/>
    <s v="000"/>
    <s v="0"/>
    <s v="0000000"/>
    <s v="3222"/>
    <s v="Volksschule"/>
    <s v="Telekommunikationsdienste"/>
    <s v="1100,00"/>
    <x v="3"/>
    <x v="11"/>
    <x v="26"/>
    <x v="0"/>
    <n v="1"/>
    <x v="2"/>
    <x v="146"/>
    <n v="-1100"/>
    <n v="-0.35564177174264466"/>
  </r>
  <r>
    <s v="211"/>
    <s v="000"/>
    <s v="670"/>
    <s v="000"/>
    <s v="000"/>
    <s v="0"/>
    <s v="0000000"/>
    <s v="3222"/>
    <s v="Volksschule"/>
    <s v="Versicherungen"/>
    <s v="3000,00"/>
    <x v="3"/>
    <x v="11"/>
    <x v="26"/>
    <x v="0"/>
    <n v="1"/>
    <x v="2"/>
    <x v="147"/>
    <n v="-3000"/>
    <n v="-0.96993210475266733"/>
  </r>
  <r>
    <s v="211"/>
    <s v="000"/>
    <s v="700"/>
    <s v="000"/>
    <s v="000"/>
    <s v="0"/>
    <s v="0000000"/>
    <s v="3223"/>
    <s v="Volksschule"/>
    <s v="Miet- und Pachtaufwand"/>
    <s v="1500,00"/>
    <x v="3"/>
    <x v="11"/>
    <x v="26"/>
    <x v="0"/>
    <n v="1"/>
    <x v="2"/>
    <x v="148"/>
    <n v="-1500"/>
    <n v="-0.48496605237633367"/>
  </r>
  <r>
    <s v="211"/>
    <s v="000"/>
    <s v="710"/>
    <s v="000"/>
    <s v="000"/>
    <s v="0"/>
    <s v="0000000"/>
    <s v="3225"/>
    <s v="Volksschule"/>
    <s v="Öffentliche Abgaben, ohne Gebühren gemäß FAG"/>
    <s v="900,00"/>
    <x v="3"/>
    <x v="11"/>
    <x v="26"/>
    <x v="0"/>
    <n v="1"/>
    <x v="2"/>
    <x v="149"/>
    <n v="-900"/>
    <n v="-0.29097963142580019"/>
  </r>
  <r>
    <s v="211"/>
    <s v="000"/>
    <s v="720"/>
    <s v="200"/>
    <s v="000"/>
    <s v="0"/>
    <s v="0000000"/>
    <s v="3225"/>
    <s v="Volksschule"/>
    <s v="Kostenbeiträge (Kostenersätze) für Leistungen (Schulerhaltungsbeiträge)"/>
    <s v="1000,00"/>
    <x v="3"/>
    <x v="11"/>
    <x v="26"/>
    <x v="0"/>
    <n v="1"/>
    <x v="2"/>
    <x v="150"/>
    <n v="-1000"/>
    <n v="-0.32331070158422243"/>
  </r>
  <r>
    <s v="211"/>
    <s v="000"/>
    <s v="720"/>
    <s v="500"/>
    <s v="000"/>
    <s v="1"/>
    <s v="0000000"/>
    <s v="3225"/>
    <s v="Volksschule"/>
    <s v="Interne Leistungsverrechnung"/>
    <s v="4000,00"/>
    <x v="3"/>
    <x v="11"/>
    <x v="26"/>
    <x v="0"/>
    <n v="1"/>
    <x v="2"/>
    <x v="151"/>
    <n v="-4000"/>
    <n v="-1.2932428063368897"/>
  </r>
  <r>
    <s v="211"/>
    <s v="000"/>
    <s v="724"/>
    <s v="000"/>
    <s v="000"/>
    <s v="0"/>
    <s v="0000000"/>
    <s v="3225"/>
    <s v="Volksschule"/>
    <s v="Reisegebühren"/>
    <s v="100,00"/>
    <x v="3"/>
    <x v="11"/>
    <x v="26"/>
    <x v="0"/>
    <n v="1"/>
    <x v="2"/>
    <x v="152"/>
    <n v="-100"/>
    <n v="-3.2331070158422244E-2"/>
  </r>
  <r>
    <s v="211"/>
    <s v="000"/>
    <s v="728"/>
    <s v="000"/>
    <s v="000"/>
    <s v="0"/>
    <s v="0000000"/>
    <s v="3225"/>
    <s v="Volksschule"/>
    <s v="Entgelte für sonstige Leistungen (Reinigung durch Unternehmen)"/>
    <s v="37500,00"/>
    <x v="3"/>
    <x v="11"/>
    <x v="26"/>
    <x v="0"/>
    <n v="1"/>
    <x v="2"/>
    <x v="153"/>
    <n v="-37500"/>
    <n v="-12.124151309408342"/>
  </r>
  <r>
    <s v="211"/>
    <s v="000"/>
    <s v="729"/>
    <s v="000"/>
    <s v="000"/>
    <s v="0"/>
    <s v="0000000"/>
    <s v="3225"/>
    <s v="Volksschule"/>
    <s v="Sonstige Aufwendungen"/>
    <s v="2000,00"/>
    <x v="3"/>
    <x v="11"/>
    <x v="26"/>
    <x v="0"/>
    <n v="1"/>
    <x v="2"/>
    <x v="154"/>
    <n v="-2000"/>
    <n v="-0.64662140316844485"/>
  </r>
  <r>
    <s v="211"/>
    <s v="000"/>
    <s v="751"/>
    <s v="000"/>
    <s v="000"/>
    <s v="0"/>
    <s v="0000000"/>
    <s v="3231"/>
    <s v="Volksschule"/>
    <s v="Transfers an Länder, Landesfonds und Landeskammern (Schulfilmbeiträge)"/>
    <s v="600,00"/>
    <x v="3"/>
    <x v="11"/>
    <x v="26"/>
    <x v="0"/>
    <n v="1"/>
    <x v="2"/>
    <x v="155"/>
    <n v="-600"/>
    <n v="-0.19398642095053345"/>
  </r>
  <r>
    <s v="212"/>
    <s v="000"/>
    <s v="010"/>
    <s v="000"/>
    <s v="000"/>
    <s v="0"/>
    <s v="0000000"/>
    <s v="3413"/>
    <s v="Mittelschule"/>
    <s v="Gebäude und Bauten"/>
    <s v="20000,00"/>
    <x v="3"/>
    <x v="11"/>
    <x v="27"/>
    <x v="0"/>
    <n v="1"/>
    <x v="2"/>
    <x v="156"/>
    <n v="-20000"/>
    <n v="-6.4662140316844487"/>
  </r>
  <r>
    <s v="212"/>
    <s v="000"/>
    <s v="042"/>
    <s v="000"/>
    <s v="000"/>
    <s v="0"/>
    <s v="0000000"/>
    <s v="3415"/>
    <s v="Mittelschule"/>
    <s v="Amts-, Betriebs- und Geschäftsausstattung"/>
    <s v="49400,00"/>
    <x v="3"/>
    <x v="11"/>
    <x v="27"/>
    <x v="0"/>
    <n v="1"/>
    <x v="2"/>
    <x v="157"/>
    <n v="-49400"/>
    <n v="-15.971548658260588"/>
  </r>
  <r>
    <s v="212"/>
    <s v="000"/>
    <s v="042"/>
    <s v="100"/>
    <s v="000"/>
    <s v="0"/>
    <s v="0000000"/>
    <s v="3415"/>
    <s v="Mittelschule"/>
    <s v="Amts-, Betriebs- und Geschäftsausstattung (Sporthalle)"/>
    <s v="1000,00"/>
    <x v="3"/>
    <x v="11"/>
    <x v="27"/>
    <x v="0"/>
    <n v="1"/>
    <x v="2"/>
    <x v="158"/>
    <n v="-1000"/>
    <n v="-0.32331070158422243"/>
  </r>
  <r>
    <s v="212"/>
    <s v="000"/>
    <s v="301"/>
    <s v="000"/>
    <s v="000"/>
    <s v="0"/>
    <s v="0000000"/>
    <s v="3331"/>
    <s v="Mittelschule"/>
    <s v="Kapitaltransfers von Ländern, Landesfonds und Landeskammern"/>
    <s v="4000,00"/>
    <x v="3"/>
    <x v="11"/>
    <x v="27"/>
    <x v="0"/>
    <n v="2"/>
    <x v="2"/>
    <x v="159"/>
    <n v="4000"/>
    <n v="1.2932428063368897"/>
  </r>
  <r>
    <s v="212"/>
    <s v="000"/>
    <s v="400"/>
    <s v="000"/>
    <s v="000"/>
    <s v="0"/>
    <s v="0000000"/>
    <s v="3221"/>
    <s v="Mittelschule"/>
    <s v="Geringwertige Wirtschaftsgüter (GWG)"/>
    <s v="21300,00"/>
    <x v="3"/>
    <x v="11"/>
    <x v="27"/>
    <x v="0"/>
    <n v="1"/>
    <x v="2"/>
    <x v="160"/>
    <n v="-21300"/>
    <n v="-6.8865179437439377"/>
  </r>
  <r>
    <s v="212"/>
    <s v="000"/>
    <s v="400"/>
    <s v="100"/>
    <s v="000"/>
    <s v="0"/>
    <s v="0000000"/>
    <s v="3221"/>
    <s v="Mittelschule"/>
    <s v="Geringwertige Wirtschaftsgüter (GWG) (Sporthalle)"/>
    <s v="1500,00"/>
    <x v="3"/>
    <x v="11"/>
    <x v="27"/>
    <x v="0"/>
    <n v="1"/>
    <x v="2"/>
    <x v="161"/>
    <n v="-1500"/>
    <n v="-0.48496605237633367"/>
  </r>
  <r>
    <s v="212"/>
    <s v="000"/>
    <s v="451"/>
    <s v="000"/>
    <s v="000"/>
    <s v="0"/>
    <s v="0000000"/>
    <s v="3221"/>
    <s v="Mittelschule"/>
    <s v="Brennstoffe"/>
    <s v="5500,00"/>
    <x v="3"/>
    <x v="11"/>
    <x v="27"/>
    <x v="0"/>
    <n v="1"/>
    <x v="2"/>
    <x v="162"/>
    <n v="-5500"/>
    <n v="-1.7782088587132234"/>
  </r>
  <r>
    <s v="212"/>
    <s v="000"/>
    <s v="454"/>
    <s v="000"/>
    <s v="000"/>
    <s v="0"/>
    <s v="0000000"/>
    <s v="3221"/>
    <s v="Mittelschule"/>
    <s v="Reinigungsmittel"/>
    <s v="5000,00"/>
    <x v="3"/>
    <x v="11"/>
    <x v="27"/>
    <x v="0"/>
    <n v="1"/>
    <x v="2"/>
    <x v="163"/>
    <n v="-5000"/>
    <n v="-1.6165535079211122"/>
  </r>
  <r>
    <s v="212"/>
    <s v="000"/>
    <s v="454"/>
    <s v="200"/>
    <s v="000"/>
    <s v="0"/>
    <s v="0000000"/>
    <s v="3221"/>
    <s v="Mittelschule"/>
    <s v="Reinigungsmittel  (Sporthalle)"/>
    <s v="500,00"/>
    <x v="3"/>
    <x v="11"/>
    <x v="27"/>
    <x v="0"/>
    <n v="1"/>
    <x v="2"/>
    <x v="164"/>
    <n v="-500"/>
    <n v="-0.16165535079211121"/>
  </r>
  <r>
    <s v="212"/>
    <s v="000"/>
    <s v="456"/>
    <s v="000"/>
    <s v="000"/>
    <s v="0"/>
    <s v="0000000"/>
    <s v="3221"/>
    <s v="Mittelschule"/>
    <s v="Schreib-, Zeichen- und sonstige Büromittel"/>
    <s v="3000,00"/>
    <x v="3"/>
    <x v="11"/>
    <x v="27"/>
    <x v="0"/>
    <n v="1"/>
    <x v="2"/>
    <x v="165"/>
    <n v="-3000"/>
    <n v="-0.96993210475266733"/>
  </r>
  <r>
    <s v="212"/>
    <s v="000"/>
    <s v="457"/>
    <s v="000"/>
    <s v="000"/>
    <s v="0"/>
    <s v="0000000"/>
    <s v="3221"/>
    <s v="Mittelschule"/>
    <s v="Druckwerke"/>
    <s v="700,00"/>
    <x v="3"/>
    <x v="11"/>
    <x v="27"/>
    <x v="0"/>
    <n v="1"/>
    <x v="2"/>
    <x v="166"/>
    <n v="-700"/>
    <n v="-0.22631749110895572"/>
  </r>
  <r>
    <s v="212"/>
    <s v="000"/>
    <s v="510"/>
    <s v="000"/>
    <s v="000"/>
    <s v="0"/>
    <s v="0000000"/>
    <s v="3211"/>
    <s v="Mittelschule"/>
    <s v="Geldbezüge der Vertragsbediensteten der Verwaltung"/>
    <s v="41000,00"/>
    <x v="3"/>
    <x v="11"/>
    <x v="27"/>
    <x v="0"/>
    <n v="1"/>
    <x v="2"/>
    <x v="167"/>
    <n v="-41000"/>
    <n v="-13.25573876495312"/>
  </r>
  <r>
    <s v="212"/>
    <s v="000"/>
    <s v="511"/>
    <s v="000"/>
    <s v="000"/>
    <s v="0"/>
    <s v="0000000"/>
    <s v="3211"/>
    <s v="Mittelschule"/>
    <s v="Geldbezüge der Vertragsbediensteten in handwerklicher Verwendung"/>
    <s v="51000,00"/>
    <x v="3"/>
    <x v="11"/>
    <x v="27"/>
    <x v="0"/>
    <n v="1"/>
    <x v="2"/>
    <x v="168"/>
    <n v="-51000"/>
    <n v="-16.488845780795344"/>
  </r>
  <r>
    <s v="212"/>
    <s v="000"/>
    <s v="580"/>
    <s v="000"/>
    <s v="000"/>
    <s v="0"/>
    <s v="0000000"/>
    <s v="3212"/>
    <s v="Mittelschule"/>
    <s v="Dienstgeberbeiträge zum Ausgleichsfonds für Familienbeihilfen"/>
    <s v="3600,00"/>
    <x v="3"/>
    <x v="11"/>
    <x v="27"/>
    <x v="0"/>
    <n v="1"/>
    <x v="2"/>
    <x v="169"/>
    <n v="-3600"/>
    <n v="-1.1639185257032008"/>
  </r>
  <r>
    <s v="212"/>
    <s v="000"/>
    <s v="581"/>
    <s v="500"/>
    <s v="000"/>
    <s v="0"/>
    <s v="0000000"/>
    <s v="3212"/>
    <s v="Mittelschule"/>
    <s v="Sonstige Dienstgeberbeiträge zur sozialen Sicherheit (Pensionskassenbeiträge)"/>
    <s v="800,00"/>
    <x v="3"/>
    <x v="11"/>
    <x v="27"/>
    <x v="0"/>
    <n v="1"/>
    <x v="2"/>
    <x v="170"/>
    <n v="-800"/>
    <n v="-0.25864856126737795"/>
  </r>
  <r>
    <s v="212"/>
    <s v="000"/>
    <s v="581"/>
    <s v="510"/>
    <s v="000"/>
    <s v="0"/>
    <s v="0000000"/>
    <s v="3212"/>
    <s v="Mittelschule"/>
    <s v="Sonstige Dienstgeberbeiträge zur sozialen Sicherheit (Mitarbeitervorsorge - Abfertigung neu)"/>
    <s v="1000,00"/>
    <x v="3"/>
    <x v="11"/>
    <x v="27"/>
    <x v="0"/>
    <n v="1"/>
    <x v="2"/>
    <x v="171"/>
    <n v="-1000"/>
    <n v="-0.32331070158422243"/>
  </r>
  <r>
    <s v="212"/>
    <s v="000"/>
    <s v="582"/>
    <s v="000"/>
    <s v="000"/>
    <s v="0"/>
    <s v="0000000"/>
    <s v="3212"/>
    <s v="Mittelschule"/>
    <s v="Sonstige Dienstgeberbeiträge zur sozialen Sicherheit"/>
    <s v="20000,00"/>
    <x v="3"/>
    <x v="11"/>
    <x v="27"/>
    <x v="0"/>
    <n v="1"/>
    <x v="2"/>
    <x v="172"/>
    <n v="-20000"/>
    <n v="-6.4662140316844487"/>
  </r>
  <r>
    <s v="212"/>
    <s v="000"/>
    <s v="600"/>
    <s v="000"/>
    <s v="000"/>
    <s v="0"/>
    <s v="0000000"/>
    <s v="3222"/>
    <s v="Mittelschule"/>
    <s v="Energiebezüge"/>
    <s v="16800,00"/>
    <x v="3"/>
    <x v="11"/>
    <x v="27"/>
    <x v="0"/>
    <n v="1"/>
    <x v="2"/>
    <x v="173"/>
    <n v="-16800"/>
    <n v="-5.4316197866149372"/>
  </r>
  <r>
    <s v="212"/>
    <s v="000"/>
    <s v="600"/>
    <s v="100"/>
    <s v="000"/>
    <s v="0"/>
    <s v="0000000"/>
    <s v="3222"/>
    <s v="Mittelschule"/>
    <s v="Energiebezüge (Sporthalle)"/>
    <s v="3700,00"/>
    <x v="3"/>
    <x v="11"/>
    <x v="27"/>
    <x v="0"/>
    <n v="1"/>
    <x v="2"/>
    <x v="174"/>
    <n v="-3700"/>
    <n v="-1.196249595861623"/>
  </r>
  <r>
    <s v="212"/>
    <s v="000"/>
    <s v="614"/>
    <s v="000"/>
    <s v="000"/>
    <s v="0"/>
    <s v="0000000"/>
    <s v="3224"/>
    <s v="Mittelschule"/>
    <s v="Instandhaltung von Gebäuden und Bauten"/>
    <s v="72000,00"/>
    <x v="3"/>
    <x v="11"/>
    <x v="27"/>
    <x v="0"/>
    <n v="1"/>
    <x v="2"/>
    <x v="175"/>
    <n v="-72000"/>
    <n v="-23.278370514064015"/>
  </r>
  <r>
    <s v="212"/>
    <s v="000"/>
    <s v="614"/>
    <s v="100"/>
    <s v="000"/>
    <s v="0"/>
    <s v="0000000"/>
    <s v="3224"/>
    <s v="Mittelschule"/>
    <s v="Instandhaltung von Gebäuden und Bauten (Sporthalle)"/>
    <s v="9300,00"/>
    <x v="3"/>
    <x v="11"/>
    <x v="27"/>
    <x v="0"/>
    <n v="1"/>
    <x v="2"/>
    <x v="176"/>
    <n v="-9300"/>
    <n v="-3.0067895247332688"/>
  </r>
  <r>
    <s v="212"/>
    <s v="000"/>
    <s v="614"/>
    <s v="900"/>
    <s v="000"/>
    <s v="0"/>
    <s v="0000000"/>
    <s v="3224"/>
    <s v="Mittelschule"/>
    <s v="Instandhaltung von Gebäuden und Bauten"/>
    <s v="0,00"/>
    <x v="3"/>
    <x v="11"/>
    <x v="27"/>
    <x v="0"/>
    <n v="1"/>
    <x v="2"/>
    <x v="177"/>
    <n v="0"/>
    <n v="0"/>
  </r>
  <r>
    <s v="212"/>
    <s v="000"/>
    <s v="618"/>
    <s v="000"/>
    <s v="000"/>
    <s v="0"/>
    <s v="0000000"/>
    <s v="3224"/>
    <s v="Mittelschule"/>
    <s v="Instandhaltung von sonstigen Anlagen"/>
    <s v="9500,00"/>
    <x v="3"/>
    <x v="11"/>
    <x v="27"/>
    <x v="0"/>
    <n v="1"/>
    <x v="2"/>
    <x v="178"/>
    <n v="-9500"/>
    <n v="-3.0714516650501134"/>
  </r>
  <r>
    <s v="212"/>
    <s v="000"/>
    <s v="618"/>
    <s v="100"/>
    <s v="000"/>
    <s v="0"/>
    <s v="0000000"/>
    <s v="3224"/>
    <s v="Mittelschule"/>
    <s v="Instandhaltung von sonstigen Anlagen (Sporthalle)"/>
    <s v="500,00"/>
    <x v="3"/>
    <x v="11"/>
    <x v="27"/>
    <x v="0"/>
    <n v="1"/>
    <x v="2"/>
    <x v="179"/>
    <n v="-500"/>
    <n v="-0.16165535079211121"/>
  </r>
  <r>
    <s v="212"/>
    <s v="000"/>
    <s v="630"/>
    <s v="000"/>
    <s v="000"/>
    <s v="0"/>
    <s v="0000000"/>
    <s v="3222"/>
    <s v="Mittelschule"/>
    <s v="Postdienste"/>
    <s v="500,00"/>
    <x v="3"/>
    <x v="11"/>
    <x v="27"/>
    <x v="0"/>
    <n v="1"/>
    <x v="2"/>
    <x v="180"/>
    <n v="-500"/>
    <n v="-0.16165535079211121"/>
  </r>
  <r>
    <s v="212"/>
    <s v="000"/>
    <s v="631"/>
    <s v="000"/>
    <s v="000"/>
    <s v="0"/>
    <s v="0000000"/>
    <s v="3222"/>
    <s v="Mittelschule"/>
    <s v="Telekommunikationsdienste"/>
    <s v="5000,00"/>
    <x v="3"/>
    <x v="11"/>
    <x v="27"/>
    <x v="0"/>
    <n v="1"/>
    <x v="2"/>
    <x v="181"/>
    <n v="-5000"/>
    <n v="-1.6165535079211122"/>
  </r>
  <r>
    <s v="212"/>
    <s v="000"/>
    <s v="670"/>
    <s v="000"/>
    <s v="000"/>
    <s v="0"/>
    <s v="0000000"/>
    <s v="3222"/>
    <s v="Mittelschule"/>
    <s v="Versicherungen"/>
    <s v="4500,00"/>
    <x v="3"/>
    <x v="11"/>
    <x v="27"/>
    <x v="0"/>
    <n v="1"/>
    <x v="2"/>
    <x v="182"/>
    <n v="-4500"/>
    <n v="-1.4548981571290009"/>
  </r>
  <r>
    <s v="212"/>
    <s v="000"/>
    <s v="670"/>
    <s v="100"/>
    <s v="000"/>
    <s v="0"/>
    <s v="0000000"/>
    <s v="3222"/>
    <s v="Mittelschule"/>
    <s v="Versicherungen (Sporthalle)"/>
    <s v="600,00"/>
    <x v="3"/>
    <x v="11"/>
    <x v="27"/>
    <x v="0"/>
    <n v="1"/>
    <x v="2"/>
    <x v="183"/>
    <n v="-600"/>
    <n v="-0.19398642095053345"/>
  </r>
  <r>
    <s v="212"/>
    <s v="000"/>
    <s v="700"/>
    <s v="000"/>
    <s v="000"/>
    <s v="0"/>
    <s v="0000000"/>
    <s v="3223"/>
    <s v="Mittelschule"/>
    <s v="Miet- und Pachtaufwand"/>
    <s v="2200,00"/>
    <x v="3"/>
    <x v="11"/>
    <x v="27"/>
    <x v="0"/>
    <n v="1"/>
    <x v="2"/>
    <x v="184"/>
    <n v="-2200"/>
    <n v="-0.71128354348528933"/>
  </r>
  <r>
    <s v="212"/>
    <s v="000"/>
    <s v="710"/>
    <s v="000"/>
    <s v="000"/>
    <s v="0"/>
    <s v="0000000"/>
    <s v="3225"/>
    <s v="Mittelschule"/>
    <s v="Öffentliche Abgaben, ohne Gebühren gemäß FAG"/>
    <s v="5100,00"/>
    <x v="3"/>
    <x v="11"/>
    <x v="27"/>
    <x v="0"/>
    <n v="1"/>
    <x v="2"/>
    <x v="185"/>
    <n v="-5100"/>
    <n v="-1.6488845780795345"/>
  </r>
  <r>
    <s v="212"/>
    <s v="000"/>
    <s v="720"/>
    <s v="200"/>
    <s v="000"/>
    <s v="0"/>
    <s v="0000000"/>
    <s v="3225"/>
    <s v="Mittelschule"/>
    <s v="Kostenbeiträge (Kostenersätze) für Leistungen (Schulerhaltungsbeiträge)"/>
    <s v="37300,00"/>
    <x v="3"/>
    <x v="11"/>
    <x v="27"/>
    <x v="0"/>
    <n v="1"/>
    <x v="2"/>
    <x v="186"/>
    <n v="-37300"/>
    <n v="-12.059489169091497"/>
  </r>
  <r>
    <s v="212"/>
    <s v="000"/>
    <s v="720"/>
    <s v="500"/>
    <s v="000"/>
    <s v="1"/>
    <s v="0000000"/>
    <s v="3225"/>
    <s v="Mittelschule"/>
    <s v="Interne Leistungsverrechnung"/>
    <s v="18000,00"/>
    <x v="3"/>
    <x v="11"/>
    <x v="27"/>
    <x v="0"/>
    <n v="1"/>
    <x v="2"/>
    <x v="187"/>
    <n v="-18000"/>
    <n v="-5.8195926285160038"/>
  </r>
  <r>
    <s v="212"/>
    <s v="000"/>
    <s v="724"/>
    <s v="000"/>
    <s v="000"/>
    <s v="0"/>
    <s v="0000000"/>
    <s v="3225"/>
    <s v="Mittelschule"/>
    <s v="Reisegebühren"/>
    <s v="500,00"/>
    <x v="3"/>
    <x v="11"/>
    <x v="27"/>
    <x v="0"/>
    <n v="1"/>
    <x v="2"/>
    <x v="188"/>
    <n v="-500"/>
    <n v="-0.16165535079211121"/>
  </r>
  <r>
    <s v="212"/>
    <s v="000"/>
    <s v="728"/>
    <s v="000"/>
    <s v="000"/>
    <s v="0"/>
    <s v="0000000"/>
    <s v="3225"/>
    <s v="Mittelschule"/>
    <s v="Entgelte für sonstige Leistungen (Reinigung durch Unternehmen)"/>
    <s v="19100,00"/>
    <x v="3"/>
    <x v="11"/>
    <x v="27"/>
    <x v="0"/>
    <n v="1"/>
    <x v="2"/>
    <x v="189"/>
    <n v="-19100"/>
    <n v="-6.175234400258649"/>
  </r>
  <r>
    <s v="212"/>
    <s v="000"/>
    <s v="728"/>
    <s v="100"/>
    <s v="000"/>
    <s v="0"/>
    <s v="0000000"/>
    <s v="3225"/>
    <s v="Mittelschule"/>
    <s v="Entgelte für sonstige Leistungen (Sporthalle Reinigung durch Unternehmen)"/>
    <s v="14500,00"/>
    <x v="3"/>
    <x v="11"/>
    <x v="27"/>
    <x v="0"/>
    <n v="1"/>
    <x v="2"/>
    <x v="190"/>
    <n v="-14500"/>
    <n v="-4.6880051729712253"/>
  </r>
  <r>
    <s v="212"/>
    <s v="000"/>
    <s v="729"/>
    <s v="000"/>
    <s v="000"/>
    <s v="0"/>
    <s v="0000000"/>
    <s v="3225"/>
    <s v="Mittelschule"/>
    <s v="Sonstige Aufwendungen"/>
    <s v="1500,00"/>
    <x v="3"/>
    <x v="11"/>
    <x v="27"/>
    <x v="0"/>
    <n v="1"/>
    <x v="2"/>
    <x v="191"/>
    <n v="-1500"/>
    <n v="-0.48496605237633367"/>
  </r>
  <r>
    <s v="212"/>
    <s v="000"/>
    <s v="729"/>
    <s v="100"/>
    <s v="000"/>
    <s v="0"/>
    <s v="0000000"/>
    <s v="3225"/>
    <s v="Mittelschule"/>
    <s v="Sonstige Aufwendungen (Sporthalle)"/>
    <s v="1000,00"/>
    <x v="3"/>
    <x v="11"/>
    <x v="27"/>
    <x v="0"/>
    <n v="1"/>
    <x v="2"/>
    <x v="192"/>
    <n v="-1000"/>
    <n v="-0.32331070158422243"/>
  </r>
  <r>
    <s v="212"/>
    <s v="000"/>
    <s v="751"/>
    <s v="000"/>
    <s v="000"/>
    <s v="0"/>
    <s v="0000000"/>
    <s v="3231"/>
    <s v="Mittelschule"/>
    <s v="Transfers an Länder, Landesfonds und Landeskammern (Schulfilmbeiträge)"/>
    <s v="800,00"/>
    <x v="3"/>
    <x v="11"/>
    <x v="27"/>
    <x v="0"/>
    <n v="1"/>
    <x v="2"/>
    <x v="193"/>
    <n v="-800"/>
    <n v="-0.25864856126737795"/>
  </r>
  <r>
    <s v="212"/>
    <s v="000"/>
    <s v="811"/>
    <s v="000"/>
    <s v="000"/>
    <s v="0"/>
    <s v="0000000"/>
    <s v="3115"/>
    <s v="Mittelschule"/>
    <s v="Miete- und Pachtertrag"/>
    <s v="500,00"/>
    <x v="3"/>
    <x v="11"/>
    <x v="27"/>
    <x v="0"/>
    <n v="2"/>
    <x v="2"/>
    <x v="194"/>
    <n v="500"/>
    <n v="0.16165535079211121"/>
  </r>
  <r>
    <s v="212"/>
    <s v="000"/>
    <s v="816"/>
    <s v="300"/>
    <s v="000"/>
    <s v="0"/>
    <s v="0000000"/>
    <s v="3114"/>
    <s v="Mittelschule"/>
    <s v="Kostenbeiträge (Kostenersätze) für sonstige Leistungen (Schulerhaltungsbeiträge)"/>
    <s v="240000,00"/>
    <x v="3"/>
    <x v="11"/>
    <x v="27"/>
    <x v="0"/>
    <n v="2"/>
    <x v="2"/>
    <x v="195"/>
    <n v="240000"/>
    <n v="77.594568380213389"/>
  </r>
  <r>
    <s v="212"/>
    <s v="000"/>
    <s v="829"/>
    <s v="000"/>
    <s v="000"/>
    <s v="0"/>
    <s v="0000000"/>
    <s v="3116"/>
    <s v="Mittelschule"/>
    <s v="Sonstige Erträge"/>
    <s v="100,00"/>
    <x v="3"/>
    <x v="11"/>
    <x v="27"/>
    <x v="0"/>
    <n v="2"/>
    <x v="2"/>
    <x v="196"/>
    <n v="100"/>
    <n v="3.2331070158422244E-2"/>
  </r>
  <r>
    <s v="213"/>
    <s v="000"/>
    <s v="720"/>
    <s v="200"/>
    <s v="000"/>
    <s v="0"/>
    <s v="0000000"/>
    <s v="3225"/>
    <s v="Sonderschulen"/>
    <s v="Kostenbeiträge (Kostenersätze) für Leistungen (Schulerhaltungsbeiträge)"/>
    <s v="21500,00"/>
    <x v="3"/>
    <x v="11"/>
    <x v="28"/>
    <x v="0"/>
    <n v="1"/>
    <x v="2"/>
    <x v="197"/>
    <n v="-21500"/>
    <n v="-6.9511800840607822"/>
  </r>
  <r>
    <s v="214"/>
    <s v="000"/>
    <s v="720"/>
    <s v="200"/>
    <s v="000"/>
    <s v="0"/>
    <s v="0000000"/>
    <s v="3225"/>
    <s v="Polytechnische Schulen"/>
    <s v="Kostenbeiträge (Kostenersätze) für Leistungen (Schulerhaltungsbeiträge)"/>
    <s v="11000,00"/>
    <x v="3"/>
    <x v="11"/>
    <x v="29"/>
    <x v="0"/>
    <n v="1"/>
    <x v="2"/>
    <x v="198"/>
    <n v="-11000"/>
    <n v="-3.5564177174264469"/>
  </r>
  <r>
    <s v="221"/>
    <s v="000"/>
    <s v="757"/>
    <s v="000"/>
    <s v="000"/>
    <s v="0"/>
    <s v="0000000"/>
    <s v="3234"/>
    <s v="Berufsbildende mittlere Schulen"/>
    <s v="Lfd. Transferzahlungen an private Organisationen ohne Erwerbszweck"/>
    <s v="1000,00"/>
    <x v="3"/>
    <x v="12"/>
    <x v="30"/>
    <x v="0"/>
    <n v="1"/>
    <x v="2"/>
    <x v="199"/>
    <n v="-1000"/>
    <n v="-0.32331070158422243"/>
  </r>
  <r>
    <s v="232"/>
    <s v="100"/>
    <s v="010"/>
    <s v="000"/>
    <s v="000"/>
    <s v="0"/>
    <s v="0000000"/>
    <s v="3413"/>
    <s v="VS Schülerbetreuung"/>
    <s v="Gebäude und Bauten"/>
    <s v="0,00"/>
    <x v="3"/>
    <x v="13"/>
    <x v="31"/>
    <x v="0"/>
    <n v="1"/>
    <x v="2"/>
    <x v="200"/>
    <n v="0"/>
    <n v="0"/>
  </r>
  <r>
    <s v="232"/>
    <s v="100"/>
    <s v="042"/>
    <s v="000"/>
    <s v="000"/>
    <s v="0"/>
    <s v="0000000"/>
    <s v="3415"/>
    <s v="VS Schülerbetreuung"/>
    <s v="Amts-, Betriebs- und Geschäftsausstattung"/>
    <s v="500,00"/>
    <x v="3"/>
    <x v="13"/>
    <x v="31"/>
    <x v="0"/>
    <n v="1"/>
    <x v="2"/>
    <x v="201"/>
    <n v="-500"/>
    <n v="-0.16165535079211121"/>
  </r>
  <r>
    <s v="232"/>
    <s v="100"/>
    <s v="301"/>
    <s v="000"/>
    <s v="000"/>
    <s v="0"/>
    <s v="0000000"/>
    <s v="3331"/>
    <s v="VS Schülerbetreuung"/>
    <s v="Kapitaltransfers von Ländern, Landesfonds und Landeskammern (Umbau/Zubau im Kiga-Gebäude)"/>
    <s v="7700,00"/>
    <x v="3"/>
    <x v="13"/>
    <x v="31"/>
    <x v="0"/>
    <n v="2"/>
    <x v="2"/>
    <x v="202"/>
    <n v="7700"/>
    <n v="2.489492402198513"/>
  </r>
  <r>
    <s v="232"/>
    <s v="100"/>
    <s v="400"/>
    <s v="000"/>
    <s v="000"/>
    <s v="0"/>
    <s v="0000000"/>
    <s v="3221"/>
    <s v="VS Schülerbetreuung"/>
    <s v="Geringwertige Wirtschaftsgüter (GWG)"/>
    <s v="1000,00"/>
    <x v="3"/>
    <x v="13"/>
    <x v="31"/>
    <x v="0"/>
    <n v="1"/>
    <x v="2"/>
    <x v="203"/>
    <n v="-1000"/>
    <n v="-0.32331070158422243"/>
  </r>
  <r>
    <s v="232"/>
    <s v="100"/>
    <s v="430"/>
    <s v="000"/>
    <s v="000"/>
    <s v="0"/>
    <s v="0000000"/>
    <s v="3221"/>
    <s v="VS Schülerbetreuung"/>
    <s v="Lebensmittel (Mittagstisch)"/>
    <s v="16500,00"/>
    <x v="3"/>
    <x v="13"/>
    <x v="31"/>
    <x v="0"/>
    <n v="1"/>
    <x v="2"/>
    <x v="204"/>
    <n v="-16500"/>
    <n v="-5.3346265761396703"/>
  </r>
  <r>
    <s v="232"/>
    <s v="100"/>
    <s v="451"/>
    <s v="000"/>
    <s v="000"/>
    <s v="0"/>
    <s v="0000000"/>
    <s v="3221"/>
    <s v="VS Schülerbetreuung"/>
    <s v="Brennstoffe"/>
    <s v="400,00"/>
    <x v="3"/>
    <x v="13"/>
    <x v="31"/>
    <x v="0"/>
    <n v="1"/>
    <x v="2"/>
    <x v="205"/>
    <n v="-400"/>
    <n v="-0.12932428063368898"/>
  </r>
  <r>
    <s v="232"/>
    <s v="100"/>
    <s v="454"/>
    <s v="000"/>
    <s v="000"/>
    <s v="0"/>
    <s v="0000000"/>
    <s v="3221"/>
    <s v="VS Schülerbetreuung"/>
    <s v="Reinigungsmittel"/>
    <s v="600,00"/>
    <x v="3"/>
    <x v="13"/>
    <x v="31"/>
    <x v="0"/>
    <n v="1"/>
    <x v="2"/>
    <x v="206"/>
    <n v="-600"/>
    <n v="-0.19398642095053345"/>
  </r>
  <r>
    <s v="232"/>
    <s v="100"/>
    <s v="510"/>
    <s v="000"/>
    <s v="000"/>
    <s v="0"/>
    <s v="0000000"/>
    <s v="3211"/>
    <s v="VS Schülerbetreuung"/>
    <s v="Geldbezüge der Vertragsbediensteten der Verwaltung"/>
    <s v="18000,00"/>
    <x v="3"/>
    <x v="13"/>
    <x v="31"/>
    <x v="0"/>
    <n v="1"/>
    <x v="2"/>
    <x v="207"/>
    <n v="-18000"/>
    <n v="-5.8195926285160038"/>
  </r>
  <r>
    <s v="232"/>
    <s v="100"/>
    <s v="511"/>
    <s v="000"/>
    <s v="000"/>
    <s v="0"/>
    <s v="0000000"/>
    <s v="3211"/>
    <s v="VS Schülerbetreuung"/>
    <s v="Geldbezüge der Vertragsbediensteten in handwerklicher Verwendung"/>
    <s v="100,00"/>
    <x v="3"/>
    <x v="13"/>
    <x v="31"/>
    <x v="0"/>
    <n v="1"/>
    <x v="2"/>
    <x v="208"/>
    <n v="-100"/>
    <n v="-3.2331070158422244E-2"/>
  </r>
  <r>
    <s v="232"/>
    <s v="100"/>
    <s v="580"/>
    <s v="000"/>
    <s v="000"/>
    <s v="0"/>
    <s v="0000000"/>
    <s v="3212"/>
    <s v="VS Schülerbetreuung"/>
    <s v="Dienstgeberbeiträge zum Ausgleichsfonds für Familienbeihilfen"/>
    <s v="800,00"/>
    <x v="3"/>
    <x v="13"/>
    <x v="31"/>
    <x v="0"/>
    <n v="1"/>
    <x v="2"/>
    <x v="209"/>
    <n v="-800"/>
    <n v="-0.25864856126737795"/>
  </r>
  <r>
    <s v="232"/>
    <s v="100"/>
    <s v="581"/>
    <s v="500"/>
    <s v="000"/>
    <s v="0"/>
    <s v="0000000"/>
    <s v="3212"/>
    <s v="VS Schülerbetreuung"/>
    <s v="Sonstige Dienstgeberbeiträge zur sozialen Sicherheit (Pensionskassenbeiträge)"/>
    <s v="100,00"/>
    <x v="3"/>
    <x v="13"/>
    <x v="31"/>
    <x v="0"/>
    <n v="1"/>
    <x v="2"/>
    <x v="210"/>
    <n v="-100"/>
    <n v="-3.2331070158422244E-2"/>
  </r>
  <r>
    <s v="232"/>
    <s v="100"/>
    <s v="581"/>
    <s v="510"/>
    <s v="000"/>
    <s v="0"/>
    <s v="0000000"/>
    <s v="3212"/>
    <s v="VS Schülerbetreuung"/>
    <s v="Sonstige Dienstgeberbeiträge zur sozialen Sicherheit (Mitarbeitervorsorge - Abfertigung neu)"/>
    <s v="200,00"/>
    <x v="3"/>
    <x v="13"/>
    <x v="31"/>
    <x v="0"/>
    <n v="1"/>
    <x v="2"/>
    <x v="211"/>
    <n v="-200"/>
    <n v="-6.4662140316844488E-2"/>
  </r>
  <r>
    <s v="232"/>
    <s v="100"/>
    <s v="582"/>
    <s v="000"/>
    <s v="000"/>
    <s v="0"/>
    <s v="0000000"/>
    <s v="3212"/>
    <s v="VS Schülerbetreuung"/>
    <s v="Sonstige Dienstgeberbeiträge zur sozialen Sicherheit"/>
    <s v="4000,00"/>
    <x v="3"/>
    <x v="13"/>
    <x v="31"/>
    <x v="0"/>
    <n v="1"/>
    <x v="2"/>
    <x v="212"/>
    <n v="-4000"/>
    <n v="-1.2932428063368897"/>
  </r>
  <r>
    <s v="232"/>
    <s v="100"/>
    <s v="600"/>
    <s v="000"/>
    <s v="000"/>
    <s v="0"/>
    <s v="0000000"/>
    <s v="3222"/>
    <s v="VS Schülerbetreuung"/>
    <s v="Energiebezüge"/>
    <s v="300,00"/>
    <x v="3"/>
    <x v="13"/>
    <x v="31"/>
    <x v="0"/>
    <n v="1"/>
    <x v="2"/>
    <x v="213"/>
    <n v="-300"/>
    <n v="-9.6993210475266725E-2"/>
  </r>
  <r>
    <s v="232"/>
    <s v="100"/>
    <s v="614"/>
    <s v="000"/>
    <s v="000"/>
    <s v="0"/>
    <s v="0000000"/>
    <s v="3224"/>
    <s v="VS Schülerbetreuung"/>
    <s v="Instandhaltung von Gebäuden und Bauten"/>
    <s v="1600,00"/>
    <x v="3"/>
    <x v="13"/>
    <x v="31"/>
    <x v="0"/>
    <n v="1"/>
    <x v="2"/>
    <x v="214"/>
    <n v="-1600"/>
    <n v="-0.5172971225347559"/>
  </r>
  <r>
    <s v="232"/>
    <s v="100"/>
    <s v="618"/>
    <s v="000"/>
    <s v="000"/>
    <s v="0"/>
    <s v="0000000"/>
    <s v="3224"/>
    <s v="VS Schülerbetreuung"/>
    <s v="Instandhaltung von sonstigen Anlagen"/>
    <s v="500,00"/>
    <x v="3"/>
    <x v="13"/>
    <x v="31"/>
    <x v="0"/>
    <n v="1"/>
    <x v="2"/>
    <x v="215"/>
    <n v="-500"/>
    <n v="-0.16165535079211121"/>
  </r>
  <r>
    <s v="232"/>
    <s v="100"/>
    <s v="631"/>
    <s v="000"/>
    <s v="000"/>
    <s v="0"/>
    <s v="0000000"/>
    <s v="3222"/>
    <s v="VS Schülerbetreuung"/>
    <s v="Telekommunikationsdienste"/>
    <s v="100,00"/>
    <x v="3"/>
    <x v="13"/>
    <x v="31"/>
    <x v="0"/>
    <n v="1"/>
    <x v="2"/>
    <x v="216"/>
    <n v="-100"/>
    <n v="-3.2331070158422244E-2"/>
  </r>
  <r>
    <s v="232"/>
    <s v="100"/>
    <s v="670"/>
    <s v="000"/>
    <s v="000"/>
    <s v="0"/>
    <s v="0000000"/>
    <s v="3222"/>
    <s v="VS Schülerbetreuung"/>
    <s v="Versicherungen"/>
    <s v="100,00"/>
    <x v="3"/>
    <x v="13"/>
    <x v="31"/>
    <x v="0"/>
    <n v="1"/>
    <x v="2"/>
    <x v="217"/>
    <n v="-100"/>
    <n v="-3.2331070158422244E-2"/>
  </r>
  <r>
    <s v="232"/>
    <s v="100"/>
    <s v="710"/>
    <s v="000"/>
    <s v="000"/>
    <s v="0"/>
    <s v="0000000"/>
    <s v="3225"/>
    <s v="VS Schülerbetreuung"/>
    <s v="Öffentliche Abgaben, ohne Gebühren gemäß FAG"/>
    <s v="200,00"/>
    <x v="3"/>
    <x v="13"/>
    <x v="31"/>
    <x v="0"/>
    <n v="1"/>
    <x v="2"/>
    <x v="218"/>
    <n v="-200"/>
    <n v="-6.4662140316844488E-2"/>
  </r>
  <r>
    <s v="232"/>
    <s v="100"/>
    <s v="720"/>
    <s v="000"/>
    <s v="000"/>
    <s v="0"/>
    <s v="0000000"/>
    <s v="3225"/>
    <s v="VS Schülerbetreuung"/>
    <s v="Kostenbeiträge (Kostenersätze) für Leistungen (Personalbereitstellung)"/>
    <s v="5000,00"/>
    <x v="3"/>
    <x v="13"/>
    <x v="31"/>
    <x v="0"/>
    <n v="1"/>
    <x v="2"/>
    <x v="219"/>
    <n v="-5000"/>
    <n v="-1.6165535079211122"/>
  </r>
  <r>
    <s v="232"/>
    <s v="100"/>
    <s v="720"/>
    <s v="500"/>
    <s v="000"/>
    <s v="1"/>
    <s v="0000000"/>
    <s v="3225"/>
    <s v="VS Schülerbetreuung"/>
    <s v="Interne Leistungsverrechnung"/>
    <s v="400,00"/>
    <x v="3"/>
    <x v="13"/>
    <x v="31"/>
    <x v="0"/>
    <n v="1"/>
    <x v="2"/>
    <x v="220"/>
    <n v="-400"/>
    <n v="-0.12932428063368898"/>
  </r>
  <r>
    <s v="232"/>
    <s v="100"/>
    <s v="724"/>
    <s v="000"/>
    <s v="000"/>
    <s v="0"/>
    <s v="0000000"/>
    <s v="3225"/>
    <s v="VS Schülerbetreuung"/>
    <s v="Reisegebühren"/>
    <s v="100,00"/>
    <x v="3"/>
    <x v="13"/>
    <x v="31"/>
    <x v="0"/>
    <n v="1"/>
    <x v="2"/>
    <x v="221"/>
    <n v="-100"/>
    <n v="-3.2331070158422244E-2"/>
  </r>
  <r>
    <s v="232"/>
    <s v="100"/>
    <s v="728"/>
    <s v="000"/>
    <s v="000"/>
    <s v="0"/>
    <s v="0000000"/>
    <s v="3225"/>
    <s v="VS Schülerbetreuung"/>
    <s v="Entgelte für sonstige Leistungen (Reinigung durch Unternehmen)"/>
    <s v="5400,00"/>
    <x v="3"/>
    <x v="13"/>
    <x v="31"/>
    <x v="0"/>
    <n v="1"/>
    <x v="2"/>
    <x v="222"/>
    <n v="-5400"/>
    <n v="-1.7458777885548011"/>
  </r>
  <r>
    <s v="232"/>
    <s v="100"/>
    <s v="729"/>
    <s v="000"/>
    <s v="000"/>
    <s v="0"/>
    <s v="0000000"/>
    <s v="3225"/>
    <s v="VS Schülerbetreuung"/>
    <s v="Sonstige Aufwendungen"/>
    <s v="1000,00"/>
    <x v="3"/>
    <x v="13"/>
    <x v="31"/>
    <x v="0"/>
    <n v="1"/>
    <x v="2"/>
    <x v="223"/>
    <n v="-1000"/>
    <n v="-0.32331070158422243"/>
  </r>
  <r>
    <s v="232"/>
    <s v="100"/>
    <s v="808"/>
    <s v="000"/>
    <s v="000"/>
    <s v="0"/>
    <s v="0000000"/>
    <s v="3116"/>
    <s v="VS Schülerbetreuung"/>
    <s v="Veräußerungen von Waren (Mittagstisch Elternbeiträge)"/>
    <s v="12000,00"/>
    <x v="3"/>
    <x v="13"/>
    <x v="31"/>
    <x v="0"/>
    <n v="2"/>
    <x v="2"/>
    <x v="224"/>
    <n v="12000"/>
    <n v="3.8797284190106693"/>
  </r>
  <r>
    <s v="232"/>
    <s v="100"/>
    <s v="810"/>
    <s v="000"/>
    <s v="000"/>
    <s v="0"/>
    <s v="0000000"/>
    <s v="3114"/>
    <s v="VS Schülerbetreuung"/>
    <s v="Erträge aus Leistungen (Elternbeiträge)"/>
    <s v="9000,00"/>
    <x v="3"/>
    <x v="13"/>
    <x v="31"/>
    <x v="0"/>
    <n v="2"/>
    <x v="2"/>
    <x v="225"/>
    <n v="9000"/>
    <n v="2.9097963142580019"/>
  </r>
  <r>
    <s v="232"/>
    <s v="100"/>
    <s v="861"/>
    <s v="000"/>
    <s v="000"/>
    <s v="0"/>
    <s v="0000000"/>
    <s v="3121"/>
    <s v="VS Schülerbetreuung"/>
    <s v="Transfers von Ländern, Landesfonds und Landeskammern"/>
    <s v="10000,00"/>
    <x v="3"/>
    <x v="13"/>
    <x v="31"/>
    <x v="0"/>
    <n v="2"/>
    <x v="2"/>
    <x v="226"/>
    <n v="10000"/>
    <n v="3.2331070158422244"/>
  </r>
  <r>
    <s v="232"/>
    <s v="200"/>
    <s v="042"/>
    <s v="000"/>
    <s v="000"/>
    <s v="0"/>
    <s v="0000000"/>
    <s v="3415"/>
    <s v="MS Schülerbetreuung"/>
    <s v="Amts-, Betriebs- und Geschäftsausstattung"/>
    <s v="1000,00"/>
    <x v="3"/>
    <x v="13"/>
    <x v="32"/>
    <x v="0"/>
    <n v="1"/>
    <x v="2"/>
    <x v="227"/>
    <n v="-1000"/>
    <n v="-0.32331070158422243"/>
  </r>
  <r>
    <s v="232"/>
    <s v="200"/>
    <s v="346"/>
    <s v="000"/>
    <s v="000"/>
    <s v="0"/>
    <s v="0000000"/>
    <s v="3614"/>
    <s v="MS Schülerbetreuung"/>
    <s v="Investitionsdarlehen von Finanzunternehmen"/>
    <s v="14800,00"/>
    <x v="3"/>
    <x v="13"/>
    <x v="32"/>
    <x v="0"/>
    <n v="1"/>
    <x v="2"/>
    <x v="228"/>
    <n v="-14800"/>
    <n v="-4.7849983834464922"/>
  </r>
  <r>
    <s v="232"/>
    <s v="200"/>
    <s v="400"/>
    <s v="000"/>
    <s v="000"/>
    <s v="0"/>
    <s v="0000000"/>
    <s v="3221"/>
    <s v="MS Schülerbetreuung"/>
    <s v="Geringwertige Wirtschaftsgüter (GWG)"/>
    <s v="1000,00"/>
    <x v="3"/>
    <x v="13"/>
    <x v="32"/>
    <x v="0"/>
    <n v="1"/>
    <x v="2"/>
    <x v="229"/>
    <n v="-1000"/>
    <n v="-0.32331070158422243"/>
  </r>
  <r>
    <s v="232"/>
    <s v="200"/>
    <s v="454"/>
    <s v="000"/>
    <s v="000"/>
    <s v="0"/>
    <s v="0000000"/>
    <s v="3221"/>
    <s v="MS Schülerbetreuung"/>
    <s v="Reinigungsmittel"/>
    <s v="500,00"/>
    <x v="3"/>
    <x v="13"/>
    <x v="32"/>
    <x v="0"/>
    <n v="1"/>
    <x v="2"/>
    <x v="230"/>
    <n v="-500"/>
    <n v="-0.16165535079211121"/>
  </r>
  <r>
    <s v="232"/>
    <s v="200"/>
    <s v="600"/>
    <s v="000"/>
    <s v="000"/>
    <s v="0"/>
    <s v="0000000"/>
    <s v="3222"/>
    <s v="MS Schülerbetreuung"/>
    <s v="Energiebezüge"/>
    <s v="4000,00"/>
    <x v="3"/>
    <x v="13"/>
    <x v="32"/>
    <x v="0"/>
    <n v="1"/>
    <x v="2"/>
    <x v="231"/>
    <n v="-4000"/>
    <n v="-1.2932428063368897"/>
  </r>
  <r>
    <s v="232"/>
    <s v="200"/>
    <s v="614"/>
    <s v="000"/>
    <s v="000"/>
    <s v="0"/>
    <s v="0000000"/>
    <s v="3224"/>
    <s v="MS Schülerbetreuung"/>
    <s v="Instandhaltung von Gebäuden und Bauten"/>
    <s v="12000,00"/>
    <x v="3"/>
    <x v="13"/>
    <x v="32"/>
    <x v="0"/>
    <n v="1"/>
    <x v="2"/>
    <x v="232"/>
    <n v="-12000"/>
    <n v="-3.8797284190106693"/>
  </r>
  <r>
    <s v="232"/>
    <s v="200"/>
    <s v="618"/>
    <s v="000"/>
    <s v="000"/>
    <s v="0"/>
    <s v="0000000"/>
    <s v="3224"/>
    <s v="MS Schülerbetreuung"/>
    <s v="Instandhaltung von sonstigen Anlagen"/>
    <s v="1000,00"/>
    <x v="3"/>
    <x v="13"/>
    <x v="32"/>
    <x v="0"/>
    <n v="1"/>
    <x v="2"/>
    <x v="233"/>
    <n v="-1000"/>
    <n v="-0.32331070158422243"/>
  </r>
  <r>
    <s v="232"/>
    <s v="200"/>
    <s v="650"/>
    <s v="000"/>
    <s v="000"/>
    <s v="0"/>
    <s v="0000000"/>
    <s v="3241"/>
    <s v="MS Schülerbetreuung"/>
    <s v="Zinsen für Finanzschulden in Euro"/>
    <s v="5000,00"/>
    <x v="3"/>
    <x v="13"/>
    <x v="32"/>
    <x v="0"/>
    <n v="1"/>
    <x v="2"/>
    <x v="234"/>
    <n v="-5000"/>
    <n v="-1.6165535079211122"/>
  </r>
  <r>
    <s v="232"/>
    <s v="200"/>
    <s v="670"/>
    <s v="000"/>
    <s v="000"/>
    <s v="0"/>
    <s v="0000000"/>
    <s v="3222"/>
    <s v="MS Schülerbetreuung"/>
    <s v="Versicherungen"/>
    <s v="700,00"/>
    <x v="3"/>
    <x v="13"/>
    <x v="32"/>
    <x v="0"/>
    <n v="1"/>
    <x v="2"/>
    <x v="235"/>
    <n v="-700"/>
    <n v="-0.22631749110895572"/>
  </r>
  <r>
    <s v="232"/>
    <s v="200"/>
    <s v="720"/>
    <s v="240"/>
    <s v="000"/>
    <s v="0"/>
    <s v="0000000"/>
    <s v="3225"/>
    <s v="MS Schülerbetreuung"/>
    <s v="Kostenbeiträge (Kostenersätze) für Leistungen (Verein Tagesmütter)"/>
    <s v="13000,00"/>
    <x v="3"/>
    <x v="13"/>
    <x v="32"/>
    <x v="0"/>
    <n v="1"/>
    <x v="2"/>
    <x v="236"/>
    <n v="-13000"/>
    <n v="-4.2030391205948918"/>
  </r>
  <r>
    <s v="232"/>
    <s v="200"/>
    <s v="728"/>
    <s v="000"/>
    <s v="000"/>
    <s v="0"/>
    <s v="0000000"/>
    <s v="3225"/>
    <s v="MS Schülerbetreuung"/>
    <s v="Entgelte für sonstige Leistungen (Reinigung durch Unternehmen)"/>
    <s v="18000,00"/>
    <x v="3"/>
    <x v="13"/>
    <x v="32"/>
    <x v="0"/>
    <n v="1"/>
    <x v="2"/>
    <x v="237"/>
    <n v="-18000"/>
    <n v="-5.8195926285160038"/>
  </r>
  <r>
    <s v="232"/>
    <s v="200"/>
    <s v="729"/>
    <s v="000"/>
    <s v="000"/>
    <s v="0"/>
    <s v="0000000"/>
    <s v="3225"/>
    <s v="MS Schülerbetreuung"/>
    <s v="Sonstige Aufwendungen"/>
    <s v="500,00"/>
    <x v="3"/>
    <x v="13"/>
    <x v="32"/>
    <x v="0"/>
    <n v="1"/>
    <x v="2"/>
    <x v="238"/>
    <n v="-500"/>
    <n v="-0.16165535079211121"/>
  </r>
  <r>
    <s v="232"/>
    <s v="200"/>
    <s v="861"/>
    <s v="000"/>
    <s v="000"/>
    <s v="0"/>
    <s v="0000000"/>
    <s v="3121"/>
    <s v="MS Schülerbetreuung"/>
    <s v="Transfers von Ländern, Landesfonds und Landeskammern"/>
    <s v="3000,00"/>
    <x v="3"/>
    <x v="13"/>
    <x v="32"/>
    <x v="0"/>
    <n v="2"/>
    <x v="2"/>
    <x v="239"/>
    <n v="3000"/>
    <n v="0.96993210475266733"/>
  </r>
  <r>
    <s v="240"/>
    <s v="000"/>
    <s v="010"/>
    <s v="000"/>
    <s v="000"/>
    <s v="0"/>
    <s v="0000000"/>
    <s v="3413"/>
    <s v="Kindergarten"/>
    <s v="Gebäude und Bauten"/>
    <s v="0,00"/>
    <x v="3"/>
    <x v="14"/>
    <x v="33"/>
    <x v="0"/>
    <n v="1"/>
    <x v="2"/>
    <x v="240"/>
    <n v="0"/>
    <n v="0"/>
  </r>
  <r>
    <s v="240"/>
    <s v="000"/>
    <s v="042"/>
    <s v="000"/>
    <s v="000"/>
    <s v="0"/>
    <s v="0000000"/>
    <s v="3415"/>
    <s v="Kindergarten"/>
    <s v="Amts-, Betriebs- und Geschäftsausstattung"/>
    <s v="4000,00"/>
    <x v="3"/>
    <x v="14"/>
    <x v="33"/>
    <x v="0"/>
    <n v="1"/>
    <x v="2"/>
    <x v="241"/>
    <n v="-4000"/>
    <n v="-1.2932428063368897"/>
  </r>
  <r>
    <s v="240"/>
    <s v="000"/>
    <s v="042"/>
    <s v="100"/>
    <s v="000"/>
    <s v="0"/>
    <s v="0000000"/>
    <s v="3415"/>
    <s v="Kindergarten"/>
    <s v="Amts-, Betriebs- und Geschäftsausstattung (Kindergarten)"/>
    <s v="0,00"/>
    <x v="3"/>
    <x v="14"/>
    <x v="33"/>
    <x v="0"/>
    <n v="1"/>
    <x v="2"/>
    <x v="242"/>
    <n v="0"/>
    <n v="0"/>
  </r>
  <r>
    <s v="240"/>
    <s v="000"/>
    <s v="301"/>
    <s v="000"/>
    <s v="000"/>
    <s v="0"/>
    <s v="0000000"/>
    <s v="3331"/>
    <s v="Kindergarten"/>
    <s v="Kapitaltransfers von Ländern, Landesfonds und Landeskammern (Umbau/Zubau Kindergarten)"/>
    <s v="35200,00"/>
    <x v="3"/>
    <x v="14"/>
    <x v="33"/>
    <x v="0"/>
    <n v="2"/>
    <x v="2"/>
    <x v="243"/>
    <n v="35200"/>
    <n v="11.380536695764629"/>
  </r>
  <r>
    <s v="240"/>
    <s v="000"/>
    <s v="400"/>
    <s v="000"/>
    <s v="000"/>
    <s v="0"/>
    <s v="0000000"/>
    <s v="3221"/>
    <s v="Kindergarten"/>
    <s v="Geringwertige Wirtschaftsgüter (GWG)"/>
    <s v="12000,00"/>
    <x v="3"/>
    <x v="14"/>
    <x v="33"/>
    <x v="0"/>
    <n v="1"/>
    <x v="2"/>
    <x v="244"/>
    <n v="-12000"/>
    <n v="-3.8797284190106693"/>
  </r>
  <r>
    <s v="240"/>
    <s v="000"/>
    <s v="430"/>
    <s v="000"/>
    <s v="000"/>
    <s v="0"/>
    <s v="0000000"/>
    <s v="3221"/>
    <s v="Kindergarten"/>
    <s v="Lebensmittel (Mittagstisch)"/>
    <s v="12000,00"/>
    <x v="3"/>
    <x v="14"/>
    <x v="33"/>
    <x v="0"/>
    <n v="1"/>
    <x v="2"/>
    <x v="245"/>
    <n v="-12000"/>
    <n v="-3.8797284190106693"/>
  </r>
  <r>
    <s v="240"/>
    <s v="000"/>
    <s v="451"/>
    <s v="000"/>
    <s v="000"/>
    <s v="0"/>
    <s v="0000000"/>
    <s v="3221"/>
    <s v="Kindergarten"/>
    <s v="Brennstoffe"/>
    <s v="2500,00"/>
    <x v="3"/>
    <x v="14"/>
    <x v="33"/>
    <x v="0"/>
    <n v="1"/>
    <x v="2"/>
    <x v="246"/>
    <n v="-2500"/>
    <n v="-0.80827675396055609"/>
  </r>
  <r>
    <s v="240"/>
    <s v="000"/>
    <s v="454"/>
    <s v="000"/>
    <s v="000"/>
    <s v="0"/>
    <s v="0000000"/>
    <s v="3221"/>
    <s v="Kindergarten"/>
    <s v="Reinigungsmittel"/>
    <s v="1000,00"/>
    <x v="3"/>
    <x v="14"/>
    <x v="33"/>
    <x v="0"/>
    <n v="1"/>
    <x v="2"/>
    <x v="247"/>
    <n v="-1000"/>
    <n v="-0.32331070158422243"/>
  </r>
  <r>
    <s v="240"/>
    <s v="000"/>
    <s v="456"/>
    <s v="000"/>
    <s v="000"/>
    <s v="0"/>
    <s v="0000000"/>
    <s v="3221"/>
    <s v="Kindergarten"/>
    <s v="Schreib-, Zeichen- und sonstige Büromittel"/>
    <s v="300,00"/>
    <x v="3"/>
    <x v="14"/>
    <x v="33"/>
    <x v="0"/>
    <n v="1"/>
    <x v="2"/>
    <x v="248"/>
    <n v="-300"/>
    <n v="-9.6993210475266725E-2"/>
  </r>
  <r>
    <s v="240"/>
    <s v="000"/>
    <s v="510"/>
    <s v="000"/>
    <s v="000"/>
    <s v="0"/>
    <s v="0000000"/>
    <s v="3211"/>
    <s v="Kindergarten"/>
    <s v="Geldbezüge der Vertragsbediensteten der Verwaltung"/>
    <s v="364000,00"/>
    <x v="3"/>
    <x v="14"/>
    <x v="33"/>
    <x v="0"/>
    <n v="1"/>
    <x v="2"/>
    <x v="249"/>
    <n v="-364000"/>
    <n v="-117.68509537665696"/>
  </r>
  <r>
    <s v="240"/>
    <s v="000"/>
    <s v="511"/>
    <s v="000"/>
    <s v="000"/>
    <s v="0"/>
    <s v="0000000"/>
    <s v="3211"/>
    <s v="Kindergarten"/>
    <s v="Geldbezüge der Vertragsbediensteten in handwerklicher Verwendung"/>
    <s v="15000,00"/>
    <x v="3"/>
    <x v="14"/>
    <x v="33"/>
    <x v="0"/>
    <n v="1"/>
    <x v="2"/>
    <x v="250"/>
    <n v="-15000"/>
    <n v="-4.8496605237633368"/>
  </r>
  <r>
    <s v="240"/>
    <s v="000"/>
    <s v="580"/>
    <s v="000"/>
    <s v="000"/>
    <s v="0"/>
    <s v="0000000"/>
    <s v="3212"/>
    <s v="Kindergarten"/>
    <s v="Dienstgeberbeiträge zum Ausgleichsfonds für Familienbeihilfen"/>
    <s v="15000,00"/>
    <x v="3"/>
    <x v="14"/>
    <x v="33"/>
    <x v="0"/>
    <n v="1"/>
    <x v="2"/>
    <x v="251"/>
    <n v="-15000"/>
    <n v="-4.8496605237633368"/>
  </r>
  <r>
    <s v="240"/>
    <s v="000"/>
    <s v="581"/>
    <s v="500"/>
    <s v="000"/>
    <s v="0"/>
    <s v="0000000"/>
    <s v="3212"/>
    <s v="Kindergarten"/>
    <s v="Sonstige Dienstgeberbeiträge zur sozialen Sicherheit (Pensionskassenbeiträge)"/>
    <s v="3200,00"/>
    <x v="3"/>
    <x v="14"/>
    <x v="33"/>
    <x v="0"/>
    <n v="1"/>
    <x v="2"/>
    <x v="252"/>
    <n v="-3200"/>
    <n v="-1.0345942450695118"/>
  </r>
  <r>
    <s v="240"/>
    <s v="000"/>
    <s v="581"/>
    <s v="510"/>
    <s v="000"/>
    <s v="0"/>
    <s v="0000000"/>
    <s v="3212"/>
    <s v="Kindergarten"/>
    <s v="Sonstige Dienstgeberbeiträge zur sozialen Sicherheit (Mitarbeitervorsorge - Abfertigung neu)"/>
    <s v="3400,00"/>
    <x v="3"/>
    <x v="14"/>
    <x v="33"/>
    <x v="0"/>
    <n v="1"/>
    <x v="2"/>
    <x v="253"/>
    <n v="-3400"/>
    <n v="-1.0992563853863564"/>
  </r>
  <r>
    <s v="240"/>
    <s v="000"/>
    <s v="582"/>
    <s v="000"/>
    <s v="000"/>
    <s v="0"/>
    <s v="0000000"/>
    <s v="3212"/>
    <s v="Kindergarten"/>
    <s v="Sonstige Dienstgeberbeiträge zur sozialen Sicherheit"/>
    <s v="82000,00"/>
    <x v="3"/>
    <x v="14"/>
    <x v="33"/>
    <x v="0"/>
    <n v="1"/>
    <x v="2"/>
    <x v="254"/>
    <n v="-82000"/>
    <n v="-26.511477529906241"/>
  </r>
  <r>
    <s v="240"/>
    <s v="000"/>
    <s v="600"/>
    <s v="000"/>
    <s v="000"/>
    <s v="0"/>
    <s v="0000000"/>
    <s v="3222"/>
    <s v="Kindergarten"/>
    <s v="Energiebezüge"/>
    <s v="2200,00"/>
    <x v="3"/>
    <x v="14"/>
    <x v="33"/>
    <x v="0"/>
    <n v="1"/>
    <x v="2"/>
    <x v="255"/>
    <n v="-2200"/>
    <n v="-0.71128354348528933"/>
  </r>
  <r>
    <s v="240"/>
    <s v="000"/>
    <s v="614"/>
    <s v="000"/>
    <s v="000"/>
    <s v="0"/>
    <s v="0000000"/>
    <s v="3224"/>
    <s v="Kindergarten"/>
    <s v="Instandhaltung von Gebäuden und Bauten"/>
    <s v="14000,00"/>
    <x v="3"/>
    <x v="14"/>
    <x v="33"/>
    <x v="0"/>
    <n v="1"/>
    <x v="2"/>
    <x v="256"/>
    <n v="-14000"/>
    <n v="-4.5263498221791139"/>
  </r>
  <r>
    <s v="240"/>
    <s v="000"/>
    <s v="618"/>
    <s v="000"/>
    <s v="000"/>
    <s v="0"/>
    <s v="0000000"/>
    <s v="3224"/>
    <s v="Kindergarten"/>
    <s v="Instandhaltung von sonstigen Anlagen"/>
    <s v="1300,00"/>
    <x v="3"/>
    <x v="14"/>
    <x v="33"/>
    <x v="0"/>
    <n v="1"/>
    <x v="2"/>
    <x v="257"/>
    <n v="-1300"/>
    <n v="-0.42030391205948919"/>
  </r>
  <r>
    <s v="240"/>
    <s v="000"/>
    <s v="630"/>
    <s v="000"/>
    <s v="000"/>
    <s v="0"/>
    <s v="0000000"/>
    <s v="3222"/>
    <s v="Kindergarten"/>
    <s v="Postdienste"/>
    <s v="500,00"/>
    <x v="3"/>
    <x v="14"/>
    <x v="33"/>
    <x v="0"/>
    <n v="1"/>
    <x v="2"/>
    <x v="258"/>
    <n v="-500"/>
    <n v="-0.16165535079211121"/>
  </r>
  <r>
    <s v="240"/>
    <s v="000"/>
    <s v="631"/>
    <s v="000"/>
    <s v="000"/>
    <s v="0"/>
    <s v="0000000"/>
    <s v="3222"/>
    <s v="Kindergarten"/>
    <s v="Telekommunikationsdienste"/>
    <s v="1400,00"/>
    <x v="3"/>
    <x v="14"/>
    <x v="33"/>
    <x v="0"/>
    <n v="1"/>
    <x v="2"/>
    <x v="259"/>
    <n v="-1400"/>
    <n v="-0.45263498221791143"/>
  </r>
  <r>
    <s v="240"/>
    <s v="000"/>
    <s v="670"/>
    <s v="000"/>
    <s v="000"/>
    <s v="0"/>
    <s v="0000000"/>
    <s v="3222"/>
    <s v="Kindergarten"/>
    <s v="Versicherungen"/>
    <s v="600,00"/>
    <x v="3"/>
    <x v="14"/>
    <x v="33"/>
    <x v="0"/>
    <n v="1"/>
    <x v="2"/>
    <x v="260"/>
    <n v="-600"/>
    <n v="-0.19398642095053345"/>
  </r>
  <r>
    <s v="240"/>
    <s v="000"/>
    <s v="700"/>
    <s v="000"/>
    <s v="000"/>
    <s v="0"/>
    <s v="0000000"/>
    <s v="3223"/>
    <s v="Kindergarten"/>
    <s v="Miet- und Pachtaufwand"/>
    <s v="2000,00"/>
    <x v="3"/>
    <x v="14"/>
    <x v="33"/>
    <x v="0"/>
    <n v="1"/>
    <x v="2"/>
    <x v="261"/>
    <n v="-2000"/>
    <n v="-0.64662140316844485"/>
  </r>
  <r>
    <s v="240"/>
    <s v="000"/>
    <s v="710"/>
    <s v="000"/>
    <s v="000"/>
    <s v="0"/>
    <s v="0000000"/>
    <s v="3225"/>
    <s v="Kindergarten"/>
    <s v="Öffentliche Abgaben, ohne Gebühren gemäß FAG"/>
    <s v="200,00"/>
    <x v="3"/>
    <x v="14"/>
    <x v="33"/>
    <x v="0"/>
    <n v="1"/>
    <x v="2"/>
    <x v="262"/>
    <n v="-200"/>
    <n v="-6.4662140316844488E-2"/>
  </r>
  <r>
    <s v="240"/>
    <s v="000"/>
    <s v="720"/>
    <s v="000"/>
    <s v="000"/>
    <s v="0"/>
    <s v="0000000"/>
    <s v="3225"/>
    <s v="Kindergarten"/>
    <s v="Kostenbeiträge (Kostenersätze) für Leistungen (Personalbereitstellung)"/>
    <s v="5000,00"/>
    <x v="3"/>
    <x v="14"/>
    <x v="33"/>
    <x v="0"/>
    <n v="1"/>
    <x v="2"/>
    <x v="263"/>
    <n v="-5000"/>
    <n v="-1.6165535079211122"/>
  </r>
  <r>
    <s v="240"/>
    <s v="000"/>
    <s v="720"/>
    <s v="500"/>
    <s v="000"/>
    <s v="1"/>
    <s v="0000000"/>
    <s v="3225"/>
    <s v="Kindergarten"/>
    <s v="Interne Leistungsverrechnung"/>
    <s v="8000,00"/>
    <x v="3"/>
    <x v="14"/>
    <x v="33"/>
    <x v="0"/>
    <n v="1"/>
    <x v="2"/>
    <x v="264"/>
    <n v="-8000"/>
    <n v="-2.5864856126737794"/>
  </r>
  <r>
    <s v="240"/>
    <s v="000"/>
    <s v="724"/>
    <s v="000"/>
    <s v="000"/>
    <s v="0"/>
    <s v="0000000"/>
    <s v="3225"/>
    <s v="Kindergarten"/>
    <s v="Reisegebühren"/>
    <s v="2000,00"/>
    <x v="3"/>
    <x v="14"/>
    <x v="33"/>
    <x v="0"/>
    <n v="1"/>
    <x v="2"/>
    <x v="265"/>
    <n v="-2000"/>
    <n v="-0.64662140316844485"/>
  </r>
  <r>
    <s v="240"/>
    <s v="000"/>
    <s v="728"/>
    <s v="000"/>
    <s v="000"/>
    <s v="0"/>
    <s v="0000000"/>
    <s v="3225"/>
    <s v="Kindergarten"/>
    <s v="Entgelte für sonstige Leistungen (Reinigung durch Unternehmen)"/>
    <s v="10800,00"/>
    <x v="3"/>
    <x v="14"/>
    <x v="33"/>
    <x v="0"/>
    <n v="1"/>
    <x v="2"/>
    <x v="266"/>
    <n v="-10800"/>
    <n v="-3.4917555771096023"/>
  </r>
  <r>
    <s v="240"/>
    <s v="000"/>
    <s v="729"/>
    <s v="000"/>
    <s v="000"/>
    <s v="0"/>
    <s v="0000000"/>
    <s v="3225"/>
    <s v="Kindergarten"/>
    <s v="Sonstige Aufwendungen"/>
    <s v="800,00"/>
    <x v="3"/>
    <x v="14"/>
    <x v="33"/>
    <x v="0"/>
    <n v="1"/>
    <x v="2"/>
    <x v="267"/>
    <n v="-800"/>
    <n v="-0.25864856126737795"/>
  </r>
  <r>
    <s v="240"/>
    <s v="000"/>
    <s v="808"/>
    <s v="000"/>
    <s v="000"/>
    <s v="0"/>
    <s v="0000000"/>
    <s v="3116"/>
    <s v="Kindergarten"/>
    <s v="Veräußerungen von Waren (Mittagstisch Elternbeiträge)"/>
    <s v="9000,00"/>
    <x v="3"/>
    <x v="14"/>
    <x v="33"/>
    <x v="0"/>
    <n v="2"/>
    <x v="2"/>
    <x v="268"/>
    <n v="9000"/>
    <n v="2.9097963142580019"/>
  </r>
  <r>
    <s v="240"/>
    <s v="000"/>
    <s v="810"/>
    <s v="000"/>
    <s v="000"/>
    <s v="0"/>
    <s v="0000000"/>
    <s v="3114"/>
    <s v="Kindergarten"/>
    <s v="Erträge aus Leistungen (Elternbeiträge)"/>
    <s v="20500,00"/>
    <x v="3"/>
    <x v="14"/>
    <x v="33"/>
    <x v="0"/>
    <n v="2"/>
    <x v="2"/>
    <x v="269"/>
    <n v="20500"/>
    <n v="6.6278693824765602"/>
  </r>
  <r>
    <s v="240"/>
    <s v="000"/>
    <s v="816"/>
    <s v="700"/>
    <s v="000"/>
    <s v="0"/>
    <s v="0000000"/>
    <s v="3114"/>
    <s v="Kindergarten"/>
    <s v="Abgeltung Elternbeitrag Gratiskindergarten Fünfjährige"/>
    <s v="10000,00"/>
    <x v="3"/>
    <x v="14"/>
    <x v="33"/>
    <x v="0"/>
    <n v="2"/>
    <x v="2"/>
    <x v="270"/>
    <n v="10000"/>
    <n v="3.2331070158422244"/>
  </r>
  <r>
    <s v="240"/>
    <s v="000"/>
    <s v="861"/>
    <s v="000"/>
    <s v="000"/>
    <s v="0"/>
    <s v="0000000"/>
    <s v="3121"/>
    <s v="Kindergarten"/>
    <s v="Transfers von Ländern, Landesfonds und Landeskammern"/>
    <s v="270000,00"/>
    <x v="3"/>
    <x v="14"/>
    <x v="33"/>
    <x v="0"/>
    <n v="2"/>
    <x v="2"/>
    <x v="271"/>
    <n v="270000"/>
    <n v="87.293889427740055"/>
  </r>
  <r>
    <s v="240"/>
    <s v="000"/>
    <s v="861"/>
    <s v="700"/>
    <s v="000"/>
    <s v="0"/>
    <s v="0000000"/>
    <s v="3121"/>
    <s v="Kindergarten"/>
    <s v="Transfers von Ländern, Landesfonds und Landeskammern (Kinderbetreuungszuschuss Dreijährige)"/>
    <s v="3000,00"/>
    <x v="3"/>
    <x v="14"/>
    <x v="33"/>
    <x v="0"/>
    <n v="2"/>
    <x v="2"/>
    <x v="272"/>
    <n v="3000"/>
    <n v="0.96993210475266733"/>
  </r>
  <r>
    <s v="240"/>
    <s v="100"/>
    <s v="010"/>
    <s v="000"/>
    <s v="000"/>
    <s v="0"/>
    <s v="0000000"/>
    <s v="3413"/>
    <s v="Kinderbetreuung"/>
    <s v="Gebäude und Bauten"/>
    <s v="10000,00"/>
    <x v="3"/>
    <x v="14"/>
    <x v="34"/>
    <x v="0"/>
    <n v="1"/>
    <x v="2"/>
    <x v="273"/>
    <n v="-10000"/>
    <n v="-3.2331070158422244"/>
  </r>
  <r>
    <s v="240"/>
    <s v="100"/>
    <s v="042"/>
    <s v="000"/>
    <s v="000"/>
    <s v="0"/>
    <s v="0000000"/>
    <s v="3415"/>
    <s v="Kinderbetreuung"/>
    <s v="Amts-, Betriebs- und Geschäftsausstattung"/>
    <s v="1000,00"/>
    <x v="3"/>
    <x v="14"/>
    <x v="34"/>
    <x v="0"/>
    <n v="1"/>
    <x v="2"/>
    <x v="274"/>
    <n v="-1000"/>
    <n v="-0.32331070158422243"/>
  </r>
  <r>
    <s v="240"/>
    <s v="100"/>
    <s v="346"/>
    <s v="000"/>
    <s v="000"/>
    <s v="0"/>
    <s v="0000000"/>
    <s v="3614"/>
    <s v="Kinderbetreuung"/>
    <s v="Investitionsdarlehen von Finanzunternehmen"/>
    <s v="13300,00"/>
    <x v="3"/>
    <x v="14"/>
    <x v="34"/>
    <x v="0"/>
    <n v="1"/>
    <x v="2"/>
    <x v="275"/>
    <n v="-13300"/>
    <n v="-4.3000323310701587"/>
  </r>
  <r>
    <s v="240"/>
    <s v="100"/>
    <s v="400"/>
    <s v="000"/>
    <s v="000"/>
    <s v="0"/>
    <s v="0000000"/>
    <s v="3221"/>
    <s v="Kinderbetreuung"/>
    <s v="Geringwertige Wirtschaftsgüter (GWG)"/>
    <s v="4500,00"/>
    <x v="3"/>
    <x v="14"/>
    <x v="34"/>
    <x v="0"/>
    <n v="1"/>
    <x v="2"/>
    <x v="276"/>
    <n v="-4500"/>
    <n v="-1.4548981571290009"/>
  </r>
  <r>
    <s v="240"/>
    <s v="100"/>
    <s v="430"/>
    <s v="000"/>
    <s v="000"/>
    <s v="0"/>
    <s v="0000000"/>
    <s v="3221"/>
    <s v="Kinderbetreuung"/>
    <s v="Lebensmittel (Mittagstisch)"/>
    <s v="4000,00"/>
    <x v="3"/>
    <x v="14"/>
    <x v="34"/>
    <x v="0"/>
    <n v="1"/>
    <x v="2"/>
    <x v="277"/>
    <n v="-4000"/>
    <n v="-1.2932428063368897"/>
  </r>
  <r>
    <s v="240"/>
    <s v="100"/>
    <s v="451"/>
    <s v="000"/>
    <s v="000"/>
    <s v="0"/>
    <s v="0000000"/>
    <s v="3221"/>
    <s v="Kinderbetreuung"/>
    <s v="Brennstoffe"/>
    <s v="1400,00"/>
    <x v="3"/>
    <x v="14"/>
    <x v="34"/>
    <x v="0"/>
    <n v="1"/>
    <x v="2"/>
    <x v="278"/>
    <n v="-1400"/>
    <n v="-0.45263498221791143"/>
  </r>
  <r>
    <s v="240"/>
    <s v="100"/>
    <s v="454"/>
    <s v="000"/>
    <s v="000"/>
    <s v="0"/>
    <s v="0000000"/>
    <s v="3221"/>
    <s v="Kinderbetreuung"/>
    <s v="Reinigungsmittel"/>
    <s v="600,00"/>
    <x v="3"/>
    <x v="14"/>
    <x v="34"/>
    <x v="0"/>
    <n v="1"/>
    <x v="2"/>
    <x v="279"/>
    <n v="-600"/>
    <n v="-0.19398642095053345"/>
  </r>
  <r>
    <s v="240"/>
    <s v="100"/>
    <s v="456"/>
    <s v="000"/>
    <s v="000"/>
    <s v="0"/>
    <s v="0000000"/>
    <s v="3221"/>
    <s v="Kinderbetreuung"/>
    <s v="Schreib-, Zeichen- und sonstige Büromittel"/>
    <s v="400,00"/>
    <x v="3"/>
    <x v="14"/>
    <x v="34"/>
    <x v="0"/>
    <n v="1"/>
    <x v="2"/>
    <x v="280"/>
    <n v="-400"/>
    <n v="-0.12932428063368898"/>
  </r>
  <r>
    <s v="240"/>
    <s v="100"/>
    <s v="510"/>
    <s v="000"/>
    <s v="000"/>
    <s v="0"/>
    <s v="0000000"/>
    <s v="3211"/>
    <s v="Kinderbetreuung"/>
    <s v="Geldbezüge der Vertragsbediensteten der Verwaltung"/>
    <s v="213000,00"/>
    <x v="3"/>
    <x v="14"/>
    <x v="34"/>
    <x v="0"/>
    <n v="1"/>
    <x v="2"/>
    <x v="281"/>
    <n v="-213000"/>
    <n v="-68.86517943743938"/>
  </r>
  <r>
    <s v="240"/>
    <s v="100"/>
    <s v="580"/>
    <s v="000"/>
    <s v="000"/>
    <s v="0"/>
    <s v="0000000"/>
    <s v="3212"/>
    <s v="Kinderbetreuung"/>
    <s v="Dienstgeberbeiträge zum Ausgleichsfonds für Familienbeihilfen"/>
    <s v="8000,00"/>
    <x v="3"/>
    <x v="14"/>
    <x v="34"/>
    <x v="0"/>
    <n v="1"/>
    <x v="2"/>
    <x v="282"/>
    <n v="-8000"/>
    <n v="-2.5864856126737794"/>
  </r>
  <r>
    <s v="240"/>
    <s v="100"/>
    <s v="581"/>
    <s v="500"/>
    <s v="000"/>
    <s v="0"/>
    <s v="0000000"/>
    <s v="3212"/>
    <s v="Kinderbetreuung"/>
    <s v="Sonstige Dienstgeberbeiträge zur sozialen Sicherheit (Pensionskassenbeiträge)"/>
    <s v="1800,00"/>
    <x v="3"/>
    <x v="14"/>
    <x v="34"/>
    <x v="0"/>
    <n v="1"/>
    <x v="2"/>
    <x v="283"/>
    <n v="-1800"/>
    <n v="-0.58195926285160038"/>
  </r>
  <r>
    <s v="240"/>
    <s v="100"/>
    <s v="581"/>
    <s v="510"/>
    <s v="000"/>
    <s v="0"/>
    <s v="0000000"/>
    <s v="3212"/>
    <s v="Kinderbetreuung"/>
    <s v="Sonstige Dienstgeberbeiträge zur sozialen Sicherheit (Mitarbeitervorsorge - Abfertigung neu)"/>
    <s v="3300,00"/>
    <x v="3"/>
    <x v="14"/>
    <x v="34"/>
    <x v="0"/>
    <n v="1"/>
    <x v="2"/>
    <x v="284"/>
    <n v="-3300"/>
    <n v="-1.0669253152279341"/>
  </r>
  <r>
    <s v="240"/>
    <s v="100"/>
    <s v="582"/>
    <s v="000"/>
    <s v="000"/>
    <s v="0"/>
    <s v="0000000"/>
    <s v="3212"/>
    <s v="Kinderbetreuung"/>
    <s v="Sonstige Dienstgeberbeiträge zur sozialen Sicherheit"/>
    <s v="46200,00"/>
    <x v="3"/>
    <x v="14"/>
    <x v="34"/>
    <x v="0"/>
    <n v="1"/>
    <x v="2"/>
    <x v="285"/>
    <n v="-46200"/>
    <n v="-14.936954413191076"/>
  </r>
  <r>
    <s v="240"/>
    <s v="100"/>
    <s v="600"/>
    <s v="000"/>
    <s v="000"/>
    <s v="0"/>
    <s v="0000000"/>
    <s v="3222"/>
    <s v="Kinderbetreuung"/>
    <s v="Energiebezüge"/>
    <s v="2600,00"/>
    <x v="3"/>
    <x v="14"/>
    <x v="34"/>
    <x v="0"/>
    <n v="1"/>
    <x v="2"/>
    <x v="286"/>
    <n v="-2600"/>
    <n v="-0.84060782411897839"/>
  </r>
  <r>
    <s v="240"/>
    <s v="100"/>
    <s v="614"/>
    <s v="000"/>
    <s v="000"/>
    <s v="0"/>
    <s v="0000000"/>
    <s v="3224"/>
    <s v="Kinderbetreuung"/>
    <s v="Instandhaltung von Gebäuden und Bauten"/>
    <s v="5900,00"/>
    <x v="3"/>
    <x v="14"/>
    <x v="34"/>
    <x v="0"/>
    <n v="1"/>
    <x v="2"/>
    <x v="287"/>
    <n v="-5900"/>
    <n v="-1.9075331393469124"/>
  </r>
  <r>
    <s v="240"/>
    <s v="100"/>
    <s v="618"/>
    <s v="000"/>
    <s v="000"/>
    <s v="0"/>
    <s v="0000000"/>
    <s v="3224"/>
    <s v="Kinderbetreuung"/>
    <s v="Instandhaltung von sonstigen Anlagen"/>
    <s v="500,00"/>
    <x v="3"/>
    <x v="14"/>
    <x v="34"/>
    <x v="0"/>
    <n v="1"/>
    <x v="2"/>
    <x v="288"/>
    <n v="-500"/>
    <n v="-0.16165535079211121"/>
  </r>
  <r>
    <s v="240"/>
    <s v="100"/>
    <s v="630"/>
    <s v="000"/>
    <s v="000"/>
    <s v="0"/>
    <s v="0000000"/>
    <s v="3222"/>
    <s v="Kinderbetreuung"/>
    <s v="Postdienste"/>
    <s v="100,00"/>
    <x v="3"/>
    <x v="14"/>
    <x v="34"/>
    <x v="0"/>
    <n v="1"/>
    <x v="2"/>
    <x v="289"/>
    <n v="-100"/>
    <n v="-3.2331070158422244E-2"/>
  </r>
  <r>
    <s v="240"/>
    <s v="100"/>
    <s v="631"/>
    <s v="000"/>
    <s v="000"/>
    <s v="0"/>
    <s v="0000000"/>
    <s v="3222"/>
    <s v="Kinderbetreuung"/>
    <s v="Telekommunikationsdienste"/>
    <s v="200,00"/>
    <x v="3"/>
    <x v="14"/>
    <x v="34"/>
    <x v="0"/>
    <n v="1"/>
    <x v="2"/>
    <x v="290"/>
    <n v="-200"/>
    <n v="-6.4662140316844488E-2"/>
  </r>
  <r>
    <s v="240"/>
    <s v="100"/>
    <s v="650"/>
    <s v="000"/>
    <s v="000"/>
    <s v="0"/>
    <s v="0000000"/>
    <s v="3241"/>
    <s v="Kinderbetreuung"/>
    <s v="Zinsen für Finanzschulden in Euro"/>
    <s v="1500,00"/>
    <x v="3"/>
    <x v="14"/>
    <x v="34"/>
    <x v="0"/>
    <n v="1"/>
    <x v="2"/>
    <x v="291"/>
    <n v="-1500"/>
    <n v="-0.48496605237633367"/>
  </r>
  <r>
    <s v="240"/>
    <s v="100"/>
    <s v="670"/>
    <s v="000"/>
    <s v="000"/>
    <s v="0"/>
    <s v="0000000"/>
    <s v="3222"/>
    <s v="Kinderbetreuung"/>
    <s v="Versicherungen"/>
    <s v="400,00"/>
    <x v="3"/>
    <x v="14"/>
    <x v="34"/>
    <x v="0"/>
    <n v="1"/>
    <x v="2"/>
    <x v="292"/>
    <n v="-400"/>
    <n v="-0.12932428063368898"/>
  </r>
  <r>
    <s v="240"/>
    <s v="100"/>
    <s v="710"/>
    <s v="000"/>
    <s v="000"/>
    <s v="0"/>
    <s v="0000000"/>
    <s v="3225"/>
    <s v="Kinderbetreuung"/>
    <s v="Öffentliche Abgaben, ohne Gebühren gemäß FAG"/>
    <s v="500,00"/>
    <x v="3"/>
    <x v="14"/>
    <x v="34"/>
    <x v="0"/>
    <n v="1"/>
    <x v="2"/>
    <x v="293"/>
    <n v="-500"/>
    <n v="-0.16165535079211121"/>
  </r>
  <r>
    <s v="240"/>
    <s v="100"/>
    <s v="720"/>
    <s v="500"/>
    <s v="000"/>
    <s v="1"/>
    <s v="0000000"/>
    <s v="3225"/>
    <s v="Kinderbetreuung"/>
    <s v="Interne Leistungsverrechnung"/>
    <s v="6000,00"/>
    <x v="3"/>
    <x v="14"/>
    <x v="34"/>
    <x v="0"/>
    <n v="1"/>
    <x v="2"/>
    <x v="294"/>
    <n v="-6000"/>
    <n v="-1.9398642095053347"/>
  </r>
  <r>
    <s v="240"/>
    <s v="100"/>
    <s v="724"/>
    <s v="000"/>
    <s v="000"/>
    <s v="0"/>
    <s v="0000000"/>
    <s v="3225"/>
    <s v="Kinderbetreuung"/>
    <s v="Reisegebühren"/>
    <s v="200,00"/>
    <x v="3"/>
    <x v="14"/>
    <x v="34"/>
    <x v="0"/>
    <n v="1"/>
    <x v="2"/>
    <x v="295"/>
    <n v="-200"/>
    <n v="-6.4662140316844488E-2"/>
  </r>
  <r>
    <s v="240"/>
    <s v="100"/>
    <s v="728"/>
    <s v="000"/>
    <s v="000"/>
    <s v="0"/>
    <s v="0000000"/>
    <s v="3225"/>
    <s v="Kinderbetreuung"/>
    <s v="Entgelte für sonstige Leistungen (Reinigung durch Unternehmen)"/>
    <s v="22000,00"/>
    <x v="3"/>
    <x v="14"/>
    <x v="34"/>
    <x v="0"/>
    <n v="1"/>
    <x v="2"/>
    <x v="296"/>
    <n v="-22000"/>
    <n v="-7.1128354348528937"/>
  </r>
  <r>
    <s v="240"/>
    <s v="100"/>
    <s v="729"/>
    <s v="000"/>
    <s v="000"/>
    <s v="0"/>
    <s v="0000000"/>
    <s v="3225"/>
    <s v="Kinderbetreuung"/>
    <s v="Sonstige Aufwendungen"/>
    <s v="300,00"/>
    <x v="3"/>
    <x v="14"/>
    <x v="34"/>
    <x v="0"/>
    <n v="1"/>
    <x v="2"/>
    <x v="297"/>
    <n v="-300"/>
    <n v="-9.6993210475266725E-2"/>
  </r>
  <r>
    <s v="240"/>
    <s v="100"/>
    <s v="808"/>
    <s v="000"/>
    <s v="000"/>
    <s v="0"/>
    <s v="0000000"/>
    <s v="3116"/>
    <s v="Kinderbetreuung"/>
    <s v="Veräußerungen von Waren (Mittagstisch Elternbeiträge)"/>
    <s v="4000,00"/>
    <x v="3"/>
    <x v="14"/>
    <x v="34"/>
    <x v="0"/>
    <n v="2"/>
    <x v="2"/>
    <x v="298"/>
    <n v="4000"/>
    <n v="1.2932428063368897"/>
  </r>
  <r>
    <s v="240"/>
    <s v="100"/>
    <s v="810"/>
    <s v="000"/>
    <s v="000"/>
    <s v="0"/>
    <s v="0000000"/>
    <s v="3114"/>
    <s v="Kinderbetreuung"/>
    <s v="Erträge aus Leistungen (Elternbeiträge)"/>
    <s v="45000,00"/>
    <x v="3"/>
    <x v="14"/>
    <x v="34"/>
    <x v="0"/>
    <n v="2"/>
    <x v="2"/>
    <x v="299"/>
    <n v="45000"/>
    <n v="14.54898157129001"/>
  </r>
  <r>
    <s v="240"/>
    <s v="100"/>
    <s v="861"/>
    <s v="000"/>
    <s v="000"/>
    <s v="0"/>
    <s v="0000000"/>
    <s v="3121"/>
    <s v="Kinderbetreuung"/>
    <s v="Transfers von Ländern, Landesfonds und Landeskammern"/>
    <s v="180000,00"/>
    <x v="3"/>
    <x v="14"/>
    <x v="34"/>
    <x v="0"/>
    <n v="2"/>
    <x v="2"/>
    <x v="300"/>
    <n v="180000"/>
    <n v="58.195926285160041"/>
  </r>
  <r>
    <s v="241"/>
    <s v="000"/>
    <s v="590"/>
    <s v="000"/>
    <s v="000"/>
    <s v="0"/>
    <s v="0000000"/>
    <s v="3212"/>
    <s v="Vorschulische Erziehung Kindergärten"/>
    <s v="Freiwillige Sozialleistungen (Aus- und Weiterbildung)"/>
    <s v="700,00"/>
    <x v="3"/>
    <x v="14"/>
    <x v="35"/>
    <x v="0"/>
    <n v="1"/>
    <x v="2"/>
    <x v="301"/>
    <n v="-700"/>
    <n v="-0.22631749110895572"/>
  </r>
  <r>
    <s v="249"/>
    <s v="000"/>
    <s v="590"/>
    <s v="000"/>
    <s v="000"/>
    <s v="0"/>
    <s v="0000000"/>
    <s v="3212"/>
    <s v="Vorschulische Erziehung Sonstige Einrichtungen und Maßnahmen"/>
    <s v="Freiwillige Sozialleistungen (Aus- und Weiterbildung)"/>
    <s v="100,00"/>
    <x v="3"/>
    <x v="14"/>
    <x v="36"/>
    <x v="0"/>
    <n v="1"/>
    <x v="2"/>
    <x v="302"/>
    <n v="-100"/>
    <n v="-3.2331070158422244E-2"/>
  </r>
  <r>
    <s v="259"/>
    <s v="000"/>
    <s v="720"/>
    <s v="500"/>
    <s v="000"/>
    <s v="1"/>
    <s v="0000000"/>
    <s v="3225"/>
    <s v="Außerschulische Jugenderziehung"/>
    <s v="Interne Leistungsverrechnung"/>
    <s v="200,00"/>
    <x v="3"/>
    <x v="15"/>
    <x v="37"/>
    <x v="0"/>
    <n v="1"/>
    <x v="2"/>
    <x v="303"/>
    <n v="-200"/>
    <n v="-6.4662140316844488E-2"/>
  </r>
  <r>
    <s v="259"/>
    <s v="000"/>
    <s v="757"/>
    <s v="000"/>
    <s v="000"/>
    <s v="0"/>
    <s v="0000000"/>
    <s v="3234"/>
    <s v="Außerschulische Jugenderziehung"/>
    <s v="Transfers an private Organisationen ohne Erwerbszweck"/>
    <s v="36000,00"/>
    <x v="3"/>
    <x v="15"/>
    <x v="37"/>
    <x v="0"/>
    <n v="1"/>
    <x v="2"/>
    <x v="304"/>
    <n v="-36000"/>
    <n v="-11.639185257032008"/>
  </r>
  <r>
    <s v="262"/>
    <s v="000"/>
    <s v="042"/>
    <s v="000"/>
    <s v="000"/>
    <s v="0"/>
    <s v="0000000"/>
    <s v="3415"/>
    <s v="Sportplätze"/>
    <s v="Amts-, Betriebs- und Geschäftsausstattung"/>
    <s v="500,00"/>
    <x v="3"/>
    <x v="16"/>
    <x v="38"/>
    <x v="0"/>
    <n v="1"/>
    <x v="2"/>
    <x v="305"/>
    <n v="-500"/>
    <n v="-0.16165535079211121"/>
  </r>
  <r>
    <s v="262"/>
    <s v="000"/>
    <s v="050"/>
    <s v="000"/>
    <s v="000"/>
    <s v="0"/>
    <s v="0000000"/>
    <s v="3412"/>
    <s v="Sportplätze"/>
    <s v="Sonderanlagen"/>
    <s v="100,00"/>
    <x v="3"/>
    <x v="16"/>
    <x v="38"/>
    <x v="0"/>
    <n v="1"/>
    <x v="2"/>
    <x v="306"/>
    <n v="-100"/>
    <n v="-3.2331070158422244E-2"/>
  </r>
  <r>
    <s v="262"/>
    <s v="000"/>
    <s v="400"/>
    <s v="000"/>
    <s v="000"/>
    <s v="0"/>
    <s v="0000000"/>
    <s v="3221"/>
    <s v="Sportplätze"/>
    <s v="Geringwertige Wirtschaftsgüter (GWG)"/>
    <s v="100,00"/>
    <x v="3"/>
    <x v="16"/>
    <x v="38"/>
    <x v="0"/>
    <n v="1"/>
    <x v="2"/>
    <x v="307"/>
    <n v="-100"/>
    <n v="-3.2331070158422244E-2"/>
  </r>
  <r>
    <s v="262"/>
    <s v="000"/>
    <s v="613"/>
    <s v="000"/>
    <s v="000"/>
    <s v="0"/>
    <s v="0000000"/>
    <s v="3224"/>
    <s v="Sportplätze"/>
    <s v="Instandhaltung von sonstigen Grundstückseinrichtungen"/>
    <s v="8000,00"/>
    <x v="3"/>
    <x v="16"/>
    <x v="38"/>
    <x v="0"/>
    <n v="1"/>
    <x v="2"/>
    <x v="308"/>
    <n v="-8000"/>
    <n v="-2.5864856126737794"/>
  </r>
  <r>
    <s v="262"/>
    <s v="000"/>
    <s v="720"/>
    <s v="500"/>
    <s v="000"/>
    <s v="1"/>
    <s v="0000000"/>
    <s v="3225"/>
    <s v="Sportplätze"/>
    <s v="Interne Leistungsverrechnung"/>
    <s v="2000,00"/>
    <x v="3"/>
    <x v="16"/>
    <x v="38"/>
    <x v="0"/>
    <n v="1"/>
    <x v="2"/>
    <x v="309"/>
    <n v="-2000"/>
    <n v="-0.64662140316844485"/>
  </r>
  <r>
    <s v="262"/>
    <s v="000"/>
    <s v="811"/>
    <s v="000"/>
    <s v="000"/>
    <s v="0"/>
    <s v="0000000"/>
    <s v="3115"/>
    <s v="Sportplätze"/>
    <s v="Miete- und Pachtertrag"/>
    <s v="4000,00"/>
    <x v="3"/>
    <x v="16"/>
    <x v="38"/>
    <x v="0"/>
    <n v="2"/>
    <x v="2"/>
    <x v="310"/>
    <n v="4000"/>
    <n v="1.2932428063368897"/>
  </r>
  <r>
    <s v="263"/>
    <s v="000"/>
    <s v="346"/>
    <s v="000"/>
    <s v="000"/>
    <s v="0"/>
    <s v="0000000"/>
    <s v="3614"/>
    <s v="'Turn- und Sporthalle"/>
    <s v="Investitionsdarlehen von Finanzunternehmen"/>
    <s v="82400,00"/>
    <x v="3"/>
    <x v="16"/>
    <x v="39"/>
    <x v="0"/>
    <n v="1"/>
    <x v="2"/>
    <x v="311"/>
    <n v="-82400"/>
    <n v="-26.64080181053993"/>
  </r>
  <r>
    <s v="263"/>
    <s v="000"/>
    <s v="400"/>
    <s v="100"/>
    <s v="000"/>
    <s v="0"/>
    <s v="0000000"/>
    <s v="3221"/>
    <s v="'Turn- und Sporthalle"/>
    <s v="Geringwertige Wirtschaftsgüter (GWG) (außerschulisch)"/>
    <s v="1000,00"/>
    <x v="3"/>
    <x v="16"/>
    <x v="39"/>
    <x v="0"/>
    <n v="1"/>
    <x v="2"/>
    <x v="312"/>
    <n v="-1000"/>
    <n v="-0.32331070158422243"/>
  </r>
  <r>
    <s v="263"/>
    <s v="000"/>
    <s v="454"/>
    <s v="000"/>
    <s v="000"/>
    <s v="0"/>
    <s v="0000000"/>
    <s v="3221"/>
    <s v="'Turn- und Sporthalle"/>
    <s v="Reinigungsmittel (außerschulisch)"/>
    <s v="500,00"/>
    <x v="3"/>
    <x v="16"/>
    <x v="39"/>
    <x v="0"/>
    <n v="1"/>
    <x v="2"/>
    <x v="313"/>
    <n v="-500"/>
    <n v="-0.16165535079211121"/>
  </r>
  <r>
    <s v="263"/>
    <s v="000"/>
    <s v="600"/>
    <s v="000"/>
    <s v="000"/>
    <s v="0"/>
    <s v="0000000"/>
    <s v="3222"/>
    <s v="'Turn- und Sporthalle"/>
    <s v="Energiebezüge (außerschulisch)"/>
    <s v="3600,00"/>
    <x v="3"/>
    <x v="16"/>
    <x v="39"/>
    <x v="0"/>
    <n v="1"/>
    <x v="2"/>
    <x v="314"/>
    <n v="-3600"/>
    <n v="-1.1639185257032008"/>
  </r>
  <r>
    <s v="263"/>
    <s v="000"/>
    <s v="614"/>
    <s v="000"/>
    <s v="000"/>
    <s v="0"/>
    <s v="0000000"/>
    <s v="3224"/>
    <s v="'Turn- und Sporthalle"/>
    <s v="Instandhaltung von Gebäuden und Bauten (außerschulisch)"/>
    <s v="9300,00"/>
    <x v="3"/>
    <x v="16"/>
    <x v="39"/>
    <x v="0"/>
    <n v="1"/>
    <x v="2"/>
    <x v="315"/>
    <n v="-9300"/>
    <n v="-3.0067895247332688"/>
  </r>
  <r>
    <s v="263"/>
    <s v="000"/>
    <s v="650"/>
    <s v="000"/>
    <s v="000"/>
    <s v="0"/>
    <s v="0000000"/>
    <s v="3241"/>
    <s v="'Turn- und Sporthalle"/>
    <s v="Zinsen für Finanzschulden in Euro"/>
    <s v="28200,00"/>
    <x v="3"/>
    <x v="16"/>
    <x v="39"/>
    <x v="0"/>
    <n v="1"/>
    <x v="2"/>
    <x v="316"/>
    <n v="-28200"/>
    <n v="-9.1173617846750723"/>
  </r>
  <r>
    <s v="263"/>
    <s v="000"/>
    <s v="670"/>
    <s v="000"/>
    <s v="000"/>
    <s v="0"/>
    <s v="0000000"/>
    <s v="3222"/>
    <s v="'Turn- und Sporthalle"/>
    <s v="Versicherungen (außerschulisch)"/>
    <s v="600,00"/>
    <x v="3"/>
    <x v="16"/>
    <x v="39"/>
    <x v="0"/>
    <n v="1"/>
    <x v="2"/>
    <x v="317"/>
    <n v="-600"/>
    <n v="-0.19398642095053345"/>
  </r>
  <r>
    <s v="263"/>
    <s v="000"/>
    <s v="728"/>
    <s v="000"/>
    <s v="000"/>
    <s v="0"/>
    <s v="0000000"/>
    <s v="3225"/>
    <s v="'Turn- und Sporthalle"/>
    <s v="Entgelte für sonstige Leistungen (Reinigung durch Unternehmen außerschulisch)"/>
    <s v="15500,00"/>
    <x v="3"/>
    <x v="16"/>
    <x v="39"/>
    <x v="0"/>
    <n v="1"/>
    <x v="2"/>
    <x v="318"/>
    <n v="-15500"/>
    <n v="-5.0113158745554474"/>
  </r>
  <r>
    <s v="263"/>
    <s v="000"/>
    <s v="729"/>
    <s v="000"/>
    <s v="000"/>
    <s v="0"/>
    <s v="0000000"/>
    <s v="3225"/>
    <s v="'Turn- und Sporthalle"/>
    <s v="Sonstige Aufwendungen (außerschulisch)"/>
    <s v="500,00"/>
    <x v="3"/>
    <x v="16"/>
    <x v="39"/>
    <x v="0"/>
    <n v="1"/>
    <x v="2"/>
    <x v="319"/>
    <n v="-500"/>
    <n v="-0.16165535079211121"/>
  </r>
  <r>
    <s v="263"/>
    <s v="000"/>
    <s v="811"/>
    <s v="100"/>
    <s v="000"/>
    <s v="0"/>
    <s v="0000000"/>
    <s v="3115"/>
    <s v="'Turn- und Sporthalle"/>
    <s v="Miete- und Pachtertrag (Sporthalle)"/>
    <s v="22000,00"/>
    <x v="3"/>
    <x v="16"/>
    <x v="39"/>
    <x v="0"/>
    <n v="2"/>
    <x v="2"/>
    <x v="320"/>
    <n v="22000"/>
    <n v="7.1128354348528937"/>
  </r>
  <r>
    <s v="269"/>
    <s v="000"/>
    <s v="042"/>
    <s v="000"/>
    <s v="000"/>
    <s v="0"/>
    <s v="0000000"/>
    <s v="3415"/>
    <s v="Sport und außerschulische Leibeserziehung"/>
    <s v="Amts-, Betriebs- und Geschäftsausstattung"/>
    <s v="0,00"/>
    <x v="3"/>
    <x v="16"/>
    <x v="40"/>
    <x v="0"/>
    <n v="1"/>
    <x v="2"/>
    <x v="321"/>
    <n v="0"/>
    <n v="0"/>
  </r>
  <r>
    <s v="269"/>
    <s v="000"/>
    <s v="720"/>
    <s v="500"/>
    <s v="000"/>
    <s v="1"/>
    <s v="0000000"/>
    <s v="3225"/>
    <s v="Sport und außerschulische Leibeserziehung"/>
    <s v="Interne Leistungsverrechnung"/>
    <s v="500,00"/>
    <x v="3"/>
    <x v="16"/>
    <x v="40"/>
    <x v="0"/>
    <n v="1"/>
    <x v="2"/>
    <x v="322"/>
    <n v="-500"/>
    <n v="-0.16165535079211121"/>
  </r>
  <r>
    <s v="269"/>
    <s v="000"/>
    <s v="757"/>
    <s v="000"/>
    <s v="000"/>
    <s v="0"/>
    <s v="0000000"/>
    <s v="3234"/>
    <s v="Sport und außerschulische Leibeserziehung"/>
    <s v="Transfers an private Organisationen ohne Erwerbszweck"/>
    <s v="24000,00"/>
    <x v="3"/>
    <x v="16"/>
    <x v="40"/>
    <x v="0"/>
    <n v="1"/>
    <x v="2"/>
    <x v="323"/>
    <n v="-24000"/>
    <n v="-7.7594568380213387"/>
  </r>
  <r>
    <s v="273"/>
    <s v="000"/>
    <s v="042"/>
    <s v="000"/>
    <s v="000"/>
    <s v="0"/>
    <s v="0000000"/>
    <s v="3415"/>
    <s v="Volksbücherei"/>
    <s v="Amts-, Betriebs- und Geschäftsausstattung"/>
    <s v="1500,00"/>
    <x v="3"/>
    <x v="17"/>
    <x v="41"/>
    <x v="0"/>
    <n v="1"/>
    <x v="2"/>
    <x v="324"/>
    <n v="-1500"/>
    <n v="-0.48496605237633367"/>
  </r>
  <r>
    <s v="273"/>
    <s v="000"/>
    <s v="400"/>
    <s v="000"/>
    <s v="000"/>
    <s v="0"/>
    <s v="0000000"/>
    <s v="3221"/>
    <s v="Volksbücherei"/>
    <s v="Geringwertige Wirtschaftsgüter (GWG)"/>
    <s v="400,00"/>
    <x v="3"/>
    <x v="17"/>
    <x v="41"/>
    <x v="0"/>
    <n v="1"/>
    <x v="2"/>
    <x v="325"/>
    <n v="-400"/>
    <n v="-0.12932428063368898"/>
  </r>
  <r>
    <s v="273"/>
    <s v="000"/>
    <s v="511"/>
    <s v="000"/>
    <s v="000"/>
    <s v="0"/>
    <s v="0000000"/>
    <s v="3211"/>
    <s v="Volksbücherei"/>
    <s v="Geldbezüge der Vertragsbediensteten in handwerklicher Verwendung"/>
    <s v="100,00"/>
    <x v="3"/>
    <x v="17"/>
    <x v="41"/>
    <x v="0"/>
    <n v="1"/>
    <x v="2"/>
    <x v="326"/>
    <n v="-100"/>
    <n v="-3.2331070158422244E-2"/>
  </r>
  <r>
    <s v="273"/>
    <s v="000"/>
    <s v="580"/>
    <s v="000"/>
    <s v="000"/>
    <s v="0"/>
    <s v="0000000"/>
    <s v="3212"/>
    <s v="Volksbücherei"/>
    <s v="Dienstgeberbeiträge zum Ausgleichsfonds für Familienbeihilfen"/>
    <s v="100,00"/>
    <x v="3"/>
    <x v="17"/>
    <x v="41"/>
    <x v="0"/>
    <n v="1"/>
    <x v="2"/>
    <x v="327"/>
    <n v="-100"/>
    <n v="-3.2331070158422244E-2"/>
  </r>
  <r>
    <s v="273"/>
    <s v="000"/>
    <s v="581"/>
    <s v="500"/>
    <s v="000"/>
    <s v="0"/>
    <s v="0000000"/>
    <s v="3212"/>
    <s v="Volksbücherei"/>
    <s v="Sonstige Dienstgeberbeiträge zur sozialen Sicherheit (Pensionskassenbeiträge)"/>
    <s v="100,00"/>
    <x v="3"/>
    <x v="17"/>
    <x v="41"/>
    <x v="0"/>
    <n v="1"/>
    <x v="2"/>
    <x v="328"/>
    <n v="-100"/>
    <n v="-3.2331070158422244E-2"/>
  </r>
  <r>
    <s v="273"/>
    <s v="000"/>
    <s v="581"/>
    <s v="510"/>
    <s v="000"/>
    <s v="0"/>
    <s v="0000000"/>
    <s v="3212"/>
    <s v="Volksbücherei"/>
    <s v="Sonstige Dienstgeberbeiträge zur sozialen Sicherheit (Mitarbeitervorsorge - Abfertigung neu)"/>
    <s v="100,00"/>
    <x v="3"/>
    <x v="17"/>
    <x v="41"/>
    <x v="0"/>
    <n v="1"/>
    <x v="2"/>
    <x v="329"/>
    <n v="-100"/>
    <n v="-3.2331070158422244E-2"/>
  </r>
  <r>
    <s v="273"/>
    <s v="000"/>
    <s v="582"/>
    <s v="000"/>
    <s v="000"/>
    <s v="0"/>
    <s v="0000000"/>
    <s v="3212"/>
    <s v="Volksbücherei"/>
    <s v="Sonstige Dienstgeberbeiträge zur sozialen Sicherheit"/>
    <s v="100,00"/>
    <x v="3"/>
    <x v="17"/>
    <x v="41"/>
    <x v="0"/>
    <n v="1"/>
    <x v="2"/>
    <x v="330"/>
    <n v="-100"/>
    <n v="-3.2331070158422244E-2"/>
  </r>
  <r>
    <s v="273"/>
    <s v="000"/>
    <s v="600"/>
    <s v="000"/>
    <s v="000"/>
    <s v="0"/>
    <s v="0000000"/>
    <s v="3222"/>
    <s v="Volksbücherei"/>
    <s v="Energiebezüge"/>
    <s v="1200,00"/>
    <x v="3"/>
    <x v="17"/>
    <x v="41"/>
    <x v="0"/>
    <n v="1"/>
    <x v="2"/>
    <x v="331"/>
    <n v="-1200"/>
    <n v="-0.3879728419010669"/>
  </r>
  <r>
    <s v="273"/>
    <s v="000"/>
    <s v="614"/>
    <s v="000"/>
    <s v="000"/>
    <s v="0"/>
    <s v="0000000"/>
    <s v="3224"/>
    <s v="Volksbücherei"/>
    <s v="Instandhaltung von Gebäuden und Bauten"/>
    <s v="5400,00"/>
    <x v="3"/>
    <x v="17"/>
    <x v="41"/>
    <x v="0"/>
    <n v="1"/>
    <x v="2"/>
    <x v="332"/>
    <n v="-5400"/>
    <n v="-1.7458777885548011"/>
  </r>
  <r>
    <s v="273"/>
    <s v="000"/>
    <s v="614"/>
    <s v="900"/>
    <s v="000"/>
    <s v="0"/>
    <s v="0000000"/>
    <s v="3224"/>
    <s v="Volksbücherei"/>
    <s v="Instandhaltung von Gebäuden und Bauten"/>
    <s v="0,00"/>
    <x v="3"/>
    <x v="17"/>
    <x v="41"/>
    <x v="0"/>
    <n v="1"/>
    <x v="2"/>
    <x v="333"/>
    <n v="0"/>
    <n v="0"/>
  </r>
  <r>
    <s v="273"/>
    <s v="000"/>
    <s v="618"/>
    <s v="000"/>
    <s v="000"/>
    <s v="0"/>
    <s v="0000000"/>
    <s v="3224"/>
    <s v="Volksbücherei"/>
    <s v="Instandhaltung von sonstigen Anlagen"/>
    <s v="500,00"/>
    <x v="3"/>
    <x v="17"/>
    <x v="41"/>
    <x v="0"/>
    <n v="1"/>
    <x v="2"/>
    <x v="334"/>
    <n v="-500"/>
    <n v="-0.16165535079211121"/>
  </r>
  <r>
    <s v="273"/>
    <s v="000"/>
    <s v="631"/>
    <s v="000"/>
    <s v="000"/>
    <s v="0"/>
    <s v="0000000"/>
    <s v="3222"/>
    <s v="Volksbücherei"/>
    <s v="Telekommunikationsdienste"/>
    <s v="900,00"/>
    <x v="3"/>
    <x v="17"/>
    <x v="41"/>
    <x v="0"/>
    <n v="1"/>
    <x v="2"/>
    <x v="335"/>
    <n v="-900"/>
    <n v="-0.29097963142580019"/>
  </r>
  <r>
    <s v="273"/>
    <s v="000"/>
    <s v="720"/>
    <s v="500"/>
    <s v="000"/>
    <s v="1"/>
    <s v="0000000"/>
    <s v="3225"/>
    <s v="Volksbücherei"/>
    <s v="Interne Leistungsverrechnung"/>
    <s v="200,00"/>
    <x v="3"/>
    <x v="17"/>
    <x v="41"/>
    <x v="0"/>
    <n v="1"/>
    <x v="2"/>
    <x v="336"/>
    <n v="-200"/>
    <n v="-6.4662140316844488E-2"/>
  </r>
  <r>
    <s v="273"/>
    <s v="000"/>
    <s v="728"/>
    <s v="000"/>
    <s v="000"/>
    <s v="0"/>
    <s v="0000000"/>
    <s v="3225"/>
    <s v="Volksbücherei"/>
    <s v="Entgelte für sonstige Leistungen (Reinigung durch Unternehmen)"/>
    <s v="3200,00"/>
    <x v="3"/>
    <x v="17"/>
    <x v="41"/>
    <x v="0"/>
    <n v="1"/>
    <x v="2"/>
    <x v="337"/>
    <n v="-3200"/>
    <n v="-1.0345942450695118"/>
  </r>
  <r>
    <s v="273"/>
    <s v="000"/>
    <s v="729"/>
    <s v="000"/>
    <s v="000"/>
    <s v="0"/>
    <s v="0000000"/>
    <s v="3225"/>
    <s v="Volksbücherei"/>
    <s v="Sonstige Aufwendungen"/>
    <s v="1500,00"/>
    <x v="3"/>
    <x v="17"/>
    <x v="41"/>
    <x v="0"/>
    <n v="1"/>
    <x v="2"/>
    <x v="338"/>
    <n v="-1500"/>
    <n v="-0.48496605237633367"/>
  </r>
  <r>
    <s v="273"/>
    <s v="000"/>
    <s v="757"/>
    <s v="000"/>
    <s v="000"/>
    <s v="0"/>
    <s v="0000000"/>
    <s v="3234"/>
    <s v="Volksbücherei"/>
    <s v="Transfers an private Organisationen ohne Erwerbszweck"/>
    <s v="18000,00"/>
    <x v="3"/>
    <x v="17"/>
    <x v="41"/>
    <x v="0"/>
    <n v="1"/>
    <x v="2"/>
    <x v="339"/>
    <n v="-18000"/>
    <n v="-5.8195926285160038"/>
  </r>
  <r>
    <s v="273"/>
    <s v="000"/>
    <s v="816"/>
    <s v="300"/>
    <s v="000"/>
    <s v="0"/>
    <s v="0000000"/>
    <s v="3114"/>
    <s v="Volksbücherei"/>
    <s v="Kostenbeiträge (Kostenersätze) für sonstige Leistungen (Gemeinde Weiler)"/>
    <s v="4000,00"/>
    <x v="3"/>
    <x v="17"/>
    <x v="41"/>
    <x v="0"/>
    <n v="2"/>
    <x v="2"/>
    <x v="340"/>
    <n v="4000"/>
    <n v="1.2932428063368897"/>
  </r>
  <r>
    <s v="273"/>
    <s v="000"/>
    <s v="861"/>
    <s v="000"/>
    <s v="000"/>
    <s v="0"/>
    <s v="0000000"/>
    <s v="3121"/>
    <s v="Volksbücherei"/>
    <s v="Transfers von Ländern, Landesfonds und Landeskammern"/>
    <s v="100,00"/>
    <x v="3"/>
    <x v="17"/>
    <x v="41"/>
    <x v="0"/>
    <n v="2"/>
    <x v="2"/>
    <x v="341"/>
    <n v="100"/>
    <n v="3.2331070158422244E-2"/>
  </r>
  <r>
    <s v="320"/>
    <s v="000"/>
    <s v="618"/>
    <s v="000"/>
    <s v="000"/>
    <s v="0"/>
    <s v="0000000"/>
    <s v="3224"/>
    <s v="Musikschule"/>
    <s v="Instandhaltung von sonstigen Anlagen"/>
    <s v="100,00"/>
    <x v="4"/>
    <x v="18"/>
    <x v="42"/>
    <x v="0"/>
    <n v="1"/>
    <x v="2"/>
    <x v="342"/>
    <n v="-100"/>
    <n v="-3.2331070158422244E-2"/>
  </r>
  <r>
    <s v="322"/>
    <s v="000"/>
    <s v="346"/>
    <s v="000"/>
    <s v="000"/>
    <s v="0"/>
    <s v="0000000"/>
    <s v="3614"/>
    <s v="Maßnahmen der Musikpflege"/>
    <s v="Investitionsdarlehen von Finanzunternehmen"/>
    <s v="37900,00"/>
    <x v="4"/>
    <x v="18"/>
    <x v="43"/>
    <x v="0"/>
    <n v="1"/>
    <x v="2"/>
    <x v="343"/>
    <n v="-37900"/>
    <n v="-12.253475590042031"/>
  </r>
  <r>
    <s v="322"/>
    <s v="000"/>
    <s v="600"/>
    <s v="000"/>
    <s v="000"/>
    <s v="0"/>
    <s v="0000000"/>
    <s v="3222"/>
    <s v="Maßnahmen der Musikpflege"/>
    <s v="Energiebezüge (Musikprobelokal, Strom)"/>
    <s v="1600,00"/>
    <x v="4"/>
    <x v="18"/>
    <x v="43"/>
    <x v="0"/>
    <n v="1"/>
    <x v="2"/>
    <x v="344"/>
    <n v="-1600"/>
    <n v="-0.5172971225347559"/>
  </r>
  <r>
    <s v="322"/>
    <s v="000"/>
    <s v="614"/>
    <s v="000"/>
    <s v="000"/>
    <s v="0"/>
    <s v="0000000"/>
    <s v="3224"/>
    <s v="Maßnahmen der Musikpflege"/>
    <s v="Instandhaltung von Gebäuden und Bauten (Musikprobelokal)"/>
    <s v="3500,00"/>
    <x v="4"/>
    <x v="18"/>
    <x v="43"/>
    <x v="0"/>
    <n v="1"/>
    <x v="2"/>
    <x v="345"/>
    <n v="-3500"/>
    <n v="-1.1315874555447785"/>
  </r>
  <r>
    <s v="322"/>
    <s v="000"/>
    <s v="618"/>
    <s v="000"/>
    <s v="000"/>
    <s v="0"/>
    <s v="0000000"/>
    <s v="3224"/>
    <s v="Maßnahmen der Musikpflege"/>
    <s v="Instandhaltung von sonstigen Anlagen (Musikprobelokal)"/>
    <s v="100,00"/>
    <x v="4"/>
    <x v="18"/>
    <x v="43"/>
    <x v="0"/>
    <n v="1"/>
    <x v="2"/>
    <x v="346"/>
    <n v="-100"/>
    <n v="-3.2331070158422244E-2"/>
  </r>
  <r>
    <s v="322"/>
    <s v="000"/>
    <s v="650"/>
    <s v="000"/>
    <s v="000"/>
    <s v="0"/>
    <s v="0000000"/>
    <s v="3241"/>
    <s v="Maßnahmen der Musikpflege"/>
    <s v="Zinsen für Finanzschulden in Euro"/>
    <s v="13000,00"/>
    <x v="4"/>
    <x v="18"/>
    <x v="43"/>
    <x v="0"/>
    <n v="1"/>
    <x v="2"/>
    <x v="347"/>
    <n v="-13000"/>
    <n v="-4.2030391205948918"/>
  </r>
  <r>
    <s v="322"/>
    <s v="000"/>
    <s v="670"/>
    <s v="000"/>
    <s v="000"/>
    <s v="0"/>
    <s v="0000000"/>
    <s v="3222"/>
    <s v="Maßnahmen der Musikpflege"/>
    <s v="Versicherungen (Musikprobelokal)"/>
    <s v="300,00"/>
    <x v="4"/>
    <x v="18"/>
    <x v="43"/>
    <x v="0"/>
    <n v="1"/>
    <x v="2"/>
    <x v="348"/>
    <n v="-300"/>
    <n v="-9.6993210475266725E-2"/>
  </r>
  <r>
    <s v="322"/>
    <s v="000"/>
    <s v="720"/>
    <s v="500"/>
    <s v="000"/>
    <s v="1"/>
    <s v="0000000"/>
    <s v="3225"/>
    <s v="Maßnahmen der Musikpflege"/>
    <s v="Interne Leistungsverrechnung"/>
    <s v="500,00"/>
    <x v="4"/>
    <x v="18"/>
    <x v="43"/>
    <x v="0"/>
    <n v="1"/>
    <x v="2"/>
    <x v="349"/>
    <n v="-500"/>
    <n v="-0.16165535079211121"/>
  </r>
  <r>
    <s v="322"/>
    <s v="000"/>
    <s v="729"/>
    <s v="000"/>
    <s v="000"/>
    <s v="0"/>
    <s v="0000000"/>
    <s v="3225"/>
    <s v="Maßnahmen der Musikpflege"/>
    <s v="Sonstige Aufwendungen (Musikprobelokal)"/>
    <s v="100,00"/>
    <x v="4"/>
    <x v="18"/>
    <x v="43"/>
    <x v="0"/>
    <n v="1"/>
    <x v="2"/>
    <x v="350"/>
    <n v="-100"/>
    <n v="-3.2331070158422244E-2"/>
  </r>
  <r>
    <s v="322"/>
    <s v="000"/>
    <s v="757"/>
    <s v="000"/>
    <s v="000"/>
    <s v="0"/>
    <s v="0000000"/>
    <s v="3234"/>
    <s v="Maßnahmen der Musikpflege"/>
    <s v="Transfers an private Organisationen ohne Erwerbszweck (Musikschule)"/>
    <s v="95000,00"/>
    <x v="4"/>
    <x v="18"/>
    <x v="43"/>
    <x v="0"/>
    <n v="1"/>
    <x v="2"/>
    <x v="351"/>
    <n v="-95000"/>
    <n v="-30.714516650501132"/>
  </r>
  <r>
    <s v="322"/>
    <s v="000"/>
    <s v="757"/>
    <s v="100"/>
    <s v="000"/>
    <s v="0"/>
    <s v="0000000"/>
    <s v="3234"/>
    <s v="Maßnahmen der Musikpflege"/>
    <s v="Transfers an private Organisationen ohne Erwerbszweck (Musikvereine u. Chöre)"/>
    <s v="8000,00"/>
    <x v="4"/>
    <x v="18"/>
    <x v="43"/>
    <x v="0"/>
    <n v="1"/>
    <x v="2"/>
    <x v="352"/>
    <n v="-8000"/>
    <n v="-2.5864856126737794"/>
  </r>
  <r>
    <s v="322"/>
    <s v="000"/>
    <s v="768"/>
    <s v="000"/>
    <s v="000"/>
    <s v="0"/>
    <s v="0000000"/>
    <s v="3234"/>
    <s v="Maßnahmen der Musikpflege"/>
    <s v="Sonstige Transfers an private Haushalte (an Eltern f.Musikschulbesuch außerhalb d. Musiksch. M. Rheintal)"/>
    <s v="100,00"/>
    <x v="4"/>
    <x v="18"/>
    <x v="43"/>
    <x v="0"/>
    <n v="1"/>
    <x v="2"/>
    <x v="353"/>
    <n v="-100"/>
    <n v="-3.2331070158422244E-2"/>
  </r>
  <r>
    <s v="322"/>
    <s v="000"/>
    <s v="811"/>
    <s v="000"/>
    <s v="000"/>
    <s v="0"/>
    <s v="0000000"/>
    <s v="3115"/>
    <s v="Maßnahmen der Musikpflege"/>
    <s v="Miete- und Pachtertrag (Bürgermusik)"/>
    <s v="800,00"/>
    <x v="4"/>
    <x v="18"/>
    <x v="43"/>
    <x v="0"/>
    <n v="2"/>
    <x v="2"/>
    <x v="354"/>
    <n v="800"/>
    <n v="0.25864856126737795"/>
  </r>
  <r>
    <s v="324"/>
    <s v="000"/>
    <s v="720"/>
    <s v="500"/>
    <s v="000"/>
    <s v="1"/>
    <s v="0000000"/>
    <s v="3225"/>
    <s v="Maßnahmen zur Förderung der darstellenden Kunst"/>
    <s v="Interne Leistungsverrechnung"/>
    <s v="1000,00"/>
    <x v="4"/>
    <x v="18"/>
    <x v="44"/>
    <x v="0"/>
    <n v="1"/>
    <x v="2"/>
    <x v="355"/>
    <n v="-1000"/>
    <n v="-0.32331070158422243"/>
  </r>
  <r>
    <s v="324"/>
    <s v="000"/>
    <s v="757"/>
    <s v="000"/>
    <s v="000"/>
    <s v="0"/>
    <s v="0000000"/>
    <s v="3234"/>
    <s v="Maßnahmen zur Förderung der darstellenden Kunst"/>
    <s v="Transfers an private Organisationen ohne Erwerbszweck (kulturelle Veranstaltungen)"/>
    <s v="6500,00"/>
    <x v="4"/>
    <x v="18"/>
    <x v="44"/>
    <x v="0"/>
    <n v="1"/>
    <x v="2"/>
    <x v="356"/>
    <n v="-6500"/>
    <n v="-2.1015195602974459"/>
  </r>
  <r>
    <s v="360"/>
    <s v="000"/>
    <s v="808"/>
    <s v="000"/>
    <s v="000"/>
    <s v="0"/>
    <s v="0000000"/>
    <s v="3116"/>
    <s v="Heimatpflege"/>
    <s v="Veräußerungen von Waren (Heimatbuch)"/>
    <s v="100,00"/>
    <x v="4"/>
    <x v="19"/>
    <x v="45"/>
    <x v="0"/>
    <n v="2"/>
    <x v="2"/>
    <x v="357"/>
    <n v="100"/>
    <n v="3.2331070158422244E-2"/>
  </r>
  <r>
    <s v="362"/>
    <s v="000"/>
    <s v="729"/>
    <s v="000"/>
    <s v="000"/>
    <s v="0"/>
    <s v="0000000"/>
    <s v="3225"/>
    <s v="Denkmalpflege"/>
    <s v="Sonstige Aufwendungen"/>
    <s v="100,00"/>
    <x v="4"/>
    <x v="19"/>
    <x v="46"/>
    <x v="0"/>
    <n v="1"/>
    <x v="2"/>
    <x v="358"/>
    <n v="-100"/>
    <n v="-3.2331070158422244E-2"/>
  </r>
  <r>
    <s v="363"/>
    <s v="000"/>
    <s v="729"/>
    <s v="000"/>
    <s v="000"/>
    <s v="0"/>
    <s v="0000000"/>
    <s v="3225"/>
    <s v="Altstadterhaltung und Ortsbildpflege"/>
    <s v="Sonstige Aufwendungen"/>
    <s v="100,00"/>
    <x v="4"/>
    <x v="19"/>
    <x v="47"/>
    <x v="0"/>
    <n v="1"/>
    <x v="2"/>
    <x v="359"/>
    <n v="-100"/>
    <n v="-3.2331070158422244E-2"/>
  </r>
  <r>
    <s v="369"/>
    <s v="000"/>
    <s v="729"/>
    <s v="000"/>
    <s v="000"/>
    <s v="0"/>
    <s v="0000000"/>
    <s v="3225"/>
    <s v="Heimatpflege"/>
    <s v="Sonstige Aufwendungen (Heimatkunde, Jungbürgerfeier, Gutscheine Geburten)"/>
    <s v="14000,00"/>
    <x v="4"/>
    <x v="19"/>
    <x v="48"/>
    <x v="0"/>
    <n v="1"/>
    <x v="2"/>
    <x v="360"/>
    <n v="-14000"/>
    <n v="-4.5263498221791139"/>
  </r>
  <r>
    <s v="380"/>
    <s v="000"/>
    <s v="042"/>
    <s v="000"/>
    <s v="000"/>
    <s v="0"/>
    <s v="0000000"/>
    <s v="3415"/>
    <s v="Einrichtungen der Kulturpflege"/>
    <s v="Amts-, Betriebs- und Geschäftsausstattung"/>
    <s v="4000,00"/>
    <x v="4"/>
    <x v="20"/>
    <x v="49"/>
    <x v="0"/>
    <n v="1"/>
    <x v="2"/>
    <x v="361"/>
    <n v="-4000"/>
    <n v="-1.2932428063368897"/>
  </r>
  <r>
    <s v="380"/>
    <s v="000"/>
    <s v="400"/>
    <s v="000"/>
    <s v="000"/>
    <s v="0"/>
    <s v="0000000"/>
    <s v="3221"/>
    <s v="Einrichtungen der Kulturpflege"/>
    <s v="Geringwertige Wirtschaftsgüter (GWG)"/>
    <s v="1000,00"/>
    <x v="4"/>
    <x v="20"/>
    <x v="49"/>
    <x v="0"/>
    <n v="1"/>
    <x v="2"/>
    <x v="362"/>
    <n v="-1000"/>
    <n v="-0.32331070158422243"/>
  </r>
  <r>
    <s v="380"/>
    <s v="000"/>
    <s v="451"/>
    <s v="000"/>
    <s v="000"/>
    <s v="0"/>
    <s v="0000000"/>
    <s v="3221"/>
    <s v="Einrichtungen der Kulturpflege"/>
    <s v="Brennstoffe"/>
    <s v="2500,00"/>
    <x v="4"/>
    <x v="20"/>
    <x v="49"/>
    <x v="0"/>
    <n v="1"/>
    <x v="2"/>
    <x v="363"/>
    <n v="-2500"/>
    <n v="-0.80827675396055609"/>
  </r>
  <r>
    <s v="380"/>
    <s v="000"/>
    <s v="454"/>
    <s v="000"/>
    <s v="000"/>
    <s v="0"/>
    <s v="0000000"/>
    <s v="3221"/>
    <s v="Einrichtungen der Kulturpflege"/>
    <s v="Reinigungsmittel"/>
    <s v="1500,00"/>
    <x v="4"/>
    <x v="20"/>
    <x v="49"/>
    <x v="0"/>
    <n v="1"/>
    <x v="2"/>
    <x v="364"/>
    <n v="-1500"/>
    <n v="-0.48496605237633367"/>
  </r>
  <r>
    <s v="380"/>
    <s v="000"/>
    <s v="510"/>
    <s v="000"/>
    <s v="000"/>
    <s v="0"/>
    <s v="0000000"/>
    <s v="3211"/>
    <s v="Einrichtungen der Kulturpflege"/>
    <s v="Geldbezüge der Vertragsbediensteten der Verwaltung"/>
    <s v="6800,00"/>
    <x v="4"/>
    <x v="20"/>
    <x v="49"/>
    <x v="0"/>
    <n v="1"/>
    <x v="2"/>
    <x v="365"/>
    <n v="-6800"/>
    <n v="-2.1985127707727128"/>
  </r>
  <r>
    <s v="380"/>
    <s v="000"/>
    <s v="580"/>
    <s v="000"/>
    <s v="000"/>
    <s v="0"/>
    <s v="0000000"/>
    <s v="3212"/>
    <s v="Einrichtungen der Kulturpflege"/>
    <s v="Dienstgeberbeiträge zum Ausgleichsfonds für Familienbeihilfen"/>
    <s v="300,00"/>
    <x v="4"/>
    <x v="20"/>
    <x v="49"/>
    <x v="0"/>
    <n v="1"/>
    <x v="2"/>
    <x v="366"/>
    <n v="-300"/>
    <n v="-9.6993210475266725E-2"/>
  </r>
  <r>
    <s v="380"/>
    <s v="000"/>
    <s v="581"/>
    <s v="500"/>
    <s v="000"/>
    <s v="0"/>
    <s v="0000000"/>
    <s v="3212"/>
    <s v="Einrichtungen der Kulturpflege"/>
    <s v="Pensionskassenbeiträge"/>
    <s v="100,00"/>
    <x v="4"/>
    <x v="20"/>
    <x v="49"/>
    <x v="0"/>
    <n v="1"/>
    <x v="2"/>
    <x v="367"/>
    <n v="-100"/>
    <n v="-3.2331070158422244E-2"/>
  </r>
  <r>
    <s v="380"/>
    <s v="000"/>
    <s v="581"/>
    <s v="510"/>
    <s v="000"/>
    <s v="0"/>
    <s v="0000000"/>
    <s v="3212"/>
    <s v="Einrichtungen der Kulturpflege"/>
    <s v="Mitarbeitervorsorge - Abfertigung neu"/>
    <s v="100,00"/>
    <x v="4"/>
    <x v="20"/>
    <x v="49"/>
    <x v="0"/>
    <n v="1"/>
    <x v="2"/>
    <x v="368"/>
    <n v="-100"/>
    <n v="-3.2331070158422244E-2"/>
  </r>
  <r>
    <s v="380"/>
    <s v="000"/>
    <s v="582"/>
    <s v="000"/>
    <s v="000"/>
    <s v="0"/>
    <s v="0000000"/>
    <s v="3212"/>
    <s v="Einrichtungen der Kulturpflege"/>
    <s v="Sonstige Dienstgeberbeiträge zur sozialen Sicherheit"/>
    <s v="1700,00"/>
    <x v="4"/>
    <x v="20"/>
    <x v="49"/>
    <x v="0"/>
    <n v="1"/>
    <x v="2"/>
    <x v="369"/>
    <n v="-1700"/>
    <n v="-0.5496281926931782"/>
  </r>
  <r>
    <s v="380"/>
    <s v="000"/>
    <s v="600"/>
    <s v="000"/>
    <s v="000"/>
    <s v="0"/>
    <s v="0000000"/>
    <s v="3222"/>
    <s v="Einrichtungen der Kulturpflege"/>
    <s v="Energiebezüge"/>
    <s v="6900,00"/>
    <x v="4"/>
    <x v="20"/>
    <x v="49"/>
    <x v="0"/>
    <n v="1"/>
    <x v="2"/>
    <x v="370"/>
    <n v="-6900"/>
    <n v="-2.2308438409311346"/>
  </r>
  <r>
    <s v="380"/>
    <s v="000"/>
    <s v="614"/>
    <s v="000"/>
    <s v="000"/>
    <s v="0"/>
    <s v="0000000"/>
    <s v="3224"/>
    <s v="Einrichtungen der Kulturpflege"/>
    <s v="Instandhaltung von Gebäuden und Bauten"/>
    <s v="20000,00"/>
    <x v="4"/>
    <x v="20"/>
    <x v="49"/>
    <x v="0"/>
    <n v="1"/>
    <x v="2"/>
    <x v="371"/>
    <n v="-20000"/>
    <n v="-6.4662140316844487"/>
  </r>
  <r>
    <s v="380"/>
    <s v="000"/>
    <s v="614"/>
    <s v="900"/>
    <s v="000"/>
    <s v="0"/>
    <s v="0000000"/>
    <s v="3224"/>
    <s v="Einrichtungen der Kulturpflege"/>
    <s v="Instandhaltung von Gebäuden und Bauten"/>
    <s v="35000,00"/>
    <x v="4"/>
    <x v="20"/>
    <x v="49"/>
    <x v="0"/>
    <n v="1"/>
    <x v="2"/>
    <x v="372"/>
    <n v="-35000"/>
    <n v="-11.315874555447785"/>
  </r>
  <r>
    <s v="380"/>
    <s v="000"/>
    <s v="618"/>
    <s v="000"/>
    <s v="000"/>
    <s v="0"/>
    <s v="0000000"/>
    <s v="3224"/>
    <s v="Einrichtungen der Kulturpflege"/>
    <s v="Instandhaltung von sonstigen Anlagen"/>
    <s v="3000,00"/>
    <x v="4"/>
    <x v="20"/>
    <x v="49"/>
    <x v="0"/>
    <n v="1"/>
    <x v="2"/>
    <x v="373"/>
    <n v="-3000"/>
    <n v="-0.96993210475266733"/>
  </r>
  <r>
    <s v="380"/>
    <s v="000"/>
    <s v="670"/>
    <s v="000"/>
    <s v="000"/>
    <s v="0"/>
    <s v="0000000"/>
    <s v="3222"/>
    <s v="Einrichtungen der Kulturpflege"/>
    <s v="Versicherungen"/>
    <s v="2300,00"/>
    <x v="4"/>
    <x v="20"/>
    <x v="49"/>
    <x v="0"/>
    <n v="1"/>
    <x v="2"/>
    <x v="374"/>
    <n v="-2300"/>
    <n v="-0.74361461364371162"/>
  </r>
  <r>
    <s v="380"/>
    <s v="000"/>
    <s v="720"/>
    <s v="500"/>
    <s v="000"/>
    <s v="1"/>
    <s v="0000000"/>
    <s v="3225"/>
    <s v="Einrichtungen der Kulturpflege"/>
    <s v="Interne Leistungsverrechnung"/>
    <s v="5500,00"/>
    <x v="4"/>
    <x v="20"/>
    <x v="49"/>
    <x v="0"/>
    <n v="1"/>
    <x v="2"/>
    <x v="375"/>
    <n v="-5500"/>
    <n v="-1.7782088587132234"/>
  </r>
  <r>
    <s v="380"/>
    <s v="000"/>
    <s v="728"/>
    <s v="100"/>
    <s v="000"/>
    <s v="0"/>
    <s v="0000000"/>
    <s v="3225"/>
    <s v="Einrichtungen der Kulturpflege"/>
    <s v="Entgelte für sonstige Leistungen (Reinigung durch Unternehmen u. Lebenshilfe Wäscheservice)"/>
    <s v="11200,00"/>
    <x v="4"/>
    <x v="20"/>
    <x v="49"/>
    <x v="0"/>
    <n v="1"/>
    <x v="2"/>
    <x v="376"/>
    <n v="-11200"/>
    <n v="-3.6210798577432914"/>
  </r>
  <r>
    <s v="380"/>
    <s v="000"/>
    <s v="729"/>
    <s v="000"/>
    <s v="000"/>
    <s v="0"/>
    <s v="0000000"/>
    <s v="3225"/>
    <s v="Einrichtungen der Kulturpflege"/>
    <s v="Sonstige Ausgaben"/>
    <s v="5000,00"/>
    <x v="4"/>
    <x v="20"/>
    <x v="49"/>
    <x v="0"/>
    <n v="1"/>
    <x v="2"/>
    <x v="377"/>
    <n v="-5000"/>
    <n v="-1.6165535079211122"/>
  </r>
  <r>
    <s v="380"/>
    <s v="000"/>
    <s v="811"/>
    <s v="000"/>
    <s v="000"/>
    <s v="0"/>
    <s v="0000000"/>
    <s v="3115"/>
    <s v="Einrichtungen der Kulturpflege"/>
    <s v="Miete- und Pachtertrag (Winzersaal)"/>
    <s v="16000,00"/>
    <x v="4"/>
    <x v="20"/>
    <x v="49"/>
    <x v="0"/>
    <n v="2"/>
    <x v="2"/>
    <x v="378"/>
    <n v="16000"/>
    <n v="5.1729712253475588"/>
  </r>
  <r>
    <s v="390"/>
    <s v="000"/>
    <s v="720"/>
    <s v="500"/>
    <s v="000"/>
    <s v="1"/>
    <s v="0000000"/>
    <s v="3225"/>
    <s v="Kirchliche Angelegenheiten"/>
    <s v="Interne Leistungsverrechnung"/>
    <s v="1500,00"/>
    <x v="4"/>
    <x v="21"/>
    <x v="50"/>
    <x v="0"/>
    <n v="1"/>
    <x v="2"/>
    <x v="379"/>
    <n v="-1500"/>
    <n v="-0.48496605237633367"/>
  </r>
  <r>
    <s v="390"/>
    <s v="000"/>
    <s v="757"/>
    <s v="000"/>
    <s v="000"/>
    <s v="0"/>
    <s v="0000000"/>
    <s v="3234"/>
    <s v="Kirchliche Angelegenheiten"/>
    <s v="Transfers an private Organisationen ohne Erwerbszweck"/>
    <s v="1000,00"/>
    <x v="4"/>
    <x v="21"/>
    <x v="50"/>
    <x v="0"/>
    <n v="1"/>
    <x v="2"/>
    <x v="380"/>
    <n v="-1000"/>
    <n v="-0.32331070158422243"/>
  </r>
  <r>
    <s v="411"/>
    <s v="000"/>
    <s v="751"/>
    <s v="000"/>
    <s v="000"/>
    <s v="0"/>
    <s v="0000000"/>
    <s v="3231"/>
    <s v="Maßnahmen der allgemeinen Sozialhilfe"/>
    <s v="Transfers an Länder, Landesfonds und Landeskammern (Sozialfonds)"/>
    <s v="1061600,00"/>
    <x v="5"/>
    <x v="22"/>
    <x v="51"/>
    <x v="0"/>
    <n v="1"/>
    <x v="2"/>
    <x v="381"/>
    <n v="-1061600"/>
    <n v="-343.22664080181056"/>
  </r>
  <r>
    <s v="411"/>
    <s v="000"/>
    <s v="861"/>
    <s v="000"/>
    <s v="000"/>
    <s v="0"/>
    <s v="0000000"/>
    <s v="3121"/>
    <s v="Maßnahmen der allgemeinen Sozialhilfe"/>
    <s v="Transfers von Ländern, Landesfonds und Landeskammern (Sozialfonds)"/>
    <s v="33400,00"/>
    <x v="5"/>
    <x v="22"/>
    <x v="51"/>
    <x v="0"/>
    <n v="2"/>
    <x v="2"/>
    <x v="382"/>
    <n v="33400"/>
    <n v="10.79857743291303"/>
  </r>
  <r>
    <s v="423"/>
    <s v="000"/>
    <s v="400"/>
    <s v="000"/>
    <s v="000"/>
    <s v="0"/>
    <s v="0000000"/>
    <s v="3221"/>
    <s v="Essen auf Rädern"/>
    <s v="Geringwertige Wirtschaftsgüter (GWG)"/>
    <s v="100,00"/>
    <x v="5"/>
    <x v="23"/>
    <x v="52"/>
    <x v="0"/>
    <n v="1"/>
    <x v="2"/>
    <x v="383"/>
    <n v="-100"/>
    <n v="-3.2331070158422244E-2"/>
  </r>
  <r>
    <s v="424"/>
    <s v="000"/>
    <s v="757"/>
    <s v="000"/>
    <s v="000"/>
    <s v="0"/>
    <s v="0000000"/>
    <s v="3234"/>
    <s v="Heimhilfe"/>
    <s v="Transfers an private Organisationen ohne Erwerbszweck (Familienhilfseinrichtungen)"/>
    <s v="4200,00"/>
    <x v="5"/>
    <x v="23"/>
    <x v="53"/>
    <x v="0"/>
    <n v="1"/>
    <x v="2"/>
    <x v="384"/>
    <n v="-4200"/>
    <n v="-1.3579049466537343"/>
  </r>
  <r>
    <s v="425"/>
    <s v="000"/>
    <s v="785"/>
    <s v="000"/>
    <s v="000"/>
    <s v="0"/>
    <s v="0000000"/>
    <s v="3435"/>
    <s v="Entwicklungshilfe im Ausland"/>
    <s v="Kapitaltransfers an das Ausland"/>
    <s v="3300,00"/>
    <x v="5"/>
    <x v="23"/>
    <x v="54"/>
    <x v="0"/>
    <n v="1"/>
    <x v="2"/>
    <x v="385"/>
    <n v="-3300"/>
    <n v="-1.0669253152279341"/>
  </r>
  <r>
    <s v="429"/>
    <s v="000"/>
    <s v="720"/>
    <s v="500"/>
    <s v="000"/>
    <s v="1"/>
    <s v="0000000"/>
    <s v="3225"/>
    <s v="Sonstige Einrichtungen und Maßnahmen der Sozialen Wohlfahrt"/>
    <s v="Interne Leistungsverrechnung"/>
    <s v="200,00"/>
    <x v="5"/>
    <x v="23"/>
    <x v="55"/>
    <x v="0"/>
    <n v="1"/>
    <x v="2"/>
    <x v="386"/>
    <n v="-200"/>
    <n v="-6.4662140316844488E-2"/>
  </r>
  <r>
    <s v="429"/>
    <s v="000"/>
    <s v="729"/>
    <s v="000"/>
    <s v="000"/>
    <s v="0"/>
    <s v="0000000"/>
    <s v="3225"/>
    <s v="Sonstige Einrichtungen und Maßnahmen der Sozialen Wohlfahrt"/>
    <s v="Sonstige Aufwendungen (Seniorenstube)"/>
    <s v="13000,00"/>
    <x v="5"/>
    <x v="23"/>
    <x v="55"/>
    <x v="0"/>
    <n v="1"/>
    <x v="2"/>
    <x v="387"/>
    <n v="-13000"/>
    <n v="-4.2030391205948918"/>
  </r>
  <r>
    <s v="429"/>
    <s v="000"/>
    <s v="729"/>
    <s v="100"/>
    <s v="000"/>
    <s v="0"/>
    <s v="0000000"/>
    <s v="3225"/>
    <s v="Sonstige Einrichtungen und Maßnahmen der Sozialen Wohlfahrt"/>
    <s v="Sonstige Aufwendungen (Lebensraum Vorderland, Sozialzentrum)"/>
    <s v="56000,00"/>
    <x v="5"/>
    <x v="23"/>
    <x v="55"/>
    <x v="0"/>
    <n v="1"/>
    <x v="2"/>
    <x v="388"/>
    <n v="-56000"/>
    <n v="-18.105399288716455"/>
  </r>
  <r>
    <s v="429"/>
    <s v="000"/>
    <s v="729"/>
    <s v="200"/>
    <s v="000"/>
    <s v="0"/>
    <s v="0000000"/>
    <s v="3225"/>
    <s v="Sonstige Einrichtungen und Maßnahmen der Sozialen Wohlfahrt"/>
    <s v="Sonstige Aufwendungen (Lebensraum Vorderland, Villa Kamilla)"/>
    <s v="8500,00"/>
    <x v="5"/>
    <x v="23"/>
    <x v="55"/>
    <x v="0"/>
    <n v="1"/>
    <x v="2"/>
    <x v="389"/>
    <n v="-8500"/>
    <n v="-2.7481409634658909"/>
  </r>
  <r>
    <s v="429"/>
    <s v="000"/>
    <s v="757"/>
    <s v="000"/>
    <s v="000"/>
    <s v="0"/>
    <s v="0000000"/>
    <s v="3234"/>
    <s v="Sonstige Einrichtungen und Maßnahmen der Sozialen Wohlfahrt"/>
    <s v="Transfers an private Organisationen ohne Erwerbszweck"/>
    <s v="500,00"/>
    <x v="5"/>
    <x v="23"/>
    <x v="55"/>
    <x v="0"/>
    <n v="1"/>
    <x v="2"/>
    <x v="390"/>
    <n v="-500"/>
    <n v="-0.16165535079211121"/>
  </r>
  <r>
    <s v="429"/>
    <s v="000"/>
    <s v="768"/>
    <s v="000"/>
    <s v="000"/>
    <s v="0"/>
    <s v="0000000"/>
    <s v="3234"/>
    <s v="Sonstige Einrichtungen und Maßnahmen der Sozialen Wohlfahrt"/>
    <s v="Sonstige Transfers an private Haushalte"/>
    <s v="3000,00"/>
    <x v="5"/>
    <x v="23"/>
    <x v="55"/>
    <x v="0"/>
    <n v="1"/>
    <x v="2"/>
    <x v="391"/>
    <n v="-3000"/>
    <n v="-0.96993210475266733"/>
  </r>
  <r>
    <s v="429"/>
    <s v="000"/>
    <s v="829"/>
    <s v="000"/>
    <s v="000"/>
    <s v="0"/>
    <s v="0000000"/>
    <s v="3116"/>
    <s v="Sonstige Einrichtungen und Maßnahmen der Sozialen Wohlfahrt"/>
    <s v="Sonstige Erträge"/>
    <s v="500,00"/>
    <x v="5"/>
    <x v="23"/>
    <x v="55"/>
    <x v="0"/>
    <n v="2"/>
    <x v="2"/>
    <x v="392"/>
    <n v="500"/>
    <n v="0.16165535079211121"/>
  </r>
  <r>
    <s v="439"/>
    <s v="000"/>
    <s v="459"/>
    <s v="000"/>
    <s v="000"/>
    <s v="0"/>
    <s v="0000000"/>
    <s v="3221"/>
    <s v="Jugendwohlfahrt"/>
    <s v="Sonstige Verbrauchsgüter (Elternberatung)"/>
    <s v="100,00"/>
    <x v="5"/>
    <x v="24"/>
    <x v="56"/>
    <x v="0"/>
    <n v="1"/>
    <x v="2"/>
    <x v="393"/>
    <n v="-100"/>
    <n v="-3.2331070158422244E-2"/>
  </r>
  <r>
    <s v="439"/>
    <s v="000"/>
    <s v="510"/>
    <s v="000"/>
    <s v="000"/>
    <s v="0"/>
    <s v="0000000"/>
    <s v="3211"/>
    <s v="Jugendwohlfahrt"/>
    <s v="Geldbezüge der Vertragsbediensteten der Verwaltung"/>
    <s v="0,00"/>
    <x v="5"/>
    <x v="24"/>
    <x v="56"/>
    <x v="0"/>
    <n v="1"/>
    <x v="2"/>
    <x v="394"/>
    <n v="0"/>
    <n v="0"/>
  </r>
  <r>
    <s v="439"/>
    <s v="000"/>
    <s v="523"/>
    <s v="000"/>
    <s v="000"/>
    <s v="0"/>
    <s v="0000000"/>
    <s v="3211"/>
    <s v="Jugendwohlfahrt"/>
    <s v="Geldbezüge der nicht ganzjährig beschäftigten Arbeiter"/>
    <s v="500,00"/>
    <x v="5"/>
    <x v="24"/>
    <x v="56"/>
    <x v="0"/>
    <n v="1"/>
    <x v="2"/>
    <x v="395"/>
    <n v="-500"/>
    <n v="-0.16165535079211121"/>
  </r>
  <r>
    <s v="439"/>
    <s v="000"/>
    <s v="580"/>
    <s v="000"/>
    <s v="000"/>
    <s v="0"/>
    <s v="0000000"/>
    <s v="3212"/>
    <s v="Jugendwohlfahrt"/>
    <s v="Dienstgeberbeiträge zum Ausgleichsfonds für Familienbeihilfen"/>
    <s v="100,00"/>
    <x v="5"/>
    <x v="24"/>
    <x v="56"/>
    <x v="0"/>
    <n v="1"/>
    <x v="2"/>
    <x v="396"/>
    <n v="-100"/>
    <n v="-3.2331070158422244E-2"/>
  </r>
  <r>
    <s v="439"/>
    <s v="000"/>
    <s v="581"/>
    <s v="500"/>
    <s v="000"/>
    <s v="0"/>
    <s v="0000000"/>
    <s v="3212"/>
    <s v="Jugendwohlfahrt"/>
    <s v="Pensionskassenbeiträge"/>
    <s v="100,00"/>
    <x v="5"/>
    <x v="24"/>
    <x v="56"/>
    <x v="0"/>
    <n v="1"/>
    <x v="2"/>
    <x v="397"/>
    <n v="-100"/>
    <n v="-3.2331070158422244E-2"/>
  </r>
  <r>
    <s v="439"/>
    <s v="000"/>
    <s v="581"/>
    <s v="510"/>
    <s v="000"/>
    <s v="0"/>
    <s v="0000000"/>
    <s v="3212"/>
    <s v="Jugendwohlfahrt"/>
    <s v="Mitarbeitervorsorge - Abfertigung neu"/>
    <s v="100,00"/>
    <x v="5"/>
    <x v="24"/>
    <x v="56"/>
    <x v="0"/>
    <n v="1"/>
    <x v="2"/>
    <x v="398"/>
    <n v="-100"/>
    <n v="-3.2331070158422244E-2"/>
  </r>
  <r>
    <s v="439"/>
    <s v="000"/>
    <s v="582"/>
    <s v="000"/>
    <s v="000"/>
    <s v="0"/>
    <s v="0000000"/>
    <s v="3212"/>
    <s v="Jugendwohlfahrt"/>
    <s v="Sonstige Dienstgeberbeiträge zur sozialen Sicherheit"/>
    <s v="100,00"/>
    <x v="5"/>
    <x v="24"/>
    <x v="56"/>
    <x v="0"/>
    <n v="1"/>
    <x v="2"/>
    <x v="399"/>
    <n v="-100"/>
    <n v="-3.2331070158422244E-2"/>
  </r>
  <r>
    <s v="439"/>
    <s v="000"/>
    <s v="757"/>
    <s v="100"/>
    <s v="000"/>
    <s v="0"/>
    <s v="0000000"/>
    <s v="3234"/>
    <s v="Jugendwohlfahrt"/>
    <s v="Transfers an private Organisationen ohne Erwerbszweck (Kinderdorf)"/>
    <s v="300,00"/>
    <x v="5"/>
    <x v="24"/>
    <x v="56"/>
    <x v="0"/>
    <n v="1"/>
    <x v="2"/>
    <x v="400"/>
    <n v="-300"/>
    <n v="-9.6993210475266725E-2"/>
  </r>
  <r>
    <s v="441"/>
    <s v="000"/>
    <s v="720"/>
    <s v="500"/>
    <s v="000"/>
    <s v="1"/>
    <s v="0000000"/>
    <s v="3225"/>
    <s v="Behebung von Notständen"/>
    <s v="Interne Leistungsverrechnung"/>
    <s v="200,00"/>
    <x v="5"/>
    <x v="25"/>
    <x v="57"/>
    <x v="0"/>
    <n v="1"/>
    <x v="2"/>
    <x v="401"/>
    <n v="-200"/>
    <n v="-6.4662140316844488E-2"/>
  </r>
  <r>
    <s v="441"/>
    <s v="000"/>
    <s v="768"/>
    <s v="000"/>
    <s v="000"/>
    <s v="0"/>
    <s v="0000000"/>
    <s v="3234"/>
    <s v="Behebung von Notständen"/>
    <s v="Sonstige Transfers an private Haushalte (Geschädigte u. Flüchtlingsquartiere)"/>
    <s v="1000,00"/>
    <x v="5"/>
    <x v="25"/>
    <x v="57"/>
    <x v="0"/>
    <n v="1"/>
    <x v="2"/>
    <x v="402"/>
    <n v="-1000"/>
    <n v="-0.32331070158422243"/>
  </r>
  <r>
    <s v="459"/>
    <s v="000"/>
    <s v="757"/>
    <s v="000"/>
    <s v="000"/>
    <s v="0"/>
    <s v="0000000"/>
    <s v="3234"/>
    <s v="Sonst. Familienpolit. Maßnahmen"/>
    <s v="Transfers an private Organisationen ohne Erwerbszweck"/>
    <s v="500,00"/>
    <x v="5"/>
    <x v="26"/>
    <x v="58"/>
    <x v="0"/>
    <n v="1"/>
    <x v="2"/>
    <x v="403"/>
    <n v="-500"/>
    <n v="-0.16165535079211121"/>
  </r>
  <r>
    <s v="469"/>
    <s v="000"/>
    <s v="754"/>
    <s v="000"/>
    <s v="000"/>
    <s v="0"/>
    <s v="0000000"/>
    <s v="3231"/>
    <s v="Sonst. Familienpolit. Maßnahmen"/>
    <s v="Transfers an sonstige Träger des öffentlichen Rechts (Sondernotstandshilfe)"/>
    <s v="500,00"/>
    <x v="5"/>
    <x v="27"/>
    <x v="59"/>
    <x v="0"/>
    <n v="1"/>
    <x v="2"/>
    <x v="404"/>
    <n v="-500"/>
    <n v="-0.16165535079211121"/>
  </r>
  <r>
    <s v="489"/>
    <s v="000"/>
    <s v="778"/>
    <s v="000"/>
    <s v="000"/>
    <s v="0"/>
    <s v="0000000"/>
    <s v="3434"/>
    <s v="Wohnbauförderung"/>
    <s v="Kapitaltransfers an private Haushalte (Solar, Biomasse, Thermografie)"/>
    <s v="1000,00"/>
    <x v="5"/>
    <x v="28"/>
    <x v="60"/>
    <x v="0"/>
    <n v="1"/>
    <x v="2"/>
    <x v="405"/>
    <n v="-1000"/>
    <n v="-0.32331070158422243"/>
  </r>
  <r>
    <s v="510"/>
    <s v="000"/>
    <s v="728"/>
    <s v="000"/>
    <s v="000"/>
    <s v="0"/>
    <s v="0000000"/>
    <s v="3225"/>
    <s v="Medizinische Bereichsversorgung"/>
    <s v="Entgelte für sonstige Leistungen (Entgelte des Gemeindearztes)"/>
    <s v="7000,00"/>
    <x v="6"/>
    <x v="29"/>
    <x v="61"/>
    <x v="0"/>
    <n v="1"/>
    <x v="2"/>
    <x v="406"/>
    <n v="-7000"/>
    <n v="-2.2631749110895569"/>
  </r>
  <r>
    <s v="510"/>
    <s v="000"/>
    <s v="754"/>
    <s v="000"/>
    <s v="000"/>
    <s v="0"/>
    <s v="0000000"/>
    <s v="3231"/>
    <s v="Medizinische Bereichsversorgung"/>
    <s v="Transfers an sonstige Träger des öffentlichen Rechts (Ärztebereitschaftsdienst)"/>
    <s v="3600,00"/>
    <x v="6"/>
    <x v="29"/>
    <x v="61"/>
    <x v="0"/>
    <n v="1"/>
    <x v="2"/>
    <x v="407"/>
    <n v="-3600"/>
    <n v="-1.1639185257032008"/>
  </r>
  <r>
    <s v="510"/>
    <s v="000"/>
    <s v="757"/>
    <s v="000"/>
    <s v="000"/>
    <s v="0"/>
    <s v="0000000"/>
    <s v="3234"/>
    <s v="Medizinische Bereichsversorgung"/>
    <s v="Transfers an private Organisationen ohne Erwerbszweck (Krankenpflegeverein)"/>
    <s v="16100,00"/>
    <x v="6"/>
    <x v="29"/>
    <x v="61"/>
    <x v="0"/>
    <n v="1"/>
    <x v="2"/>
    <x v="408"/>
    <n v="-16100"/>
    <n v="-5.2053022955059811"/>
  </r>
  <r>
    <s v="512"/>
    <s v="000"/>
    <s v="728"/>
    <s v="000"/>
    <s v="000"/>
    <s v="0"/>
    <s v="0000000"/>
    <s v="3225"/>
    <s v="Sonstige medizinische Beratung und Betreuung"/>
    <s v="Entgelte für sonstige Leistungen (Schutzimpfungen)"/>
    <s v="100,00"/>
    <x v="6"/>
    <x v="29"/>
    <x v="62"/>
    <x v="0"/>
    <n v="1"/>
    <x v="2"/>
    <x v="409"/>
    <n v="-100"/>
    <n v="-3.2331070158422244E-2"/>
  </r>
  <r>
    <s v="516"/>
    <s v="000"/>
    <s v="728"/>
    <s v="000"/>
    <s v="000"/>
    <s v="0"/>
    <s v="0000000"/>
    <s v="3225"/>
    <s v="Schulgesundheitsdienst"/>
    <s v="Entgelte für sonstige Leistungen (Schüleruntersuchungen)"/>
    <s v="4600,00"/>
    <x v="6"/>
    <x v="29"/>
    <x v="63"/>
    <x v="0"/>
    <n v="1"/>
    <x v="2"/>
    <x v="410"/>
    <n v="-4600"/>
    <n v="-1.4872292272874232"/>
  </r>
  <r>
    <s v="520"/>
    <s v="000"/>
    <s v="729"/>
    <s v="000"/>
    <s v="000"/>
    <s v="0"/>
    <s v="0000000"/>
    <s v="3225"/>
    <s v="Natur- und Landschaftsschutz"/>
    <s v="Sonstige Aufwendungen (Landschaftsreinigung)"/>
    <s v="2500,00"/>
    <x v="6"/>
    <x v="30"/>
    <x v="64"/>
    <x v="0"/>
    <n v="1"/>
    <x v="2"/>
    <x v="411"/>
    <n v="-2500"/>
    <n v="-0.80827675396055609"/>
  </r>
  <r>
    <s v="522"/>
    <s v="000"/>
    <s v="728"/>
    <s v="000"/>
    <s v="000"/>
    <s v="0"/>
    <s v="0000000"/>
    <s v="3225"/>
    <s v="Reinhatlung der Luft"/>
    <s v="Entgelte für sonstige Leistungen"/>
    <s v="13600,00"/>
    <x v="6"/>
    <x v="30"/>
    <x v="65"/>
    <x v="0"/>
    <n v="1"/>
    <x v="2"/>
    <x v="412"/>
    <n v="-13600"/>
    <n v="-4.3970255415454256"/>
  </r>
  <r>
    <s v="522"/>
    <s v="000"/>
    <s v="816"/>
    <s v="100"/>
    <s v="000"/>
    <s v="0"/>
    <s v="0000000"/>
    <s v="3114"/>
    <s v="Reinhatlung der Luft"/>
    <s v="Kostenbeiträge (Kostenersätze) für sonstige Leistungen"/>
    <s v="12000,00"/>
    <x v="6"/>
    <x v="30"/>
    <x v="65"/>
    <x v="0"/>
    <n v="2"/>
    <x v="2"/>
    <x v="413"/>
    <n v="12000"/>
    <n v="3.8797284190106693"/>
  </r>
  <r>
    <s v="528"/>
    <s v="000"/>
    <s v="728"/>
    <s v="000"/>
    <s v="000"/>
    <s v="0"/>
    <s v="0000000"/>
    <s v="3225"/>
    <s v="Tierkörperbeseitigung"/>
    <s v="Entgelte für sonstige Leistungen"/>
    <s v="600,00"/>
    <x v="6"/>
    <x v="30"/>
    <x v="66"/>
    <x v="0"/>
    <n v="1"/>
    <x v="2"/>
    <x v="414"/>
    <n v="-600"/>
    <n v="-0.19398642095053345"/>
  </r>
  <r>
    <s v="530"/>
    <s v="000"/>
    <s v="751"/>
    <s v="000"/>
    <s v="000"/>
    <s v="0"/>
    <s v="0000000"/>
    <s v="3231"/>
    <s v="Rettungsdienste"/>
    <s v="Transfers an Länder, Landesfonds und Landeskammern (Rettungsfonds)"/>
    <s v="30400,00"/>
    <x v="6"/>
    <x v="31"/>
    <x v="67"/>
    <x v="0"/>
    <n v="1"/>
    <x v="2"/>
    <x v="415"/>
    <n v="-30400"/>
    <n v="-9.8286453281603627"/>
  </r>
  <r>
    <s v="530"/>
    <s v="000"/>
    <s v="757"/>
    <s v="000"/>
    <s v="000"/>
    <s v="0"/>
    <s v="0000000"/>
    <s v="3234"/>
    <s v="Rettungsdienste"/>
    <s v="Transfers an private Organisationen ohne Erwerbszweck (Rettungsorganisationen)"/>
    <s v="1000,00"/>
    <x v="6"/>
    <x v="31"/>
    <x v="67"/>
    <x v="0"/>
    <n v="1"/>
    <x v="2"/>
    <x v="416"/>
    <n v="-1000"/>
    <n v="-0.32331070158422243"/>
  </r>
  <r>
    <s v="560"/>
    <s v="000"/>
    <s v="751"/>
    <s v="000"/>
    <s v="000"/>
    <s v="0"/>
    <s v="0000000"/>
    <s v="3231"/>
    <s v="Betreibsabgangsdeckung"/>
    <s v="Transfers an Länder, Landesfonds und Landeskammern (Spitalsfonds)"/>
    <s v="718000,00"/>
    <x v="6"/>
    <x v="32"/>
    <x v="68"/>
    <x v="0"/>
    <n v="1"/>
    <x v="2"/>
    <x v="417"/>
    <n v="-718000"/>
    <n v="-232.1370837374717"/>
  </r>
  <r>
    <s v="560"/>
    <s v="000"/>
    <s v="861"/>
    <s v="000"/>
    <s v="000"/>
    <s v="0"/>
    <s v="0000000"/>
    <s v="3121"/>
    <s v="Betreibsabgangsdeckung"/>
    <s v="Transfers von Ländern, Landesfonds und Landeskammern (Spitalsbeiträge)"/>
    <s v="101700,00"/>
    <x v="6"/>
    <x v="32"/>
    <x v="68"/>
    <x v="0"/>
    <n v="2"/>
    <x v="2"/>
    <x v="418"/>
    <n v="101700"/>
    <n v="32.88069835111542"/>
  </r>
  <r>
    <s v="581"/>
    <s v="000"/>
    <s v="728"/>
    <s v="000"/>
    <s v="000"/>
    <s v="0"/>
    <s v="0000000"/>
    <s v="3225"/>
    <s v="Maßnahmen der Veterinärmedizin"/>
    <s v="Entgelte für sonstige Leistungen (Tierarzt)"/>
    <s v="2500,00"/>
    <x v="6"/>
    <x v="33"/>
    <x v="69"/>
    <x v="0"/>
    <n v="1"/>
    <x v="2"/>
    <x v="419"/>
    <n v="-2500"/>
    <n v="-0.80827675396055609"/>
  </r>
  <r>
    <s v="612"/>
    <s v="000"/>
    <s v="002"/>
    <s v="000"/>
    <s v="000"/>
    <s v="0"/>
    <s v="0000000"/>
    <s v="3412"/>
    <s v="Gemeindestraßen"/>
    <s v="Straßenbauten"/>
    <s v="1000,00"/>
    <x v="7"/>
    <x v="34"/>
    <x v="70"/>
    <x v="0"/>
    <n v="1"/>
    <x v="2"/>
    <x v="420"/>
    <n v="-1000"/>
    <n v="-0.32331070158422243"/>
  </r>
  <r>
    <s v="612"/>
    <s v="000"/>
    <s v="020"/>
    <s v="000"/>
    <s v="000"/>
    <s v="0"/>
    <s v="0000000"/>
    <s v="3414"/>
    <s v="Gemeindestraßen"/>
    <s v="Maschinen und maschinelle Anlagen"/>
    <s v="1000,00"/>
    <x v="7"/>
    <x v="34"/>
    <x v="70"/>
    <x v="0"/>
    <n v="1"/>
    <x v="2"/>
    <x v="421"/>
    <n v="-1000"/>
    <n v="-0.32331070158422243"/>
  </r>
  <r>
    <s v="612"/>
    <s v="000"/>
    <s v="030"/>
    <s v="000"/>
    <s v="000"/>
    <s v="0"/>
    <s v="0000000"/>
    <s v="3414"/>
    <s v="Gemeindestraßen"/>
    <s v="Werkzeuge und sonstige Erzeugungsmittel"/>
    <s v="4000,00"/>
    <x v="7"/>
    <x v="34"/>
    <x v="70"/>
    <x v="0"/>
    <n v="1"/>
    <x v="2"/>
    <x v="422"/>
    <n v="-4000"/>
    <n v="-1.2932428063368897"/>
  </r>
  <r>
    <s v="612"/>
    <s v="000"/>
    <s v="040"/>
    <s v="000"/>
    <s v="000"/>
    <s v="0"/>
    <s v="0000000"/>
    <s v="3314"/>
    <s v="Gemeindestraßen"/>
    <s v="Fahrzeuge"/>
    <s v="0,00"/>
    <x v="7"/>
    <x v="34"/>
    <x v="70"/>
    <x v="0"/>
    <n v="2"/>
    <x v="2"/>
    <x v="423"/>
    <n v="0"/>
    <n v="0"/>
  </r>
  <r>
    <s v="612"/>
    <s v="000"/>
    <s v="040"/>
    <s v="000"/>
    <s v="000"/>
    <s v="0"/>
    <s v="0000000"/>
    <s v="3414"/>
    <s v="Gemeindestraßen"/>
    <s v="Fahrzeuge"/>
    <s v="50000,00"/>
    <x v="7"/>
    <x v="34"/>
    <x v="70"/>
    <x v="0"/>
    <n v="1"/>
    <x v="2"/>
    <x v="424"/>
    <n v="-50000"/>
    <n v="-16.165535079211121"/>
  </r>
  <r>
    <s v="612"/>
    <s v="000"/>
    <s v="301"/>
    <s v="000"/>
    <s v="000"/>
    <s v="0"/>
    <s v="0000000"/>
    <s v="3331"/>
    <s v="Gemeindestraßen"/>
    <s v="Kapitaltransfers von Ländern, Landesfonds und Landeskammern"/>
    <s v="70000,00"/>
    <x v="7"/>
    <x v="34"/>
    <x v="70"/>
    <x v="0"/>
    <n v="2"/>
    <x v="2"/>
    <x v="425"/>
    <n v="70000"/>
    <n v="22.631749110895569"/>
  </r>
  <r>
    <s v="612"/>
    <s v="000"/>
    <s v="346"/>
    <s v="000"/>
    <s v="000"/>
    <s v="0"/>
    <s v="0000000"/>
    <s v="3614"/>
    <s v="Gemeindestraßen"/>
    <s v="Investitionsdarlehen von Finanzunternehmen"/>
    <s v="119200,00"/>
    <x v="7"/>
    <x v="34"/>
    <x v="70"/>
    <x v="0"/>
    <n v="1"/>
    <x v="2"/>
    <x v="426"/>
    <n v="-119200"/>
    <n v="-38.538635628839316"/>
  </r>
  <r>
    <s v="612"/>
    <s v="000"/>
    <s v="400"/>
    <s v="000"/>
    <s v="000"/>
    <s v="0"/>
    <s v="0000000"/>
    <s v="3221"/>
    <s v="Gemeindestraßen"/>
    <s v="Geringwertige Wirtschaftsgüter (GWG)"/>
    <s v="16000,00"/>
    <x v="7"/>
    <x v="34"/>
    <x v="70"/>
    <x v="0"/>
    <n v="1"/>
    <x v="2"/>
    <x v="427"/>
    <n v="-16000"/>
    <n v="-5.1729712253475588"/>
  </r>
  <r>
    <s v="612"/>
    <s v="000"/>
    <s v="452"/>
    <s v="000"/>
    <s v="000"/>
    <s v="0"/>
    <s v="0000000"/>
    <s v="3221"/>
    <s v="Gemeindestraßen"/>
    <s v="Treibstoffe"/>
    <s v="3600,00"/>
    <x v="7"/>
    <x v="34"/>
    <x v="70"/>
    <x v="0"/>
    <n v="1"/>
    <x v="2"/>
    <x v="428"/>
    <n v="-3600"/>
    <n v="-1.1639185257032008"/>
  </r>
  <r>
    <s v="612"/>
    <s v="000"/>
    <s v="459"/>
    <s v="000"/>
    <s v="000"/>
    <s v="0"/>
    <s v="0000000"/>
    <s v="3221"/>
    <s v="Gemeindestraßen"/>
    <s v="Sonstige Verbrauchsgüter (Bekleidung und Ausrüstung)"/>
    <s v="5300,00"/>
    <x v="7"/>
    <x v="34"/>
    <x v="70"/>
    <x v="0"/>
    <n v="1"/>
    <x v="2"/>
    <x v="429"/>
    <n v="-5300"/>
    <n v="-1.7135467183963788"/>
  </r>
  <r>
    <s v="612"/>
    <s v="000"/>
    <s v="510"/>
    <s v="000"/>
    <s v="000"/>
    <s v="0"/>
    <s v="0000000"/>
    <s v="3211"/>
    <s v="Gemeindestraßen"/>
    <s v="Geldbezüge der Vertragsbediensteten der Verwaltung"/>
    <s v="92000,00"/>
    <x v="7"/>
    <x v="34"/>
    <x v="70"/>
    <x v="0"/>
    <n v="1"/>
    <x v="2"/>
    <x v="430"/>
    <n v="-92000"/>
    <n v="-29.744584545748463"/>
  </r>
  <r>
    <s v="612"/>
    <s v="000"/>
    <s v="511"/>
    <s v="000"/>
    <s v="000"/>
    <s v="0"/>
    <s v="0000000"/>
    <s v="3211"/>
    <s v="Gemeindestraßen"/>
    <s v="Geldbezüge der Vertragsbediensteten in handwerklicher Verwendung"/>
    <s v="127000,00"/>
    <x v="7"/>
    <x v="34"/>
    <x v="70"/>
    <x v="0"/>
    <n v="1"/>
    <x v="2"/>
    <x v="431"/>
    <n v="-127000"/>
    <n v="-41.060459101196251"/>
  </r>
  <r>
    <s v="612"/>
    <s v="000"/>
    <s v="523"/>
    <s v="000"/>
    <s v="000"/>
    <s v="0"/>
    <s v="0000000"/>
    <s v="3211"/>
    <s v="Gemeindestraßen"/>
    <s v="Geldbezüge der nicht ganzjährig beschäftigten Arbeiter"/>
    <s v="1500,00"/>
    <x v="7"/>
    <x v="34"/>
    <x v="70"/>
    <x v="0"/>
    <n v="1"/>
    <x v="2"/>
    <x v="432"/>
    <n v="-1500"/>
    <n v="-0.48496605237633367"/>
  </r>
  <r>
    <s v="612"/>
    <s v="000"/>
    <s v="580"/>
    <s v="000"/>
    <s v="000"/>
    <s v="0"/>
    <s v="0000000"/>
    <s v="3212"/>
    <s v="Gemeindestraßen"/>
    <s v="Dienstgeberbeiträge zum Ausgleichsfonds für Familienbeihilfen"/>
    <s v="9000,00"/>
    <x v="7"/>
    <x v="34"/>
    <x v="70"/>
    <x v="0"/>
    <n v="1"/>
    <x v="2"/>
    <x v="433"/>
    <n v="-9000"/>
    <n v="-2.9097963142580019"/>
  </r>
  <r>
    <s v="612"/>
    <s v="000"/>
    <s v="581"/>
    <s v="500"/>
    <s v="000"/>
    <s v="0"/>
    <s v="0000000"/>
    <s v="3212"/>
    <s v="Gemeindestraßen"/>
    <s v="Pensionskassenbeiträge"/>
    <s v="1900,00"/>
    <x v="7"/>
    <x v="34"/>
    <x v="70"/>
    <x v="0"/>
    <n v="1"/>
    <x v="2"/>
    <x v="434"/>
    <n v="-1900"/>
    <n v="-0.61429033301002267"/>
  </r>
  <r>
    <s v="612"/>
    <s v="000"/>
    <s v="581"/>
    <s v="510"/>
    <s v="000"/>
    <s v="0"/>
    <s v="0000000"/>
    <s v="3212"/>
    <s v="Gemeindestraßen"/>
    <s v="Mitarbeitervorsorge - Abfertigung neu"/>
    <s v="1500,00"/>
    <x v="7"/>
    <x v="34"/>
    <x v="70"/>
    <x v="0"/>
    <n v="1"/>
    <x v="2"/>
    <x v="435"/>
    <n v="-1500"/>
    <n v="-0.48496605237633367"/>
  </r>
  <r>
    <s v="612"/>
    <s v="000"/>
    <s v="582"/>
    <s v="000"/>
    <s v="000"/>
    <s v="0"/>
    <s v="0000000"/>
    <s v="3212"/>
    <s v="Gemeindestraßen"/>
    <s v="Sonstige Dienstgeberbeiträge zur sozialen Sicherheit"/>
    <s v="48000,00"/>
    <x v="7"/>
    <x v="34"/>
    <x v="70"/>
    <x v="0"/>
    <n v="1"/>
    <x v="2"/>
    <x v="436"/>
    <n v="-48000"/>
    <n v="-15.518913676042677"/>
  </r>
  <r>
    <s v="612"/>
    <s v="000"/>
    <s v="611"/>
    <s v="000"/>
    <s v="000"/>
    <s v="0"/>
    <s v="0000000"/>
    <s v="3224"/>
    <s v="Gemeindestraßen"/>
    <s v="Instandhaltung von Straßenbauten"/>
    <s v="40000,00"/>
    <x v="7"/>
    <x v="34"/>
    <x v="70"/>
    <x v="0"/>
    <n v="1"/>
    <x v="2"/>
    <x v="437"/>
    <n v="-40000"/>
    <n v="-12.932428063368897"/>
  </r>
  <r>
    <s v="612"/>
    <s v="000"/>
    <s v="611"/>
    <s v="900"/>
    <s v="000"/>
    <s v="0"/>
    <s v="0000000"/>
    <s v="3224"/>
    <s v="Gemeindestraßen"/>
    <s v="Instandhaltung von Straßenbauten"/>
    <s v="180000,00"/>
    <x v="7"/>
    <x v="34"/>
    <x v="70"/>
    <x v="0"/>
    <n v="1"/>
    <x v="2"/>
    <x v="438"/>
    <n v="-180000"/>
    <n v="-58.195926285160041"/>
  </r>
  <r>
    <s v="612"/>
    <s v="000"/>
    <s v="616"/>
    <s v="000"/>
    <s v="000"/>
    <s v="0"/>
    <s v="0000000"/>
    <s v="3224"/>
    <s v="Gemeindestraßen"/>
    <s v="Instandhaltung von Maschinen und maschinellen Anlagen"/>
    <s v="1000,00"/>
    <x v="7"/>
    <x v="34"/>
    <x v="70"/>
    <x v="0"/>
    <n v="1"/>
    <x v="2"/>
    <x v="439"/>
    <n v="-1000"/>
    <n v="-0.32331070158422243"/>
  </r>
  <r>
    <s v="612"/>
    <s v="000"/>
    <s v="617"/>
    <s v="000"/>
    <s v="000"/>
    <s v="0"/>
    <s v="0000000"/>
    <s v="3224"/>
    <s v="Gemeindestraßen"/>
    <s v="Instandhaltung von Fahrzeugen"/>
    <s v="12000,00"/>
    <x v="7"/>
    <x v="34"/>
    <x v="70"/>
    <x v="0"/>
    <n v="1"/>
    <x v="2"/>
    <x v="440"/>
    <n v="-12000"/>
    <n v="-3.8797284190106693"/>
  </r>
  <r>
    <s v="612"/>
    <s v="000"/>
    <s v="618"/>
    <s v="000"/>
    <s v="000"/>
    <s v="0"/>
    <s v="0000000"/>
    <s v="3224"/>
    <s v="Gemeindestraßen"/>
    <s v="Instandhaltung von sonstigen Anlagen"/>
    <s v="500,00"/>
    <x v="7"/>
    <x v="34"/>
    <x v="70"/>
    <x v="0"/>
    <n v="1"/>
    <x v="2"/>
    <x v="441"/>
    <n v="-500"/>
    <n v="-0.16165535079211121"/>
  </r>
  <r>
    <s v="612"/>
    <s v="000"/>
    <s v="650"/>
    <s v="000"/>
    <s v="000"/>
    <s v="0"/>
    <s v="0000000"/>
    <s v="3241"/>
    <s v="Gemeindestraßen"/>
    <s v="Zinsen für Finanzschulden in Euro"/>
    <s v="10600,00"/>
    <x v="7"/>
    <x v="34"/>
    <x v="70"/>
    <x v="0"/>
    <n v="1"/>
    <x v="2"/>
    <x v="442"/>
    <n v="-10600"/>
    <n v="-3.4270934367927577"/>
  </r>
  <r>
    <s v="612"/>
    <s v="000"/>
    <s v="670"/>
    <s v="000"/>
    <s v="000"/>
    <s v="0"/>
    <s v="0000000"/>
    <s v="3222"/>
    <s v="Gemeindestraßen"/>
    <s v="Versicherungen"/>
    <s v="4500,00"/>
    <x v="7"/>
    <x v="34"/>
    <x v="70"/>
    <x v="0"/>
    <n v="1"/>
    <x v="2"/>
    <x v="443"/>
    <n v="-4500"/>
    <n v="-1.4548981571290009"/>
  </r>
  <r>
    <s v="612"/>
    <s v="000"/>
    <s v="724"/>
    <s v="000"/>
    <s v="000"/>
    <s v="0"/>
    <s v="0000000"/>
    <s v="3225"/>
    <s v="Gemeindestraßen"/>
    <s v="Reisegebühren (Bauhof)"/>
    <s v="500,00"/>
    <x v="7"/>
    <x v="34"/>
    <x v="70"/>
    <x v="0"/>
    <n v="1"/>
    <x v="2"/>
    <x v="444"/>
    <n v="-500"/>
    <n v="-0.16165535079211121"/>
  </r>
  <r>
    <s v="612"/>
    <s v="000"/>
    <s v="729"/>
    <s v="000"/>
    <s v="000"/>
    <s v="0"/>
    <s v="0000000"/>
    <s v="3225"/>
    <s v="Gemeindestraßen"/>
    <s v="Sonstige Aufwendungen"/>
    <s v="400,00"/>
    <x v="7"/>
    <x v="34"/>
    <x v="70"/>
    <x v="0"/>
    <n v="1"/>
    <x v="2"/>
    <x v="445"/>
    <n v="-400"/>
    <n v="-0.12932428063368898"/>
  </r>
  <r>
    <s v="612"/>
    <s v="000"/>
    <s v="816"/>
    <s v="400"/>
    <s v="000"/>
    <s v="0"/>
    <s v="0000000"/>
    <s v="3114"/>
    <s v="Gemeindestraßen"/>
    <s v="Kostenbeiträge (Kostenersätze) für sonstige Leistungen"/>
    <s v="500,00"/>
    <x v="7"/>
    <x v="34"/>
    <x v="70"/>
    <x v="0"/>
    <n v="2"/>
    <x v="2"/>
    <x v="446"/>
    <n v="500"/>
    <n v="0.16165535079211121"/>
  </r>
  <r>
    <s v="612"/>
    <s v="000"/>
    <s v="816"/>
    <s v="500"/>
    <s v="000"/>
    <s v="1"/>
    <s v="0000000"/>
    <s v="3114"/>
    <s v="Gemeindestraßen"/>
    <s v="Interne Leistungsverrechnung"/>
    <s v="201400,00"/>
    <x v="7"/>
    <x v="34"/>
    <x v="70"/>
    <x v="0"/>
    <n v="2"/>
    <x v="2"/>
    <x v="447"/>
    <n v="201400"/>
    <n v="65.114775299062401"/>
  </r>
  <r>
    <s v="612"/>
    <s v="000"/>
    <s v="868"/>
    <s v="000"/>
    <s v="000"/>
    <s v="0"/>
    <s v="0000000"/>
    <s v="3124"/>
    <s v="Gemeindestraßen"/>
    <s v="Transfers von privaten Haushalten (Strafgelder)"/>
    <s v="7000,00"/>
    <x v="7"/>
    <x v="34"/>
    <x v="70"/>
    <x v="0"/>
    <n v="2"/>
    <x v="2"/>
    <x v="448"/>
    <n v="7000"/>
    <n v="2.2631749110895569"/>
  </r>
  <r>
    <s v="617"/>
    <s v="000"/>
    <s v="010"/>
    <s v="000"/>
    <s v="000"/>
    <s v="0"/>
    <s v="0000000"/>
    <s v="3413"/>
    <s v="Bauhof"/>
    <s v="Gebäude und Bauten"/>
    <s v="2000,00"/>
    <x v="7"/>
    <x v="34"/>
    <x v="71"/>
    <x v="0"/>
    <n v="1"/>
    <x v="2"/>
    <x v="449"/>
    <n v="-2000"/>
    <n v="-0.64662140316844485"/>
  </r>
  <r>
    <s v="617"/>
    <s v="000"/>
    <s v="042"/>
    <s v="000"/>
    <s v="000"/>
    <s v="0"/>
    <s v="0000000"/>
    <s v="3415"/>
    <s v="Bauhof"/>
    <s v="Amts-, Betriebs- und Geschäftsausstattung"/>
    <s v="1000,00"/>
    <x v="7"/>
    <x v="34"/>
    <x v="71"/>
    <x v="0"/>
    <n v="1"/>
    <x v="2"/>
    <x v="450"/>
    <n v="-1000"/>
    <n v="-0.32331070158422243"/>
  </r>
  <r>
    <s v="617"/>
    <s v="000"/>
    <s v="400"/>
    <s v="000"/>
    <s v="000"/>
    <s v="0"/>
    <s v="0000000"/>
    <s v="3221"/>
    <s v="Bauhof"/>
    <s v="Geringwertige Wirtschaftsgüter (GWG)"/>
    <s v="1500,00"/>
    <x v="7"/>
    <x v="34"/>
    <x v="71"/>
    <x v="0"/>
    <n v="1"/>
    <x v="2"/>
    <x v="451"/>
    <n v="-1500"/>
    <n v="-0.48496605237633367"/>
  </r>
  <r>
    <s v="617"/>
    <s v="000"/>
    <s v="451"/>
    <s v="000"/>
    <s v="000"/>
    <s v="0"/>
    <s v="0000000"/>
    <s v="3221"/>
    <s v="Bauhof"/>
    <s v="Brennstoffe"/>
    <s v="1500,00"/>
    <x v="7"/>
    <x v="34"/>
    <x v="71"/>
    <x v="0"/>
    <n v="1"/>
    <x v="2"/>
    <x v="452"/>
    <n v="-1500"/>
    <n v="-0.48496605237633367"/>
  </r>
  <r>
    <s v="617"/>
    <s v="000"/>
    <s v="600"/>
    <s v="000"/>
    <s v="000"/>
    <s v="0"/>
    <s v="0000000"/>
    <s v="3222"/>
    <s v="Bauhof"/>
    <s v="Energiebezüge (Lagerhallen)"/>
    <s v="1400,00"/>
    <x v="7"/>
    <x v="34"/>
    <x v="71"/>
    <x v="0"/>
    <n v="1"/>
    <x v="2"/>
    <x v="453"/>
    <n v="-1400"/>
    <n v="-0.45263498221791143"/>
  </r>
  <r>
    <s v="617"/>
    <s v="000"/>
    <s v="614"/>
    <s v="000"/>
    <s v="000"/>
    <s v="0"/>
    <s v="0000000"/>
    <s v="3224"/>
    <s v="Bauhof"/>
    <s v="Instandhaltung von Gebäuden und Bauten (Lagerhallen)"/>
    <s v="5000,00"/>
    <x v="7"/>
    <x v="34"/>
    <x v="71"/>
    <x v="0"/>
    <n v="1"/>
    <x v="2"/>
    <x v="454"/>
    <n v="-5000"/>
    <n v="-1.6165535079211122"/>
  </r>
  <r>
    <s v="617"/>
    <s v="000"/>
    <s v="618"/>
    <s v="000"/>
    <s v="000"/>
    <s v="0"/>
    <s v="0000000"/>
    <s v="3224"/>
    <s v="Bauhof"/>
    <s v="Instandhaltung von sonstigen Anlagen  (z.B. Zeiterfassung)"/>
    <s v="700,00"/>
    <x v="7"/>
    <x v="34"/>
    <x v="71"/>
    <x v="0"/>
    <n v="1"/>
    <x v="2"/>
    <x v="455"/>
    <n v="-700"/>
    <n v="-0.22631749110895572"/>
  </r>
  <r>
    <s v="617"/>
    <s v="000"/>
    <s v="631"/>
    <s v="000"/>
    <s v="000"/>
    <s v="0"/>
    <s v="0000000"/>
    <s v="3222"/>
    <s v="Bauhof"/>
    <s v="Telekommunikationsdienste"/>
    <s v="700,00"/>
    <x v="7"/>
    <x v="34"/>
    <x v="71"/>
    <x v="0"/>
    <n v="1"/>
    <x v="2"/>
    <x v="456"/>
    <n v="-700"/>
    <n v="-0.22631749110895572"/>
  </r>
  <r>
    <s v="617"/>
    <s v="000"/>
    <s v="670"/>
    <s v="000"/>
    <s v="000"/>
    <s v="0"/>
    <s v="0000000"/>
    <s v="3222"/>
    <s v="Bauhof"/>
    <s v="Versicherungen (Lagerhallen Feuerversicherung)"/>
    <s v="300,00"/>
    <x v="7"/>
    <x v="34"/>
    <x v="71"/>
    <x v="0"/>
    <n v="1"/>
    <x v="2"/>
    <x v="457"/>
    <n v="-300"/>
    <n v="-9.6993210475266725E-2"/>
  </r>
  <r>
    <s v="617"/>
    <s v="000"/>
    <s v="728"/>
    <s v="100"/>
    <s v="000"/>
    <s v="0"/>
    <s v="0000000"/>
    <s v="3225"/>
    <s v="Bauhof"/>
    <s v="Entgelte für sonstige Leistungen (Reinigung durch Unternehmen)"/>
    <s v="1500,00"/>
    <x v="7"/>
    <x v="34"/>
    <x v="71"/>
    <x v="0"/>
    <n v="1"/>
    <x v="2"/>
    <x v="458"/>
    <n v="-1500"/>
    <n v="-0.48496605237633367"/>
  </r>
  <r>
    <s v="617"/>
    <s v="000"/>
    <s v="729"/>
    <s v="000"/>
    <s v="000"/>
    <s v="0"/>
    <s v="0000000"/>
    <s v="3225"/>
    <s v="Bauhof"/>
    <s v="Sonstige Aufwendungen"/>
    <s v="100,00"/>
    <x v="7"/>
    <x v="34"/>
    <x v="71"/>
    <x v="0"/>
    <n v="1"/>
    <x v="2"/>
    <x v="459"/>
    <n v="-100"/>
    <n v="-3.2331070158422244E-2"/>
  </r>
  <r>
    <s v="631"/>
    <s v="000"/>
    <s v="729"/>
    <s v="000"/>
    <s v="000"/>
    <s v="0"/>
    <s v="0000000"/>
    <s v="3225"/>
    <s v="Konkurrenzgewässer"/>
    <s v="Sonstige Aufwendungen"/>
    <s v="6000,00"/>
    <x v="7"/>
    <x v="35"/>
    <x v="72"/>
    <x v="0"/>
    <n v="1"/>
    <x v="2"/>
    <x v="460"/>
    <n v="-6000"/>
    <n v="-1.9398642095053347"/>
  </r>
  <r>
    <s v="639"/>
    <s v="000"/>
    <s v="612"/>
    <s v="000"/>
    <s v="000"/>
    <s v="0"/>
    <s v="0000000"/>
    <s v="3224"/>
    <s v="Schutzwasserbau"/>
    <s v="Instandhaltung von Wasser- und Abwasserbauten und -anlagen"/>
    <s v="55000,00"/>
    <x v="7"/>
    <x v="35"/>
    <x v="73"/>
    <x v="0"/>
    <n v="1"/>
    <x v="2"/>
    <x v="461"/>
    <n v="-55000"/>
    <n v="-17.782088587132233"/>
  </r>
  <r>
    <s v="639"/>
    <s v="000"/>
    <s v="612"/>
    <s v="900"/>
    <s v="000"/>
    <s v="0"/>
    <s v="0000000"/>
    <s v="3224"/>
    <s v="Schutzwasserbau"/>
    <s v="Instandhaltung von Wasser- und Abwasserbauten und -anlagen - einmalig"/>
    <s v="50000,00"/>
    <x v="7"/>
    <x v="35"/>
    <x v="73"/>
    <x v="0"/>
    <n v="1"/>
    <x v="2"/>
    <x v="462"/>
    <n v="-50000"/>
    <n v="-16.165535079211121"/>
  </r>
  <r>
    <s v="639"/>
    <s v="000"/>
    <s v="720"/>
    <s v="500"/>
    <s v="000"/>
    <s v="1"/>
    <s v="0000000"/>
    <s v="3225"/>
    <s v="Schutzwasserbau"/>
    <s v="Interne Leistungsverrechnung"/>
    <s v="3000,00"/>
    <x v="7"/>
    <x v="35"/>
    <x v="73"/>
    <x v="0"/>
    <n v="1"/>
    <x v="2"/>
    <x v="463"/>
    <n v="-3000"/>
    <n v="-0.96993210475266733"/>
  </r>
  <r>
    <s v="639"/>
    <s v="000"/>
    <s v="861"/>
    <s v="000"/>
    <s v="000"/>
    <s v="0"/>
    <s v="0000000"/>
    <s v="3121"/>
    <s v="Schutzwasserbau"/>
    <s v="Transfers von Ländern, Landesfonds und Landeskammern"/>
    <s v="69000,00"/>
    <x v="7"/>
    <x v="35"/>
    <x v="73"/>
    <x v="0"/>
    <n v="2"/>
    <x v="2"/>
    <x v="464"/>
    <n v="69000"/>
    <n v="22.30843840931135"/>
  </r>
  <r>
    <s v="640"/>
    <s v="000"/>
    <s v="042"/>
    <s v="000"/>
    <s v="000"/>
    <s v="0"/>
    <s v="0000000"/>
    <s v="3415"/>
    <s v="Straßenverkehr"/>
    <s v="Amts-, Betriebs- und Geschäftsausstattung"/>
    <s v="2000,00"/>
    <x v="7"/>
    <x v="36"/>
    <x v="74"/>
    <x v="0"/>
    <n v="1"/>
    <x v="2"/>
    <x v="465"/>
    <n v="-2000"/>
    <n v="-0.64662140316844485"/>
  </r>
  <r>
    <s v="640"/>
    <s v="000"/>
    <s v="611"/>
    <s v="000"/>
    <s v="000"/>
    <s v="0"/>
    <s v="0000000"/>
    <s v="3224"/>
    <s v="Straßenverkehr"/>
    <s v="Instandhaltung von Straßenbauten"/>
    <s v="4400,00"/>
    <x v="7"/>
    <x v="36"/>
    <x v="74"/>
    <x v="0"/>
    <n v="1"/>
    <x v="2"/>
    <x v="466"/>
    <n v="-4400"/>
    <n v="-1.4225670869705787"/>
  </r>
  <r>
    <s v="640"/>
    <s v="000"/>
    <s v="728"/>
    <s v="000"/>
    <s v="000"/>
    <s v="0"/>
    <s v="0000000"/>
    <s v="3225"/>
    <s v="Straßenverkehr"/>
    <s v="Entgelte für sonstige Leistungen (Straßenmarkierungen)"/>
    <s v="10000,00"/>
    <x v="7"/>
    <x v="36"/>
    <x v="74"/>
    <x v="0"/>
    <n v="1"/>
    <x v="2"/>
    <x v="467"/>
    <n v="-10000"/>
    <n v="-3.2331070158422244"/>
  </r>
  <r>
    <s v="649"/>
    <s v="000"/>
    <s v="614"/>
    <s v="000"/>
    <s v="000"/>
    <s v="0"/>
    <s v="0000000"/>
    <s v="3224"/>
    <s v="Straßenverkehr"/>
    <s v="Instandhaltung von Gebäuden und Bauten (Wartehäuschen)"/>
    <s v="2500,00"/>
    <x v="7"/>
    <x v="36"/>
    <x v="75"/>
    <x v="0"/>
    <n v="1"/>
    <x v="2"/>
    <x v="468"/>
    <n v="-2500"/>
    <n v="-0.80827675396055609"/>
  </r>
  <r>
    <s v="649"/>
    <s v="000"/>
    <s v="720"/>
    <s v="500"/>
    <s v="000"/>
    <s v="1"/>
    <s v="0000000"/>
    <s v="3225"/>
    <s v="Straßenverkehr"/>
    <s v="Interne Leistungsverrechnung"/>
    <s v="200,00"/>
    <x v="7"/>
    <x v="36"/>
    <x v="75"/>
    <x v="0"/>
    <n v="1"/>
    <x v="2"/>
    <x v="469"/>
    <n v="-200"/>
    <n v="-6.4662140316844488E-2"/>
  </r>
  <r>
    <s v="650"/>
    <s v="000"/>
    <s v="010"/>
    <s v="000"/>
    <s v="000"/>
    <s v="0"/>
    <s v="0000000"/>
    <s v="3413"/>
    <s v="Eisenbahnen"/>
    <s v="Gebäude und Bauten (Fahrradboxen)"/>
    <s v="5000,00"/>
    <x v="7"/>
    <x v="37"/>
    <x v="76"/>
    <x v="0"/>
    <n v="1"/>
    <x v="2"/>
    <x v="470"/>
    <n v="-5000"/>
    <n v="-1.6165535079211122"/>
  </r>
  <r>
    <s v="650"/>
    <s v="000"/>
    <s v="811"/>
    <s v="000"/>
    <s v="000"/>
    <s v="0"/>
    <s v="0000000"/>
    <s v="3115"/>
    <s v="Eisenbahnen"/>
    <s v="Miete- und Pachtertrag (ÖBB - Fahrradboxen)"/>
    <s v="400,00"/>
    <x v="7"/>
    <x v="37"/>
    <x v="76"/>
    <x v="0"/>
    <n v="2"/>
    <x v="2"/>
    <x v="471"/>
    <n v="400"/>
    <n v="0.12932428063368898"/>
  </r>
  <r>
    <s v="690"/>
    <s v="000"/>
    <s v="720"/>
    <s v="200"/>
    <s v="000"/>
    <s v="0"/>
    <s v="0000000"/>
    <s v="3225"/>
    <s v="Verkehr, Sonstiges"/>
    <s v="Kostenbeiträge (Kostenersätze) für Leistungen (ÖPNV)"/>
    <s v="270500,00"/>
    <x v="7"/>
    <x v="38"/>
    <x v="77"/>
    <x v="0"/>
    <n v="1"/>
    <x v="2"/>
    <x v="472"/>
    <n v="-270500"/>
    <n v="-87.455544778532172"/>
  </r>
  <r>
    <s v="690"/>
    <s v="000"/>
    <s v="861"/>
    <s v="000"/>
    <s v="000"/>
    <s v="0"/>
    <s v="0000000"/>
    <s v="3121"/>
    <s v="Verkehr, Sonstiges"/>
    <s v="Transfers von Ländern, Landesfonds und Landeskammern (ÖPNV)"/>
    <s v="102600,00"/>
    <x v="7"/>
    <x v="38"/>
    <x v="77"/>
    <x v="0"/>
    <n v="2"/>
    <x v="2"/>
    <x v="473"/>
    <n v="102600"/>
    <n v="33.171677982541219"/>
  </r>
  <r>
    <s v="719"/>
    <s v="000"/>
    <s v="755"/>
    <s v="000"/>
    <s v="000"/>
    <s v="0"/>
    <s v="0000000"/>
    <s v="3233"/>
    <s v="Grundlagenverbesserung i.d.Land-u.Forstwirtsch."/>
    <s v="Transfers an Unternehmen (ohne Finanzunternehmen) und andere (Hochstammförd., Häckseldienst)"/>
    <s v="2300,00"/>
    <x v="8"/>
    <x v="39"/>
    <x v="78"/>
    <x v="0"/>
    <n v="1"/>
    <x v="2"/>
    <x v="474"/>
    <n v="-2300"/>
    <n v="-0.74361461364371162"/>
  </r>
  <r>
    <s v="742"/>
    <s v="000"/>
    <s v="042"/>
    <s v="000"/>
    <s v="000"/>
    <s v="0"/>
    <s v="0000000"/>
    <s v="3415"/>
    <s v="Produktionsförderung"/>
    <s v="Amts-, Betriebs- und Geschäftsausstattung (Rebgarten)"/>
    <s v="100,00"/>
    <x v="8"/>
    <x v="40"/>
    <x v="79"/>
    <x v="0"/>
    <n v="1"/>
    <x v="2"/>
    <x v="475"/>
    <n v="-100"/>
    <n v="-3.2331070158422244E-2"/>
  </r>
  <r>
    <s v="742"/>
    <s v="000"/>
    <s v="413"/>
    <s v="000"/>
    <s v="000"/>
    <s v="0"/>
    <s v="0000000"/>
    <s v="3221"/>
    <s v="Produktionsförderung"/>
    <s v="Handelswaren (Weineinkauf)"/>
    <s v="5700,00"/>
    <x v="8"/>
    <x v="40"/>
    <x v="79"/>
    <x v="0"/>
    <n v="1"/>
    <x v="2"/>
    <x v="476"/>
    <n v="-5700"/>
    <n v="-1.8428709990300678"/>
  </r>
  <r>
    <s v="742"/>
    <s v="000"/>
    <s v="613"/>
    <s v="000"/>
    <s v="000"/>
    <s v="0"/>
    <s v="0000000"/>
    <s v="3224"/>
    <s v="Produktionsförderung"/>
    <s v="Instandhaltung von sonstigen Grundstückseinrichtungen (Rebgarten)"/>
    <s v="3000,00"/>
    <x v="8"/>
    <x v="40"/>
    <x v="79"/>
    <x v="0"/>
    <n v="1"/>
    <x v="2"/>
    <x v="477"/>
    <n v="-3000"/>
    <n v="-0.96993210475266733"/>
  </r>
  <r>
    <s v="742"/>
    <s v="000"/>
    <s v="720"/>
    <s v="500"/>
    <s v="000"/>
    <s v="1"/>
    <s v="0000000"/>
    <s v="3225"/>
    <s v="Produktionsförderung"/>
    <s v="Interne Leistungsverrechnung"/>
    <s v="3500,00"/>
    <x v="8"/>
    <x v="40"/>
    <x v="79"/>
    <x v="0"/>
    <n v="1"/>
    <x v="2"/>
    <x v="478"/>
    <n v="-3500"/>
    <n v="-1.1315874555447785"/>
  </r>
  <r>
    <s v="742"/>
    <s v="000"/>
    <s v="728"/>
    <s v="100"/>
    <s v="000"/>
    <s v="0"/>
    <s v="0000000"/>
    <s v="3225"/>
    <s v="Produktionsförderung"/>
    <s v="Entgelte für sonstige Leistungen (Bekämpfung tierischer u. pflanzl. Schädlinge, Feuerbrand)"/>
    <s v="10000,00"/>
    <x v="8"/>
    <x v="40"/>
    <x v="79"/>
    <x v="0"/>
    <n v="1"/>
    <x v="2"/>
    <x v="479"/>
    <n v="-10000"/>
    <n v="-3.2331070158422244"/>
  </r>
  <r>
    <s v="742"/>
    <s v="000"/>
    <s v="808"/>
    <s v="000"/>
    <s v="000"/>
    <s v="0"/>
    <s v="0000000"/>
    <s v="3116"/>
    <s v="Produktionsförderung"/>
    <s v="Veräußerungen von Waren (Weinverkauf)"/>
    <s v="4700,00"/>
    <x v="8"/>
    <x v="40"/>
    <x v="79"/>
    <x v="0"/>
    <n v="2"/>
    <x v="2"/>
    <x v="480"/>
    <n v="4700"/>
    <n v="1.5195602974458455"/>
  </r>
  <r>
    <s v="742"/>
    <s v="000"/>
    <s v="811"/>
    <s v="000"/>
    <s v="000"/>
    <s v="0"/>
    <s v="0000000"/>
    <s v="3115"/>
    <s v="Produktionsförderung"/>
    <s v="Miete- und Pachtertrag (Rebgarten)"/>
    <s v="200,00"/>
    <x v="8"/>
    <x v="40"/>
    <x v="79"/>
    <x v="0"/>
    <n v="2"/>
    <x v="2"/>
    <x v="481"/>
    <n v="200"/>
    <n v="6.4662140316844488E-2"/>
  </r>
  <r>
    <s v="742"/>
    <s v="000"/>
    <s v="829"/>
    <s v="000"/>
    <s v="000"/>
    <s v="0"/>
    <s v="0000000"/>
    <s v="3116"/>
    <s v="Produktionsförderung"/>
    <s v="Sonstige Erträge (Feuerbrand)"/>
    <s v="500,00"/>
    <x v="8"/>
    <x v="40"/>
    <x v="79"/>
    <x v="0"/>
    <n v="2"/>
    <x v="2"/>
    <x v="482"/>
    <n v="500"/>
    <n v="0.16165535079211121"/>
  </r>
  <r>
    <s v="749"/>
    <s v="000"/>
    <s v="754"/>
    <s v="000"/>
    <s v="000"/>
    <s v="0"/>
    <s v="0000000"/>
    <s v="3231"/>
    <s v="Sonstige Förd. der Land- und Forstwirtschaft"/>
    <s v="Transfers an sonstige Träger des öffentlichen Rechts (Betriebshelferdienst)"/>
    <s v="200,00"/>
    <x v="8"/>
    <x v="40"/>
    <x v="80"/>
    <x v="0"/>
    <n v="1"/>
    <x v="2"/>
    <x v="483"/>
    <n v="-200"/>
    <n v="-6.4662140316844488E-2"/>
  </r>
  <r>
    <s v="770"/>
    <s v="000"/>
    <s v="042"/>
    <s v="000"/>
    <s v="000"/>
    <s v="0"/>
    <s v="0000000"/>
    <s v="3415"/>
    <s v="Einrichtungen zur Förderung des Fremdenverkehrs"/>
    <s v="Amts-, Betriebs- und Geschäftsausstattung (Pavillon)"/>
    <s v="100,00"/>
    <x v="8"/>
    <x v="41"/>
    <x v="81"/>
    <x v="0"/>
    <n v="1"/>
    <x v="2"/>
    <x v="484"/>
    <n v="-100"/>
    <n v="-3.2331070158422244E-2"/>
  </r>
  <r>
    <s v="770"/>
    <s v="000"/>
    <s v="400"/>
    <s v="000"/>
    <s v="000"/>
    <s v="0"/>
    <s v="0000000"/>
    <s v="3221"/>
    <s v="Einrichtungen zur Förderung des Fremdenverkehrs"/>
    <s v="Geringwertige Wirtschaftsgüter (GWG)"/>
    <s v="100,00"/>
    <x v="8"/>
    <x v="41"/>
    <x v="81"/>
    <x v="0"/>
    <n v="1"/>
    <x v="2"/>
    <x v="485"/>
    <n v="-100"/>
    <n v="-3.2331070158422244E-2"/>
  </r>
  <r>
    <s v="770"/>
    <s v="000"/>
    <s v="454"/>
    <s v="000"/>
    <s v="000"/>
    <s v="0"/>
    <s v="0000000"/>
    <s v="3221"/>
    <s v="Einrichtungen zur Förderung des Fremdenverkehrs"/>
    <s v="Reinigungsmittel (Pavillon)"/>
    <s v="100,00"/>
    <x v="8"/>
    <x v="41"/>
    <x v="81"/>
    <x v="0"/>
    <n v="1"/>
    <x v="2"/>
    <x v="486"/>
    <n v="-100"/>
    <n v="-3.2331070158422244E-2"/>
  </r>
  <r>
    <s v="770"/>
    <s v="000"/>
    <s v="600"/>
    <s v="000"/>
    <s v="000"/>
    <s v="0"/>
    <s v="0000000"/>
    <s v="3222"/>
    <s v="Einrichtungen zur Förderung des Fremdenverkehrs"/>
    <s v="Energiebezüge"/>
    <s v="200,00"/>
    <x v="8"/>
    <x v="41"/>
    <x v="81"/>
    <x v="0"/>
    <n v="1"/>
    <x v="2"/>
    <x v="487"/>
    <n v="-200"/>
    <n v="-6.4662140316844488E-2"/>
  </r>
  <r>
    <s v="770"/>
    <s v="000"/>
    <s v="611"/>
    <s v="000"/>
    <s v="000"/>
    <s v="0"/>
    <s v="0000000"/>
    <s v="3224"/>
    <s v="Einrichtungen zur Förderung des Fremdenverkehrs"/>
    <s v="Instandhaltung von Straßenbauten (Spazier- und Wanderwege)"/>
    <s v="10000,00"/>
    <x v="8"/>
    <x v="41"/>
    <x v="81"/>
    <x v="0"/>
    <n v="1"/>
    <x v="2"/>
    <x v="488"/>
    <n v="-10000"/>
    <n v="-3.2331070158422244"/>
  </r>
  <r>
    <s v="770"/>
    <s v="000"/>
    <s v="614"/>
    <s v="000"/>
    <s v="000"/>
    <s v="0"/>
    <s v="0000000"/>
    <s v="3224"/>
    <s v="Einrichtungen zur Förderung des Fremdenverkehrs"/>
    <s v="Instandhaltung von Gebäuden und Bauten"/>
    <s v="800,00"/>
    <x v="8"/>
    <x v="41"/>
    <x v="81"/>
    <x v="0"/>
    <n v="1"/>
    <x v="2"/>
    <x v="489"/>
    <n v="-800"/>
    <n v="-0.25864856126737795"/>
  </r>
  <r>
    <s v="770"/>
    <s v="000"/>
    <s v="670"/>
    <s v="000"/>
    <s v="000"/>
    <s v="0"/>
    <s v="0000000"/>
    <s v="3222"/>
    <s v="Einrichtungen zur Förderung des Fremdenverkehrs"/>
    <s v="Versicherungen"/>
    <s v="100,00"/>
    <x v="8"/>
    <x v="41"/>
    <x v="81"/>
    <x v="0"/>
    <n v="1"/>
    <x v="2"/>
    <x v="490"/>
    <n v="-100"/>
    <n v="-3.2331070158422244E-2"/>
  </r>
  <r>
    <s v="770"/>
    <s v="000"/>
    <s v="720"/>
    <s v="500"/>
    <s v="000"/>
    <s v="1"/>
    <s v="0000000"/>
    <s v="3225"/>
    <s v="Einrichtungen zur Förderung des Fremdenverkehrs"/>
    <s v="Interne Leistungsverrechnung"/>
    <s v="3000,00"/>
    <x v="8"/>
    <x v="41"/>
    <x v="81"/>
    <x v="0"/>
    <n v="1"/>
    <x v="2"/>
    <x v="491"/>
    <n v="-3000"/>
    <n v="-0.96993210475266733"/>
  </r>
  <r>
    <s v="770"/>
    <s v="000"/>
    <s v="729"/>
    <s v="000"/>
    <s v="000"/>
    <s v="0"/>
    <s v="0000000"/>
    <s v="3225"/>
    <s v="Einrichtungen zur Förderung des Fremdenverkehrs"/>
    <s v="Sonstige Aufwendungen (f.d. Gäste einschl. Ortsverschönerung)"/>
    <s v="100,00"/>
    <x v="8"/>
    <x v="41"/>
    <x v="81"/>
    <x v="0"/>
    <n v="1"/>
    <x v="2"/>
    <x v="492"/>
    <n v="-100"/>
    <n v="-3.2331070158422244E-2"/>
  </r>
  <r>
    <s v="771"/>
    <s v="000"/>
    <s v="729"/>
    <s v="000"/>
    <s v="000"/>
    <s v="0"/>
    <s v="0000000"/>
    <s v="3225"/>
    <s v="Maßnahmen zur Förderung des Fremdenverkehrs"/>
    <s v="Sonstige Aufwendungen (für Werbung)"/>
    <s v="100,00"/>
    <x v="8"/>
    <x v="41"/>
    <x v="82"/>
    <x v="0"/>
    <n v="1"/>
    <x v="2"/>
    <x v="493"/>
    <n v="-100"/>
    <n v="-3.2331070158422244E-2"/>
  </r>
  <r>
    <s v="771"/>
    <s v="000"/>
    <s v="757"/>
    <s v="000"/>
    <s v="000"/>
    <s v="0"/>
    <s v="0000000"/>
    <s v="3234"/>
    <s v="Maßnahmen zur Förderung des Fremdenverkehrs"/>
    <s v="Transfers an private Organisationen ohne Erwerbszweck (regionale Tourismusverbände)"/>
    <s v="1600,00"/>
    <x v="8"/>
    <x v="41"/>
    <x v="82"/>
    <x v="0"/>
    <n v="1"/>
    <x v="2"/>
    <x v="494"/>
    <n v="-1600"/>
    <n v="-0.5172971225347559"/>
  </r>
  <r>
    <s v="782"/>
    <s v="000"/>
    <s v="720"/>
    <s v="500"/>
    <s v="000"/>
    <s v="1"/>
    <s v="0000000"/>
    <s v="3225"/>
    <s v="Wirtschaftspolitische Maßnahmen"/>
    <s v="Interne Leistungsverrechnung"/>
    <s v="1000,00"/>
    <x v="8"/>
    <x v="42"/>
    <x v="83"/>
    <x v="0"/>
    <n v="1"/>
    <x v="2"/>
    <x v="495"/>
    <n v="-1000"/>
    <n v="-0.32331070158422243"/>
  </r>
  <r>
    <s v="782"/>
    <s v="000"/>
    <s v="755"/>
    <s v="100"/>
    <s v="000"/>
    <s v="0"/>
    <s v="0000000"/>
    <s v="3233"/>
    <s v="Wirtschaftspolitische Maßnahmen"/>
    <s v="Transfers an Unternehmen (ohne Finanzunternehmen) und andere (Werbe- und Präsentationsmaßnahmen, div. Aktionen)"/>
    <s v="10000,00"/>
    <x v="8"/>
    <x v="42"/>
    <x v="83"/>
    <x v="0"/>
    <n v="1"/>
    <x v="2"/>
    <x v="496"/>
    <n v="-10000"/>
    <n v="-3.2331070158422244"/>
  </r>
  <r>
    <s v="782"/>
    <s v="000"/>
    <s v="755"/>
    <s v="110"/>
    <s v="000"/>
    <s v="0"/>
    <s v="0000000"/>
    <s v="3233"/>
    <s v="Wirtschaftspolitische Maßnahmen"/>
    <s v="Transfers an Unternehmen (ohne Finanzunternehmen) und andere (Überbetriebliche Kinderbetreuung - Interpark -Focus)"/>
    <s v="25000,00"/>
    <x v="8"/>
    <x v="42"/>
    <x v="83"/>
    <x v="0"/>
    <n v="1"/>
    <x v="2"/>
    <x v="497"/>
    <n v="-25000"/>
    <n v="-8.0827675396055607"/>
  </r>
  <r>
    <s v="814"/>
    <s v="000"/>
    <s v="040"/>
    <s v="000"/>
    <s v="000"/>
    <s v="0"/>
    <s v="0000000"/>
    <s v="3414"/>
    <s v="Straßenreinigung"/>
    <s v="Fahrzeuge"/>
    <s v="15000,00"/>
    <x v="9"/>
    <x v="43"/>
    <x v="84"/>
    <x v="0"/>
    <n v="1"/>
    <x v="2"/>
    <x v="498"/>
    <n v="-15000"/>
    <n v="-4.8496605237633368"/>
  </r>
  <r>
    <s v="814"/>
    <s v="000"/>
    <s v="400"/>
    <s v="000"/>
    <s v="000"/>
    <s v="0"/>
    <s v="0000000"/>
    <s v="3221"/>
    <s v="Straßenreinigung"/>
    <s v="Geringwertige Wirtschaftsgüter (GWG)"/>
    <s v="8000,00"/>
    <x v="9"/>
    <x v="43"/>
    <x v="84"/>
    <x v="0"/>
    <n v="1"/>
    <x v="2"/>
    <x v="499"/>
    <n v="-8000"/>
    <n v="-2.5864856126737794"/>
  </r>
  <r>
    <s v="814"/>
    <s v="000"/>
    <s v="452"/>
    <s v="000"/>
    <s v="000"/>
    <s v="0"/>
    <s v="0000000"/>
    <s v="3221"/>
    <s v="Straßenreinigung"/>
    <s v="Treibstoffe"/>
    <s v="1000,00"/>
    <x v="9"/>
    <x v="43"/>
    <x v="84"/>
    <x v="0"/>
    <n v="1"/>
    <x v="2"/>
    <x v="500"/>
    <n v="-1000"/>
    <n v="-0.32331070158422243"/>
  </r>
  <r>
    <s v="814"/>
    <s v="000"/>
    <s v="617"/>
    <s v="000"/>
    <s v="000"/>
    <s v="0"/>
    <s v="0000000"/>
    <s v="3224"/>
    <s v="Straßenreinigung"/>
    <s v="Instandhaltung von Fahrzeugen"/>
    <s v="2000,00"/>
    <x v="9"/>
    <x v="43"/>
    <x v="84"/>
    <x v="0"/>
    <n v="1"/>
    <x v="2"/>
    <x v="501"/>
    <n v="-2000"/>
    <n v="-0.64662140316844485"/>
  </r>
  <r>
    <s v="814"/>
    <s v="000"/>
    <s v="618"/>
    <s v="000"/>
    <s v="000"/>
    <s v="0"/>
    <s v="0000000"/>
    <s v="3224"/>
    <s v="Straßenreinigung"/>
    <s v="Instandhaltung von sonstigen Anlagen"/>
    <s v="1000,00"/>
    <x v="9"/>
    <x v="43"/>
    <x v="84"/>
    <x v="0"/>
    <n v="1"/>
    <x v="2"/>
    <x v="502"/>
    <n v="-1000"/>
    <n v="-0.32331070158422243"/>
  </r>
  <r>
    <s v="814"/>
    <s v="000"/>
    <s v="720"/>
    <s v="500"/>
    <s v="000"/>
    <s v="1"/>
    <s v="0000000"/>
    <s v="3225"/>
    <s v="Straßenreinigung"/>
    <s v="Interne Leistungsverrechnung"/>
    <s v="20000,00"/>
    <x v="9"/>
    <x v="43"/>
    <x v="84"/>
    <x v="0"/>
    <n v="1"/>
    <x v="2"/>
    <x v="503"/>
    <n v="-20000"/>
    <n v="-6.4662140316844487"/>
  </r>
  <r>
    <s v="814"/>
    <s v="000"/>
    <s v="728"/>
    <s v="000"/>
    <s v="000"/>
    <s v="0"/>
    <s v="0000000"/>
    <s v="3225"/>
    <s v="Straßenreinigung"/>
    <s v="Entgelte für sonstige Leistungen (Straßenreinigung und Winterdienst)"/>
    <s v="55000,00"/>
    <x v="9"/>
    <x v="43"/>
    <x v="84"/>
    <x v="0"/>
    <n v="1"/>
    <x v="2"/>
    <x v="504"/>
    <n v="-55000"/>
    <n v="-17.782088587132233"/>
  </r>
  <r>
    <s v="814"/>
    <s v="000"/>
    <s v="828"/>
    <s v="000"/>
    <s v="000"/>
    <s v="0"/>
    <s v="0000000"/>
    <s v="3116"/>
    <s v="Straßenreinigung"/>
    <s v="Rückersätze von Aufwendungen (Winterdienst)"/>
    <s v="2000,00"/>
    <x v="9"/>
    <x v="43"/>
    <x v="84"/>
    <x v="0"/>
    <n v="2"/>
    <x v="2"/>
    <x v="505"/>
    <n v="2000"/>
    <n v="0.64662140316844485"/>
  </r>
  <r>
    <s v="815"/>
    <s v="000"/>
    <s v="006"/>
    <s v="000"/>
    <s v="000"/>
    <s v="0"/>
    <s v="0000000"/>
    <s v="3412"/>
    <s v="Park- und Gartenanlagen, Kinderspielplätze"/>
    <s v="Sonstige Grundstückseinrichtungen"/>
    <s v="100,00"/>
    <x v="9"/>
    <x v="43"/>
    <x v="85"/>
    <x v="0"/>
    <n v="1"/>
    <x v="2"/>
    <x v="506"/>
    <n v="-100"/>
    <n v="-3.2331070158422244E-2"/>
  </r>
  <r>
    <s v="815"/>
    <s v="000"/>
    <s v="020"/>
    <s v="000"/>
    <s v="000"/>
    <s v="0"/>
    <s v="0000000"/>
    <s v="3414"/>
    <s v="Park- und Gartenanlagen, Kinderspielplätze"/>
    <s v="Maschinen und maschinelle Anlagen"/>
    <s v="13500,00"/>
    <x v="9"/>
    <x v="43"/>
    <x v="85"/>
    <x v="0"/>
    <n v="1"/>
    <x v="2"/>
    <x v="507"/>
    <n v="-13500"/>
    <n v="-4.3646944713870033"/>
  </r>
  <r>
    <s v="815"/>
    <s v="000"/>
    <s v="400"/>
    <s v="000"/>
    <s v="000"/>
    <s v="0"/>
    <s v="0000000"/>
    <s v="3221"/>
    <s v="Park- und Gartenanlagen, Kinderspielplätze"/>
    <s v="Geringwertige Wirtschaftsgüter (GWG)"/>
    <s v="500,00"/>
    <x v="9"/>
    <x v="43"/>
    <x v="85"/>
    <x v="0"/>
    <n v="1"/>
    <x v="2"/>
    <x v="508"/>
    <n v="-500"/>
    <n v="-0.16165535079211121"/>
  </r>
  <r>
    <s v="815"/>
    <s v="000"/>
    <s v="613"/>
    <s v="000"/>
    <s v="000"/>
    <s v="0"/>
    <s v="0000000"/>
    <s v="3224"/>
    <s v="Park- und Gartenanlagen, Kinderspielplätze"/>
    <s v="Instandhaltung von sonstigen Grundstückseinrichtungen"/>
    <s v="10000,00"/>
    <x v="9"/>
    <x v="43"/>
    <x v="85"/>
    <x v="0"/>
    <n v="1"/>
    <x v="2"/>
    <x v="509"/>
    <n v="-10000"/>
    <n v="-3.2331070158422244"/>
  </r>
  <r>
    <s v="815"/>
    <s v="000"/>
    <s v="613"/>
    <s v="900"/>
    <s v="000"/>
    <s v="0"/>
    <s v="0000000"/>
    <s v="3224"/>
    <s v="Park- und Gartenanlagen, Kinderspielplätze"/>
    <s v="Instandhaltung von sonstigen Grundstückseinrichtungen"/>
    <s v="10000,00"/>
    <x v="9"/>
    <x v="43"/>
    <x v="85"/>
    <x v="0"/>
    <n v="1"/>
    <x v="2"/>
    <x v="510"/>
    <n v="-10000"/>
    <n v="-3.2331070158422244"/>
  </r>
  <r>
    <s v="815"/>
    <s v="000"/>
    <s v="616"/>
    <s v="000"/>
    <s v="000"/>
    <s v="0"/>
    <s v="0000000"/>
    <s v="3224"/>
    <s v="Park- und Gartenanlagen, Kinderspielplätze"/>
    <s v="Instandhaltung von Maschinen und maschinellen Anlagen"/>
    <s v="4000,00"/>
    <x v="9"/>
    <x v="43"/>
    <x v="85"/>
    <x v="0"/>
    <n v="1"/>
    <x v="2"/>
    <x v="511"/>
    <n v="-4000"/>
    <n v="-1.2932428063368897"/>
  </r>
  <r>
    <s v="815"/>
    <s v="000"/>
    <s v="720"/>
    <s v="500"/>
    <s v="000"/>
    <s v="1"/>
    <s v="0000000"/>
    <s v="3225"/>
    <s v="Park- und Gartenanlagen, Kinderspielplätze"/>
    <s v="Interne Leistungsverrechnung"/>
    <s v="26000,00"/>
    <x v="9"/>
    <x v="43"/>
    <x v="85"/>
    <x v="0"/>
    <n v="1"/>
    <x v="2"/>
    <x v="512"/>
    <n v="-26000"/>
    <n v="-8.4060782411897836"/>
  </r>
  <r>
    <s v="815"/>
    <s v="000"/>
    <s v="728"/>
    <s v="000"/>
    <s v="000"/>
    <s v="0"/>
    <s v="0000000"/>
    <s v="3225"/>
    <s v="Park- und Gartenanlagen, Kinderspielplätze"/>
    <s v="Entgelte für sonstige Leistungen (Gärtnerische Betreuung)"/>
    <s v="29000,00"/>
    <x v="9"/>
    <x v="43"/>
    <x v="85"/>
    <x v="0"/>
    <n v="1"/>
    <x v="2"/>
    <x v="513"/>
    <n v="-29000"/>
    <n v="-9.3760103459424506"/>
  </r>
  <r>
    <s v="816"/>
    <s v="000"/>
    <s v="005"/>
    <s v="000"/>
    <s v="000"/>
    <s v="0"/>
    <s v="0000000"/>
    <s v="3412"/>
    <s v="Öffentliche Beleuchtung und öffentliche Uhren"/>
    <s v="Anlagen zu Straßenbauten"/>
    <s v="10000,00"/>
    <x v="9"/>
    <x v="43"/>
    <x v="86"/>
    <x v="0"/>
    <n v="1"/>
    <x v="2"/>
    <x v="514"/>
    <n v="-10000"/>
    <n v="-3.2331070158422244"/>
  </r>
  <r>
    <s v="816"/>
    <s v="000"/>
    <s v="600"/>
    <s v="000"/>
    <s v="000"/>
    <s v="0"/>
    <s v="0000000"/>
    <s v="3222"/>
    <s v="Öffentliche Beleuchtung und öffentliche Uhren"/>
    <s v="Energiebezüge"/>
    <s v="19000,00"/>
    <x v="9"/>
    <x v="43"/>
    <x v="86"/>
    <x v="0"/>
    <n v="1"/>
    <x v="2"/>
    <x v="515"/>
    <n v="-19000"/>
    <n v="-6.1429033301002267"/>
  </r>
  <r>
    <s v="816"/>
    <s v="000"/>
    <s v="611"/>
    <s v="000"/>
    <s v="000"/>
    <s v="0"/>
    <s v="0000000"/>
    <s v="3224"/>
    <s v="Öffentliche Beleuchtung und öffentliche Uhren"/>
    <s v="Instandhaltung von Straßenbauten"/>
    <s v="30000,00"/>
    <x v="9"/>
    <x v="43"/>
    <x v="86"/>
    <x v="0"/>
    <n v="1"/>
    <x v="2"/>
    <x v="516"/>
    <n v="-30000"/>
    <n v="-9.6993210475266736"/>
  </r>
  <r>
    <s v="816"/>
    <s v="000"/>
    <s v="720"/>
    <s v="500"/>
    <s v="000"/>
    <s v="1"/>
    <s v="0000000"/>
    <s v="3225"/>
    <s v="Öffentliche Beleuchtung und öffentliche Uhren"/>
    <s v="Interne Leistungsverrechnung"/>
    <s v="7000,00"/>
    <x v="9"/>
    <x v="43"/>
    <x v="86"/>
    <x v="0"/>
    <n v="1"/>
    <x v="2"/>
    <x v="517"/>
    <n v="-7000"/>
    <n v="-2.2631749110895569"/>
  </r>
  <r>
    <s v="817"/>
    <s v="000"/>
    <s v="050"/>
    <s v="000"/>
    <s v="000"/>
    <s v="0"/>
    <s v="0000000"/>
    <s v="3412"/>
    <s v="Friedhöfe"/>
    <s v="Sonderanlagen"/>
    <s v="3000,00"/>
    <x v="9"/>
    <x v="43"/>
    <x v="87"/>
    <x v="0"/>
    <n v="1"/>
    <x v="2"/>
    <x v="518"/>
    <n v="-3000"/>
    <n v="-0.96993210475266733"/>
  </r>
  <r>
    <s v="817"/>
    <s v="000"/>
    <s v="400"/>
    <s v="000"/>
    <s v="000"/>
    <s v="0"/>
    <s v="0000000"/>
    <s v="3221"/>
    <s v="Friedhöfe"/>
    <s v="Geringwertige Wirtschaftsgüter (GWG)"/>
    <s v="1000,00"/>
    <x v="9"/>
    <x v="43"/>
    <x v="87"/>
    <x v="0"/>
    <n v="1"/>
    <x v="2"/>
    <x v="519"/>
    <n v="-1000"/>
    <n v="-0.32331070158422243"/>
  </r>
  <r>
    <s v="817"/>
    <s v="000"/>
    <s v="413"/>
    <s v="000"/>
    <s v="000"/>
    <s v="0"/>
    <s v="0000000"/>
    <s v="3221"/>
    <s v="Friedhöfe"/>
    <s v="Handelswaren (Inschriften)"/>
    <s v="5000,00"/>
    <x v="9"/>
    <x v="43"/>
    <x v="87"/>
    <x v="0"/>
    <n v="1"/>
    <x v="2"/>
    <x v="520"/>
    <n v="-5000"/>
    <n v="-1.6165535079211122"/>
  </r>
  <r>
    <s v="817"/>
    <s v="000"/>
    <s v="614"/>
    <s v="000"/>
    <s v="000"/>
    <s v="0"/>
    <s v="0000000"/>
    <s v="3224"/>
    <s v="Friedhöfe"/>
    <s v="Instandhaltung von Gebäuden und Bauten (Leichenhalle)"/>
    <s v="100,00"/>
    <x v="9"/>
    <x v="43"/>
    <x v="87"/>
    <x v="0"/>
    <n v="1"/>
    <x v="2"/>
    <x v="521"/>
    <n v="-100"/>
    <n v="-3.2331070158422244E-2"/>
  </r>
  <r>
    <s v="817"/>
    <s v="000"/>
    <s v="619"/>
    <s v="000"/>
    <s v="000"/>
    <s v="0"/>
    <s v="0000000"/>
    <s v="3224"/>
    <s v="Friedhöfe"/>
    <s v="Instandhaltung von Sonderanlagen (Friedhof)"/>
    <s v="7000,00"/>
    <x v="9"/>
    <x v="43"/>
    <x v="87"/>
    <x v="0"/>
    <n v="1"/>
    <x v="2"/>
    <x v="522"/>
    <n v="-7000"/>
    <n v="-2.2631749110895569"/>
  </r>
  <r>
    <s v="817"/>
    <s v="000"/>
    <s v="720"/>
    <s v="500"/>
    <s v="000"/>
    <s v="1"/>
    <s v="0000000"/>
    <s v="3225"/>
    <s v="Friedhöfe"/>
    <s v="Interne Leistungsverrechnung"/>
    <s v="13000,00"/>
    <x v="9"/>
    <x v="43"/>
    <x v="87"/>
    <x v="0"/>
    <n v="1"/>
    <x v="2"/>
    <x v="523"/>
    <n v="-13000"/>
    <n v="-4.2030391205948918"/>
  </r>
  <r>
    <s v="817"/>
    <s v="000"/>
    <s v="728"/>
    <s v="000"/>
    <s v="000"/>
    <s v="0"/>
    <s v="0000000"/>
    <s v="3225"/>
    <s v="Friedhöfe"/>
    <s v="Entgelte für sonstige Leistungen"/>
    <s v="5000,00"/>
    <x v="9"/>
    <x v="43"/>
    <x v="87"/>
    <x v="0"/>
    <n v="1"/>
    <x v="2"/>
    <x v="524"/>
    <n v="-5000"/>
    <n v="-1.6165535079211122"/>
  </r>
  <r>
    <s v="817"/>
    <s v="000"/>
    <s v="729"/>
    <s v="000"/>
    <s v="000"/>
    <s v="0"/>
    <s v="0000000"/>
    <s v="3225"/>
    <s v="Friedhöfe"/>
    <s v="Sonstige Aufwendungen"/>
    <s v="100,00"/>
    <x v="9"/>
    <x v="43"/>
    <x v="87"/>
    <x v="0"/>
    <n v="1"/>
    <x v="2"/>
    <x v="525"/>
    <n v="-100"/>
    <n v="-3.2331070158422244E-2"/>
  </r>
  <r>
    <s v="817"/>
    <s v="000"/>
    <s v="808"/>
    <s v="000"/>
    <s v="000"/>
    <s v="0"/>
    <s v="0000000"/>
    <s v="3116"/>
    <s v="Friedhöfe"/>
    <s v="Veräußerungen von Waren (Inschriften)"/>
    <s v="5000,00"/>
    <x v="9"/>
    <x v="43"/>
    <x v="87"/>
    <x v="0"/>
    <n v="2"/>
    <x v="2"/>
    <x v="526"/>
    <n v="5000"/>
    <n v="1.6165535079211122"/>
  </r>
  <r>
    <s v="817"/>
    <s v="000"/>
    <s v="852"/>
    <s v="000"/>
    <s v="000"/>
    <s v="0"/>
    <s v="0000000"/>
    <s v="3113"/>
    <s v="Friedhöfe"/>
    <s v="Gebühren für die Benützung von Gemeindeeinrichtungen und -anlagen (Grabstättengebühren)"/>
    <s v="8000,00"/>
    <x v="9"/>
    <x v="43"/>
    <x v="87"/>
    <x v="0"/>
    <n v="2"/>
    <x v="2"/>
    <x v="527"/>
    <n v="8000"/>
    <n v="2.5864856126737794"/>
  </r>
  <r>
    <s v="817"/>
    <s v="000"/>
    <s v="852"/>
    <s v="200"/>
    <s v="000"/>
    <s v="0"/>
    <s v="0000000"/>
    <s v="3113"/>
    <s v="Friedhöfe"/>
    <s v="Gebühren für die Benützung von Gemeindeeinrichtungen und -anlagen (Bestattungsgebühren)"/>
    <s v="5000,00"/>
    <x v="9"/>
    <x v="43"/>
    <x v="87"/>
    <x v="0"/>
    <n v="2"/>
    <x v="2"/>
    <x v="528"/>
    <n v="5000"/>
    <n v="1.6165535079211122"/>
  </r>
  <r>
    <s v="840"/>
    <s v="000"/>
    <s v="001"/>
    <s v="000"/>
    <s v="000"/>
    <s v="0"/>
    <s v="0000000"/>
    <s v="3312"/>
    <s v="Grundbesitz"/>
    <s v="Unbebaute Grundstücke (für leistbares Wohnen)"/>
    <s v="400000,00"/>
    <x v="9"/>
    <x v="44"/>
    <x v="88"/>
    <x v="0"/>
    <n v="2"/>
    <x v="2"/>
    <x v="529"/>
    <n v="400000"/>
    <n v="129.32428063368897"/>
  </r>
  <r>
    <s v="840"/>
    <s v="000"/>
    <s v="001"/>
    <s v="000"/>
    <s v="000"/>
    <s v="0"/>
    <s v="0000000"/>
    <s v="3412"/>
    <s v="Grundbesitz"/>
    <s v="Unbebaute Grundstücke"/>
    <s v="125000,00"/>
    <x v="9"/>
    <x v="44"/>
    <x v="88"/>
    <x v="0"/>
    <n v="1"/>
    <x v="2"/>
    <x v="530"/>
    <n v="-125000"/>
    <n v="-40.413837698027805"/>
  </r>
  <r>
    <s v="840"/>
    <s v="000"/>
    <s v="710"/>
    <s v="000"/>
    <s v="000"/>
    <s v="0"/>
    <s v="0000000"/>
    <s v="3225"/>
    <s v="Grundbesitz"/>
    <s v="Öffentliche Abgaben, ohne Gebühren gemäß FAG"/>
    <s v="2500,00"/>
    <x v="9"/>
    <x v="44"/>
    <x v="88"/>
    <x v="0"/>
    <n v="1"/>
    <x v="2"/>
    <x v="531"/>
    <n v="-2500"/>
    <n v="-0.80827675396055609"/>
  </r>
  <r>
    <s v="840"/>
    <s v="000"/>
    <s v="728"/>
    <s v="000"/>
    <s v="000"/>
    <s v="0"/>
    <s v="0000000"/>
    <s v="3225"/>
    <s v="Grundbesitz"/>
    <s v="Entgelte für sonstige Leistungen (Obstbäume schneiden)"/>
    <s v="100,00"/>
    <x v="9"/>
    <x v="44"/>
    <x v="88"/>
    <x v="0"/>
    <n v="1"/>
    <x v="2"/>
    <x v="532"/>
    <n v="-100"/>
    <n v="-3.2331070158422244E-2"/>
  </r>
  <r>
    <s v="840"/>
    <s v="000"/>
    <s v="811"/>
    <s v="000"/>
    <s v="000"/>
    <s v="0"/>
    <s v="0000000"/>
    <s v="3115"/>
    <s v="Grundbesitz"/>
    <s v="Miete- und Pachtertrag"/>
    <s v="6000,00"/>
    <x v="9"/>
    <x v="44"/>
    <x v="88"/>
    <x v="0"/>
    <n v="2"/>
    <x v="2"/>
    <x v="533"/>
    <n v="6000"/>
    <n v="1.9398642095053347"/>
  </r>
  <r>
    <s v="841"/>
    <s v="000"/>
    <s v="811"/>
    <s v="000"/>
    <s v="000"/>
    <s v="0"/>
    <s v="0000000"/>
    <s v="3115"/>
    <s v="Grundstücksgleiche Rechte"/>
    <s v="Miete- und Pachtertrag (Fischereipachte)"/>
    <s v="100,00"/>
    <x v="9"/>
    <x v="44"/>
    <x v="89"/>
    <x v="0"/>
    <n v="2"/>
    <x v="2"/>
    <x v="534"/>
    <n v="100"/>
    <n v="3.2331070158422244E-2"/>
  </r>
  <r>
    <s v="841"/>
    <s v="000"/>
    <s v="822"/>
    <s v="000"/>
    <s v="000"/>
    <s v="0"/>
    <s v="0000000"/>
    <s v="3135"/>
    <s v="Grundstücksgleiche Rechte"/>
    <s v="Dividenden und Gewinnabfuhren von Beteiligungen (Nutzungsanteile von Agrargemeinschaften)"/>
    <s v="100,00"/>
    <x v="9"/>
    <x v="44"/>
    <x v="89"/>
    <x v="0"/>
    <n v="2"/>
    <x v="2"/>
    <x v="535"/>
    <n v="100"/>
    <n v="3.2331070158422244E-2"/>
  </r>
  <r>
    <s v="842"/>
    <s v="000"/>
    <s v="808"/>
    <s v="000"/>
    <s v="000"/>
    <s v="0"/>
    <s v="0000000"/>
    <s v="3116"/>
    <s v="Waldbesitz"/>
    <s v="Veräußerungen von Waren (Holzerlöse)"/>
    <s v="100,00"/>
    <x v="9"/>
    <x v="44"/>
    <x v="90"/>
    <x v="0"/>
    <n v="2"/>
    <x v="2"/>
    <x v="536"/>
    <n v="100"/>
    <n v="3.2331070158422244E-2"/>
  </r>
  <r>
    <s v="850"/>
    <s v="000"/>
    <s v="004"/>
    <s v="000"/>
    <s v="000"/>
    <s v="0"/>
    <s v="0000000"/>
    <s v="3412"/>
    <s v="Betriebe der Wasserversorgung"/>
    <s v="Wasser- und Abwasserbauten und -anlagen"/>
    <s v="250000,00"/>
    <x v="9"/>
    <x v="45"/>
    <x v="91"/>
    <x v="0"/>
    <n v="1"/>
    <x v="2"/>
    <x v="537"/>
    <n v="-250000"/>
    <n v="-80.827675396055611"/>
  </r>
  <r>
    <s v="850"/>
    <s v="000"/>
    <s v="030"/>
    <s v="000"/>
    <s v="000"/>
    <s v="0"/>
    <s v="0000000"/>
    <s v="3414"/>
    <s v="Betriebe der Wasserversorgung"/>
    <s v="Werkzeuge und sonstige Erzeugungsmittel"/>
    <s v="100,00"/>
    <x v="9"/>
    <x v="45"/>
    <x v="91"/>
    <x v="0"/>
    <n v="1"/>
    <x v="2"/>
    <x v="538"/>
    <n v="-100"/>
    <n v="-3.2331070158422244E-2"/>
  </r>
  <r>
    <s v="850"/>
    <s v="000"/>
    <s v="042"/>
    <s v="000"/>
    <s v="000"/>
    <s v="0"/>
    <s v="0000000"/>
    <s v="3415"/>
    <s v="Betriebe der Wasserversorgung"/>
    <s v="Amts-, Betriebs- und Geschäftsausstattung"/>
    <s v="1500,00"/>
    <x v="9"/>
    <x v="45"/>
    <x v="91"/>
    <x v="0"/>
    <n v="1"/>
    <x v="2"/>
    <x v="539"/>
    <n v="-1500"/>
    <n v="-0.48496605237633367"/>
  </r>
  <r>
    <s v="850"/>
    <s v="000"/>
    <s v="301"/>
    <s v="000"/>
    <s v="000"/>
    <s v="0"/>
    <s v="0000000"/>
    <s v="3331"/>
    <s v="Betriebe der Wasserversorgung"/>
    <s v="Kapitaltransfers von Ländern, Landesfonds und Landeskammern"/>
    <s v="40000,00"/>
    <x v="9"/>
    <x v="45"/>
    <x v="91"/>
    <x v="0"/>
    <n v="2"/>
    <x v="2"/>
    <x v="540"/>
    <n v="40000"/>
    <n v="12.932428063368897"/>
  </r>
  <r>
    <s v="850"/>
    <s v="000"/>
    <s v="303"/>
    <s v="200"/>
    <s v="000"/>
    <s v="0"/>
    <s v="0000000"/>
    <s v="3331"/>
    <s v="Betriebe der Wasserversorgung"/>
    <s v="Kapitaltransfers von sonstigen Trägern des öffentlichen Rechts (Finanzierungskostenzuschüsse - NEU)"/>
    <s v="21000,00"/>
    <x v="9"/>
    <x v="45"/>
    <x v="91"/>
    <x v="0"/>
    <n v="2"/>
    <x v="2"/>
    <x v="541"/>
    <n v="21000"/>
    <n v="6.7895247332686708"/>
  </r>
  <r>
    <s v="850"/>
    <s v="000"/>
    <s v="303"/>
    <s v="210"/>
    <s v="000"/>
    <s v="0"/>
    <s v="0000000"/>
    <s v="3331"/>
    <s v="Betriebe der Wasserversorgung"/>
    <s v="Kapitaltransfers von sonstigen Trägern des öffentlichen Rechts (Finanzierungskostenzuschüsse - ALT)"/>
    <s v="7900,00"/>
    <x v="9"/>
    <x v="45"/>
    <x v="91"/>
    <x v="0"/>
    <n v="2"/>
    <x v="2"/>
    <x v="542"/>
    <n v="7900"/>
    <n v="2.5541545425153571"/>
  </r>
  <r>
    <s v="850"/>
    <s v="000"/>
    <s v="303"/>
    <s v="220"/>
    <s v="000"/>
    <s v="0"/>
    <s v="0000000"/>
    <s v="3331"/>
    <s v="Betriebe der Wasserversorgung"/>
    <s v="Kapitaltransfers von sonstigen Trägern des öffentlichen Rechts (Finanzierungszuschüsse Gruppenwasserversorgung)"/>
    <s v="51000,00"/>
    <x v="9"/>
    <x v="45"/>
    <x v="91"/>
    <x v="0"/>
    <n v="2"/>
    <x v="2"/>
    <x v="543"/>
    <n v="51000"/>
    <n v="16.488845780795344"/>
  </r>
  <r>
    <s v="850"/>
    <s v="000"/>
    <s v="307"/>
    <s v="000"/>
    <s v="000"/>
    <s v="0"/>
    <s v="0000000"/>
    <s v="3334"/>
    <s v="Betriebe der Wasserversorgung"/>
    <s v="Kapitaltransfers von privaten Haushalten und privaten Organisationen (Anschlußgebühren)"/>
    <s v="30000,00"/>
    <x v="9"/>
    <x v="45"/>
    <x v="91"/>
    <x v="0"/>
    <n v="2"/>
    <x v="2"/>
    <x v="544"/>
    <n v="30000"/>
    <n v="9.6993210475266736"/>
  </r>
  <r>
    <s v="850"/>
    <s v="000"/>
    <s v="346"/>
    <s v="000"/>
    <s v="000"/>
    <s v="0"/>
    <s v="0000000"/>
    <s v="3614"/>
    <s v="Betriebe der Wasserversorgung"/>
    <s v="Investitionsdarlehen von Finanzunternehmen"/>
    <s v="67400,00"/>
    <x v="9"/>
    <x v="45"/>
    <x v="91"/>
    <x v="0"/>
    <n v="1"/>
    <x v="2"/>
    <x v="545"/>
    <n v="-67400"/>
    <n v="-21.791141286776593"/>
  </r>
  <r>
    <s v="850"/>
    <s v="000"/>
    <s v="400"/>
    <s v="000"/>
    <s v="000"/>
    <s v="0"/>
    <s v="0000000"/>
    <s v="3221"/>
    <s v="Betriebe der Wasserversorgung"/>
    <s v="Geringwertige Wirtschaftsgüter (GWG)"/>
    <s v="55000,00"/>
    <x v="9"/>
    <x v="45"/>
    <x v="91"/>
    <x v="0"/>
    <n v="1"/>
    <x v="2"/>
    <x v="546"/>
    <n v="-55000"/>
    <n v="-17.782088587132233"/>
  </r>
  <r>
    <s v="850"/>
    <s v="000"/>
    <s v="413"/>
    <s v="000"/>
    <s v="000"/>
    <s v="0"/>
    <s v="0000000"/>
    <s v="3221"/>
    <s v="Betriebe der Wasserversorgung"/>
    <s v="Handelswaren (Wasserbezug aus Fraxern/Röthis)"/>
    <s v="10000,00"/>
    <x v="9"/>
    <x v="45"/>
    <x v="91"/>
    <x v="0"/>
    <n v="1"/>
    <x v="2"/>
    <x v="547"/>
    <n v="-10000"/>
    <n v="-3.2331070158422244"/>
  </r>
  <r>
    <s v="850"/>
    <s v="000"/>
    <s v="600"/>
    <s v="000"/>
    <s v="000"/>
    <s v="0"/>
    <s v="0000000"/>
    <s v="3222"/>
    <s v="Betriebe der Wasserversorgung"/>
    <s v="Energiebezüge"/>
    <s v="2200,00"/>
    <x v="9"/>
    <x v="45"/>
    <x v="91"/>
    <x v="0"/>
    <n v="1"/>
    <x v="2"/>
    <x v="548"/>
    <n v="-2200"/>
    <n v="-0.71128354348528933"/>
  </r>
  <r>
    <s v="850"/>
    <s v="000"/>
    <s v="612"/>
    <s v="000"/>
    <s v="000"/>
    <s v="0"/>
    <s v="0000000"/>
    <s v="3224"/>
    <s v="Betriebe der Wasserversorgung"/>
    <s v="Instandhaltung von Wasser- und Abwasserbauten und -anlagen"/>
    <s v="92000,00"/>
    <x v="9"/>
    <x v="45"/>
    <x v="91"/>
    <x v="0"/>
    <n v="1"/>
    <x v="2"/>
    <x v="549"/>
    <n v="-92000"/>
    <n v="-29.744584545748463"/>
  </r>
  <r>
    <s v="850"/>
    <s v="000"/>
    <s v="612"/>
    <s v="200"/>
    <s v="000"/>
    <s v="0"/>
    <s v="0000000"/>
    <s v="3224"/>
    <s v="Betriebe der Wasserversorgung"/>
    <s v="Instandhaltung von Wasser- und Abwasserbauten und -anlagen (Gruppen-Wasserleitungen)"/>
    <s v="5000,00"/>
    <x v="9"/>
    <x v="45"/>
    <x v="91"/>
    <x v="0"/>
    <n v="1"/>
    <x v="2"/>
    <x v="550"/>
    <n v="-5000"/>
    <n v="-1.6165535079211122"/>
  </r>
  <r>
    <s v="850"/>
    <s v="000"/>
    <s v="614"/>
    <s v="000"/>
    <s v="000"/>
    <s v="0"/>
    <s v="0000000"/>
    <s v="3224"/>
    <s v="Betriebe der Wasserversorgung"/>
    <s v="Instandhaltung von Gebäuden und Bauten"/>
    <s v="4000,00"/>
    <x v="9"/>
    <x v="45"/>
    <x v="91"/>
    <x v="0"/>
    <n v="1"/>
    <x v="2"/>
    <x v="551"/>
    <n v="-4000"/>
    <n v="-1.2932428063368897"/>
  </r>
  <r>
    <s v="850"/>
    <s v="000"/>
    <s v="650"/>
    <s v="000"/>
    <s v="000"/>
    <s v="0"/>
    <s v="0000000"/>
    <s v="3241"/>
    <s v="Betriebe der Wasserversorgung"/>
    <s v="Zinsen für Finanzschulden in Euro"/>
    <s v="12100,00"/>
    <x v="9"/>
    <x v="45"/>
    <x v="91"/>
    <x v="0"/>
    <n v="1"/>
    <x v="2"/>
    <x v="552"/>
    <n v="-12100"/>
    <n v="-3.9120594891690916"/>
  </r>
  <r>
    <s v="850"/>
    <s v="000"/>
    <s v="670"/>
    <s v="000"/>
    <s v="000"/>
    <s v="0"/>
    <s v="0000000"/>
    <s v="3222"/>
    <s v="Betriebe der Wasserversorgung"/>
    <s v="Versicherungen"/>
    <s v="500,00"/>
    <x v="9"/>
    <x v="45"/>
    <x v="91"/>
    <x v="0"/>
    <n v="1"/>
    <x v="2"/>
    <x v="553"/>
    <n v="-500"/>
    <n v="-0.16165535079211121"/>
  </r>
  <r>
    <s v="850"/>
    <s v="000"/>
    <s v="720"/>
    <s v="500"/>
    <s v="000"/>
    <s v="1"/>
    <s v="0000000"/>
    <s v="3225"/>
    <s v="Betriebe der Wasserversorgung"/>
    <s v="Interne Leistungsverrechnung"/>
    <s v="20000,00"/>
    <x v="9"/>
    <x v="45"/>
    <x v="91"/>
    <x v="0"/>
    <n v="1"/>
    <x v="2"/>
    <x v="554"/>
    <n v="-20000"/>
    <n v="-6.4662140316844487"/>
  </r>
  <r>
    <s v="850"/>
    <s v="000"/>
    <s v="720"/>
    <s v="510"/>
    <s v="000"/>
    <s v="1"/>
    <s v="0000000"/>
    <s v="3225"/>
    <s v="Betriebe der Wasserversorgung"/>
    <s v="Verwaltungskostenbeitrag"/>
    <s v="24400,00"/>
    <x v="9"/>
    <x v="45"/>
    <x v="91"/>
    <x v="0"/>
    <n v="1"/>
    <x v="2"/>
    <x v="555"/>
    <n v="-24400"/>
    <n v="-7.8887811186550278"/>
  </r>
  <r>
    <s v="850"/>
    <s v="000"/>
    <s v="728"/>
    <s v="000"/>
    <s v="000"/>
    <s v="0"/>
    <s v="0000000"/>
    <s v="3225"/>
    <s v="Betriebe der Wasserversorgung"/>
    <s v="Entgelte für sonstige Leistungen (digitale Vermessung)"/>
    <s v="10000,00"/>
    <x v="9"/>
    <x v="45"/>
    <x v="91"/>
    <x v="0"/>
    <n v="1"/>
    <x v="2"/>
    <x v="556"/>
    <n v="-10000"/>
    <n v="-3.2331070158422244"/>
  </r>
  <r>
    <s v="850"/>
    <s v="000"/>
    <s v="729"/>
    <s v="000"/>
    <s v="000"/>
    <s v="0"/>
    <s v="0000000"/>
    <s v="3225"/>
    <s v="Betriebe der Wasserversorgung"/>
    <s v="Sonstige Aufwendungen"/>
    <s v="1500,00"/>
    <x v="9"/>
    <x v="45"/>
    <x v="91"/>
    <x v="0"/>
    <n v="1"/>
    <x v="2"/>
    <x v="557"/>
    <n v="-1500"/>
    <n v="-0.48496605237633367"/>
  </r>
  <r>
    <s v="850"/>
    <s v="000"/>
    <s v="755"/>
    <s v="000"/>
    <s v="000"/>
    <s v="0"/>
    <s v="0000000"/>
    <s v="3233"/>
    <s v="Betriebe der Wasserversorgung"/>
    <s v="Entgelte für sonstige Leistungen (Aufwandszuschüsse an Wasserverbände)"/>
    <s v="80700,00"/>
    <x v="9"/>
    <x v="45"/>
    <x v="91"/>
    <x v="0"/>
    <n v="1"/>
    <x v="2"/>
    <x v="558"/>
    <n v="-80700"/>
    <n v="-26.091173617846749"/>
  </r>
  <r>
    <s v="850"/>
    <s v="000"/>
    <s v="775"/>
    <s v="000"/>
    <s v="000"/>
    <s v="0"/>
    <s v="0000000"/>
    <s v="3433"/>
    <s v="Betriebe der Wasserversorgung"/>
    <s v="Kapitaltransfers an  Unternehmen (ohne Finanzunternehmen) und andere (Investitions u. Tilgungsanteile an Wasserverbände)"/>
    <s v="157200,00"/>
    <x v="9"/>
    <x v="45"/>
    <x v="91"/>
    <x v="0"/>
    <n v="1"/>
    <x v="2"/>
    <x v="559"/>
    <n v="-157200"/>
    <n v="-50.824442289039766"/>
  </r>
  <r>
    <s v="850"/>
    <s v="000"/>
    <s v="816"/>
    <s v="400"/>
    <s v="000"/>
    <s v="0"/>
    <s v="0000000"/>
    <s v="3114"/>
    <s v="Betriebe der Wasserversorgung"/>
    <s v="Kostenbeiträge (Kostenersätze) für sonstige Leistungen"/>
    <s v="100,00"/>
    <x v="9"/>
    <x v="45"/>
    <x v="91"/>
    <x v="0"/>
    <n v="2"/>
    <x v="2"/>
    <x v="560"/>
    <n v="100"/>
    <n v="3.2331070158422244E-2"/>
  </r>
  <r>
    <s v="850"/>
    <s v="000"/>
    <s v="852"/>
    <s v="000"/>
    <s v="000"/>
    <s v="0"/>
    <s v="0000000"/>
    <s v="3113"/>
    <s v="Betriebe der Wasserversorgung"/>
    <s v="Bezugsgebühren Zählermieten"/>
    <s v="200000,00"/>
    <x v="9"/>
    <x v="45"/>
    <x v="91"/>
    <x v="0"/>
    <n v="2"/>
    <x v="2"/>
    <x v="561"/>
    <n v="200000"/>
    <n v="64.662140316844486"/>
  </r>
  <r>
    <s v="850"/>
    <s v="000"/>
    <s v="860"/>
    <s v="000"/>
    <s v="000"/>
    <s v="0"/>
    <s v="0000000"/>
    <s v="3121"/>
    <s v="Betriebe der Wasserversorgung"/>
    <s v="Transfers von Bund, Bundesfonds und Bundeskammern"/>
    <s v="100,00"/>
    <x v="9"/>
    <x v="45"/>
    <x v="91"/>
    <x v="0"/>
    <n v="2"/>
    <x v="2"/>
    <x v="562"/>
    <n v="100"/>
    <n v="3.2331070158422244E-2"/>
  </r>
  <r>
    <s v="851"/>
    <s v="000"/>
    <s v="004"/>
    <s v="000"/>
    <s v="000"/>
    <s v="0"/>
    <s v="0000000"/>
    <s v="3412"/>
    <s v="Betriebe der Abwasserbeseitigung"/>
    <s v="Wasser- und Abwasserbauten und -anlagen"/>
    <s v="1000,00"/>
    <x v="9"/>
    <x v="45"/>
    <x v="92"/>
    <x v="0"/>
    <n v="1"/>
    <x v="2"/>
    <x v="563"/>
    <n v="-1000"/>
    <n v="-0.32331070158422243"/>
  </r>
  <r>
    <s v="851"/>
    <s v="000"/>
    <s v="030"/>
    <s v="000"/>
    <s v="000"/>
    <s v="0"/>
    <s v="0000000"/>
    <s v="3414"/>
    <s v="Betriebe der Abwasserbeseitigung"/>
    <s v="Werkzeuge und sonstige Erzeugungsmittel"/>
    <s v="100,00"/>
    <x v="9"/>
    <x v="45"/>
    <x v="92"/>
    <x v="0"/>
    <n v="1"/>
    <x v="2"/>
    <x v="564"/>
    <n v="-100"/>
    <n v="-3.2331070158422244E-2"/>
  </r>
  <r>
    <s v="851"/>
    <s v="000"/>
    <s v="300"/>
    <s v="000"/>
    <s v="000"/>
    <s v="0"/>
    <s v="0000000"/>
    <s v="3331"/>
    <s v="Betriebe der Abwasserbeseitigung"/>
    <s v="Kapitaltransfers von Bund, Bundesfonds und Bundeskammern"/>
    <s v="100,00"/>
    <x v="9"/>
    <x v="45"/>
    <x v="92"/>
    <x v="0"/>
    <n v="2"/>
    <x v="2"/>
    <x v="565"/>
    <n v="100"/>
    <n v="3.2331070158422244E-2"/>
  </r>
  <r>
    <s v="851"/>
    <s v="000"/>
    <s v="301"/>
    <s v="000"/>
    <s v="000"/>
    <s v="0"/>
    <s v="0000000"/>
    <s v="3331"/>
    <s v="Betriebe der Abwasserbeseitigung"/>
    <s v="Kapitaltransfers von Ländern, Landesfonds und Landeskammern"/>
    <s v="0,00"/>
    <x v="9"/>
    <x v="45"/>
    <x v="92"/>
    <x v="0"/>
    <n v="2"/>
    <x v="2"/>
    <x v="566"/>
    <n v="0"/>
    <n v="0"/>
  </r>
  <r>
    <s v="851"/>
    <s v="000"/>
    <s v="303"/>
    <s v="200"/>
    <s v="000"/>
    <s v="0"/>
    <s v="0000000"/>
    <s v="3331"/>
    <s v="Betriebe der Abwasserbeseitigung"/>
    <s v="Kapitaltransfers von sonstigen Trägern des öffentlichen Rechts (Finanzierungskostenzuschüsse - NEU)"/>
    <s v="140000,00"/>
    <x v="9"/>
    <x v="45"/>
    <x v="92"/>
    <x v="0"/>
    <n v="2"/>
    <x v="2"/>
    <x v="567"/>
    <n v="140000"/>
    <n v="45.263498221791139"/>
  </r>
  <r>
    <s v="851"/>
    <s v="000"/>
    <s v="303"/>
    <s v="210"/>
    <s v="000"/>
    <s v="0"/>
    <s v="0000000"/>
    <s v="3331"/>
    <s v="Betriebe der Abwasserbeseitigung"/>
    <s v="Kapitaltransfers von sonstigen Trägern des öffentlichen Rechts (Finanzierungszuschüsse UWF-ALT)"/>
    <s v="85000,00"/>
    <x v="9"/>
    <x v="45"/>
    <x v="92"/>
    <x v="0"/>
    <n v="2"/>
    <x v="2"/>
    <x v="568"/>
    <n v="85000"/>
    <n v="27.481409634658906"/>
  </r>
  <r>
    <s v="851"/>
    <s v="000"/>
    <s v="307"/>
    <s v="000"/>
    <s v="000"/>
    <s v="0"/>
    <s v="0000000"/>
    <s v="3334"/>
    <s v="Betriebe der Abwasserbeseitigung"/>
    <s v="Kapitaltransfers von privaten Haushalten und privaten Organisationen (Erschließungsbeiträge)"/>
    <s v="0,00"/>
    <x v="9"/>
    <x v="45"/>
    <x v="92"/>
    <x v="0"/>
    <n v="2"/>
    <x v="2"/>
    <x v="569"/>
    <n v="0"/>
    <n v="0"/>
  </r>
  <r>
    <s v="851"/>
    <s v="000"/>
    <s v="307"/>
    <s v="100"/>
    <s v="000"/>
    <s v="0"/>
    <s v="0000000"/>
    <s v="3334"/>
    <s v="Betriebe der Abwasserbeseitigung"/>
    <s v="Anschlußbeiträge"/>
    <s v="40000,00"/>
    <x v="9"/>
    <x v="45"/>
    <x v="92"/>
    <x v="0"/>
    <n v="2"/>
    <x v="2"/>
    <x v="570"/>
    <n v="40000"/>
    <n v="12.932428063368897"/>
  </r>
  <r>
    <s v="851"/>
    <s v="000"/>
    <s v="307"/>
    <s v="200"/>
    <s v="000"/>
    <s v="0"/>
    <s v="0000000"/>
    <s v="3334"/>
    <s v="Betriebe der Abwasserbeseitigung"/>
    <s v="Ergänzungsbeiträge"/>
    <s v="10000,00"/>
    <x v="9"/>
    <x v="45"/>
    <x v="92"/>
    <x v="0"/>
    <n v="2"/>
    <x v="2"/>
    <x v="571"/>
    <n v="10000"/>
    <n v="3.2331070158422244"/>
  </r>
  <r>
    <s v="851"/>
    <s v="000"/>
    <s v="346"/>
    <s v="000"/>
    <s v="000"/>
    <s v="0"/>
    <s v="0000000"/>
    <s v="3614"/>
    <s v="Betriebe der Abwasserbeseitigung"/>
    <s v="Investitionsdarlehen von Finanzunternehmen"/>
    <s v="533500,00"/>
    <x v="9"/>
    <x v="45"/>
    <x v="92"/>
    <x v="0"/>
    <n v="1"/>
    <x v="2"/>
    <x v="572"/>
    <n v="-533500"/>
    <n v="-172.48625929518266"/>
  </r>
  <r>
    <s v="851"/>
    <s v="000"/>
    <s v="400"/>
    <s v="000"/>
    <s v="000"/>
    <s v="0"/>
    <s v="0000000"/>
    <s v="3221"/>
    <s v="Betriebe der Abwasserbeseitigung"/>
    <s v="Geringwertige Wirtschaftsgüter (GWG)"/>
    <s v="100,00"/>
    <x v="9"/>
    <x v="45"/>
    <x v="92"/>
    <x v="0"/>
    <n v="1"/>
    <x v="2"/>
    <x v="573"/>
    <n v="-100"/>
    <n v="-3.2331070158422244E-2"/>
  </r>
  <r>
    <s v="851"/>
    <s v="000"/>
    <s v="600"/>
    <s v="000"/>
    <s v="000"/>
    <s v="0"/>
    <s v="0000000"/>
    <s v="3222"/>
    <s v="Betriebe der Abwasserbeseitigung"/>
    <s v="Energiebezüge"/>
    <s v="300,00"/>
    <x v="9"/>
    <x v="45"/>
    <x v="92"/>
    <x v="0"/>
    <n v="1"/>
    <x v="2"/>
    <x v="574"/>
    <n v="-300"/>
    <n v="-9.6993210475266725E-2"/>
  </r>
  <r>
    <s v="851"/>
    <s v="000"/>
    <s v="612"/>
    <s v="000"/>
    <s v="000"/>
    <s v="0"/>
    <s v="0000000"/>
    <s v="3224"/>
    <s v="Betriebe der Abwasserbeseitigung"/>
    <s v="Instandhaltung von Wasser- und Abwasserbauten und -anlagen"/>
    <s v="30000,00"/>
    <x v="9"/>
    <x v="45"/>
    <x v="92"/>
    <x v="0"/>
    <n v="1"/>
    <x v="2"/>
    <x v="575"/>
    <n v="-30000"/>
    <n v="-9.6993210475266736"/>
  </r>
  <r>
    <s v="851"/>
    <s v="000"/>
    <s v="618"/>
    <s v="000"/>
    <s v="000"/>
    <s v="0"/>
    <s v="0000000"/>
    <s v="3224"/>
    <s v="Betriebe der Abwasserbeseitigung"/>
    <s v="Instandhaltung von sonstigen Anlagen"/>
    <s v="500,00"/>
    <x v="9"/>
    <x v="45"/>
    <x v="92"/>
    <x v="0"/>
    <n v="1"/>
    <x v="2"/>
    <x v="576"/>
    <n v="-500"/>
    <n v="-0.16165535079211121"/>
  </r>
  <r>
    <s v="851"/>
    <s v="000"/>
    <s v="650"/>
    <s v="000"/>
    <s v="000"/>
    <s v="0"/>
    <s v="0000000"/>
    <s v="3241"/>
    <s v="Betriebe der Abwasserbeseitigung"/>
    <s v="Zinsen für Finanzschulden in Euro"/>
    <s v="81100,00"/>
    <x v="9"/>
    <x v="45"/>
    <x v="92"/>
    <x v="0"/>
    <n v="1"/>
    <x v="2"/>
    <x v="577"/>
    <n v="-81100"/>
    <n v="-26.220497898480438"/>
  </r>
  <r>
    <s v="851"/>
    <s v="000"/>
    <s v="653"/>
    <s v="000"/>
    <s v="000"/>
    <s v="0"/>
    <s v="0000000"/>
    <s v="3241"/>
    <s v="Betriebe der Abwasserbeseitigung"/>
    <s v="Zinsen für Finanzschulden in fremder Währung"/>
    <s v="12500,00"/>
    <x v="9"/>
    <x v="45"/>
    <x v="92"/>
    <x v="0"/>
    <n v="1"/>
    <x v="2"/>
    <x v="578"/>
    <n v="-12500"/>
    <n v="-4.0413837698027804"/>
  </r>
  <r>
    <s v="851"/>
    <s v="000"/>
    <s v="670"/>
    <s v="000"/>
    <s v="000"/>
    <s v="0"/>
    <s v="0000000"/>
    <s v="3222"/>
    <s v="Betriebe der Abwasserbeseitigung"/>
    <s v="Versicherungen"/>
    <s v="100,00"/>
    <x v="9"/>
    <x v="45"/>
    <x v="92"/>
    <x v="0"/>
    <n v="1"/>
    <x v="2"/>
    <x v="579"/>
    <n v="-100"/>
    <n v="-3.2331070158422244E-2"/>
  </r>
  <r>
    <s v="851"/>
    <s v="000"/>
    <s v="697"/>
    <s v="000"/>
    <s v="000"/>
    <s v="0"/>
    <s v="0000000"/>
    <s v="3244"/>
    <s v="Betriebe der Abwasserbeseitigung"/>
    <s v="Kursverluste"/>
    <s v="22000,00"/>
    <x v="9"/>
    <x v="45"/>
    <x v="92"/>
    <x v="0"/>
    <n v="1"/>
    <x v="2"/>
    <x v="580"/>
    <n v="-22000"/>
    <n v="-7.1128354348528937"/>
  </r>
  <r>
    <s v="851"/>
    <s v="000"/>
    <s v="720"/>
    <s v="500"/>
    <s v="000"/>
    <s v="1"/>
    <s v="0000000"/>
    <s v="3225"/>
    <s v="Betriebe der Abwasserbeseitigung"/>
    <s v="Interne Leistungsverrechnung"/>
    <s v="5000,00"/>
    <x v="9"/>
    <x v="45"/>
    <x v="92"/>
    <x v="0"/>
    <n v="1"/>
    <x v="2"/>
    <x v="581"/>
    <n v="-5000"/>
    <n v="-1.6165535079211122"/>
  </r>
  <r>
    <s v="851"/>
    <s v="000"/>
    <s v="720"/>
    <s v="510"/>
    <s v="000"/>
    <s v="1"/>
    <s v="0000000"/>
    <s v="3225"/>
    <s v="Betriebe der Abwasserbeseitigung"/>
    <s v="Verwaltungskostenbeitrag"/>
    <s v="28500,00"/>
    <x v="9"/>
    <x v="45"/>
    <x v="92"/>
    <x v="0"/>
    <n v="1"/>
    <x v="2"/>
    <x v="582"/>
    <n v="-28500"/>
    <n v="-9.2143549951503392"/>
  </r>
  <r>
    <s v="851"/>
    <s v="000"/>
    <s v="728"/>
    <s v="000"/>
    <s v="000"/>
    <s v="0"/>
    <s v="0000000"/>
    <s v="3225"/>
    <s v="Betriebe der Abwasserbeseitigung"/>
    <s v="Entgelte für sonstige Leistungen (digitale Vermessung und Kanalkataster)"/>
    <s v="240000,00"/>
    <x v="9"/>
    <x v="45"/>
    <x v="92"/>
    <x v="0"/>
    <n v="1"/>
    <x v="2"/>
    <x v="583"/>
    <n v="-240000"/>
    <n v="-77.594568380213389"/>
  </r>
  <r>
    <s v="851"/>
    <s v="000"/>
    <s v="729"/>
    <s v="000"/>
    <s v="000"/>
    <s v="0"/>
    <s v="0000000"/>
    <s v="3225"/>
    <s v="Betriebe der Abwasserbeseitigung"/>
    <s v="Sonstige Aufwendungen"/>
    <s v="500,00"/>
    <x v="9"/>
    <x v="45"/>
    <x v="92"/>
    <x v="0"/>
    <n v="1"/>
    <x v="2"/>
    <x v="584"/>
    <n v="-500"/>
    <n v="-0.16165535079211121"/>
  </r>
  <r>
    <s v="851"/>
    <s v="000"/>
    <s v="755"/>
    <s v="000"/>
    <s v="000"/>
    <s v="0"/>
    <s v="0000000"/>
    <s v="3233"/>
    <s v="Betriebe der Abwasserbeseitigung"/>
    <s v="Transfers an Unternehmen (ohne Finanzunternehmen) und andere (Aufwandszuschüsse an Abwasserverbände)"/>
    <s v="181900,00"/>
    <x v="9"/>
    <x v="45"/>
    <x v="92"/>
    <x v="0"/>
    <n v="1"/>
    <x v="2"/>
    <x v="585"/>
    <n v="-181900"/>
    <n v="-58.81021661817006"/>
  </r>
  <r>
    <s v="851"/>
    <s v="000"/>
    <s v="775"/>
    <s v="000"/>
    <s v="000"/>
    <s v="0"/>
    <s v="0000000"/>
    <s v="3433"/>
    <s v="Betriebe der Abwasserbeseitigung"/>
    <s v="Kapitaltransfers an  Unternehmen (ohne Finanzunternehmen) und andere (Investitions- u. Tilgungszuschüsse an Abwasserverbände)"/>
    <s v="55000,00"/>
    <x v="9"/>
    <x v="45"/>
    <x v="92"/>
    <x v="0"/>
    <n v="1"/>
    <x v="2"/>
    <x v="586"/>
    <n v="-55000"/>
    <n v="-17.782088587132233"/>
  </r>
  <r>
    <s v="851"/>
    <s v="000"/>
    <s v="852"/>
    <s v="000"/>
    <s v="000"/>
    <s v="0"/>
    <s v="0000000"/>
    <s v="3113"/>
    <s v="Betriebe der Abwasserbeseitigung"/>
    <s v="Benützungsgebühren"/>
    <s v="420000,00"/>
    <x v="9"/>
    <x v="45"/>
    <x v="92"/>
    <x v="0"/>
    <n v="2"/>
    <x v="2"/>
    <x v="587"/>
    <n v="420000"/>
    <n v="135.79049466537342"/>
  </r>
  <r>
    <s v="851"/>
    <s v="000"/>
    <s v="860"/>
    <s v="000"/>
    <s v="000"/>
    <s v="0"/>
    <s v="0000000"/>
    <s v="3121"/>
    <s v="Betriebe der Abwasserbeseitigung"/>
    <s v="Transfers von Bund, Bundesfonds und Bundeskammern"/>
    <s v="100,00"/>
    <x v="9"/>
    <x v="45"/>
    <x v="92"/>
    <x v="0"/>
    <n v="2"/>
    <x v="2"/>
    <x v="588"/>
    <n v="100"/>
    <n v="3.2331070158422244E-2"/>
  </r>
  <r>
    <s v="851"/>
    <s v="000"/>
    <s v="861"/>
    <s v="000"/>
    <s v="000"/>
    <s v="0"/>
    <s v="0000000"/>
    <s v="3121"/>
    <s v="Betriebe der Abwasserbeseitigung"/>
    <s v="Transfers von Ländern, Landesfonds und Landeskammern (f. Betriebskosten)"/>
    <s v="50000,00"/>
    <x v="9"/>
    <x v="45"/>
    <x v="92"/>
    <x v="0"/>
    <n v="2"/>
    <x v="2"/>
    <x v="589"/>
    <n v="50000"/>
    <n v="16.165535079211121"/>
  </r>
  <r>
    <s v="852"/>
    <s v="000"/>
    <s v="042"/>
    <s v="000"/>
    <s v="000"/>
    <s v="0"/>
    <s v="0000000"/>
    <s v="3415"/>
    <s v="Betriebe der Müllbeseitigung"/>
    <s v="Amts-, Betriebs- und Geschäftsausstattung"/>
    <s v="500,00"/>
    <x v="9"/>
    <x v="45"/>
    <x v="93"/>
    <x v="0"/>
    <n v="1"/>
    <x v="2"/>
    <x v="590"/>
    <n v="-500"/>
    <n v="-0.16165535079211121"/>
  </r>
  <r>
    <s v="852"/>
    <s v="000"/>
    <s v="413"/>
    <s v="000"/>
    <s v="000"/>
    <s v="0"/>
    <s v="0000000"/>
    <s v="3221"/>
    <s v="Betriebe der Müllbeseitigung"/>
    <s v="Handelswaren (Abfallgefäße)"/>
    <s v="2100,00"/>
    <x v="9"/>
    <x v="45"/>
    <x v="93"/>
    <x v="0"/>
    <n v="1"/>
    <x v="2"/>
    <x v="591"/>
    <n v="-2100"/>
    <n v="-0.67895247332686715"/>
  </r>
  <r>
    <s v="852"/>
    <s v="000"/>
    <s v="621"/>
    <s v="000"/>
    <s v="000"/>
    <s v="0"/>
    <s v="0000000"/>
    <s v="3222"/>
    <s v="Betriebe der Müllbeseitigung"/>
    <s v="Sonstige Transporte (Abfuhr durch Frachtunternehmer)"/>
    <s v="65000,00"/>
    <x v="9"/>
    <x v="45"/>
    <x v="93"/>
    <x v="0"/>
    <n v="1"/>
    <x v="2"/>
    <x v="592"/>
    <n v="-65000"/>
    <n v="-21.015195602974458"/>
  </r>
  <r>
    <s v="852"/>
    <s v="000"/>
    <s v="670"/>
    <s v="000"/>
    <s v="000"/>
    <s v="0"/>
    <s v="0000000"/>
    <s v="3222"/>
    <s v="Betriebe der Müllbeseitigung"/>
    <s v="Versicherungen"/>
    <s v="100,00"/>
    <x v="9"/>
    <x v="45"/>
    <x v="93"/>
    <x v="0"/>
    <n v="1"/>
    <x v="2"/>
    <x v="593"/>
    <n v="-100"/>
    <n v="-3.2331070158422244E-2"/>
  </r>
  <r>
    <s v="852"/>
    <s v="000"/>
    <s v="700"/>
    <s v="000"/>
    <s v="000"/>
    <s v="0"/>
    <s v="0000000"/>
    <s v="3223"/>
    <s v="Betriebe der Müllbeseitigung"/>
    <s v="Miet- und Pachtaufwand (Bereitstellung von Ablagerungsplätzen)"/>
    <s v="900,00"/>
    <x v="9"/>
    <x v="45"/>
    <x v="93"/>
    <x v="0"/>
    <n v="1"/>
    <x v="2"/>
    <x v="594"/>
    <n v="-900"/>
    <n v="-0.29097963142580019"/>
  </r>
  <r>
    <s v="852"/>
    <s v="000"/>
    <s v="720"/>
    <s v="200"/>
    <s v="000"/>
    <s v="0"/>
    <s v="0000000"/>
    <s v="3225"/>
    <s v="Betriebe der Müllbeseitigung"/>
    <s v="Kostenbeiträge (Kostenersätze) für Leistungen (Gmde.Verb. f. Abfallwirtschaft)"/>
    <s v="4000,00"/>
    <x v="9"/>
    <x v="45"/>
    <x v="93"/>
    <x v="0"/>
    <n v="1"/>
    <x v="2"/>
    <x v="595"/>
    <n v="-4000"/>
    <n v="-1.2932428063368897"/>
  </r>
  <r>
    <s v="852"/>
    <s v="000"/>
    <s v="720"/>
    <s v="500"/>
    <s v="000"/>
    <s v="1"/>
    <s v="0000000"/>
    <s v="3225"/>
    <s v="Betriebe der Müllbeseitigung"/>
    <s v="Interne Leistungsverrechnung"/>
    <s v="50000,00"/>
    <x v="9"/>
    <x v="45"/>
    <x v="93"/>
    <x v="0"/>
    <n v="1"/>
    <x v="2"/>
    <x v="596"/>
    <n v="-50000"/>
    <n v="-16.165535079211121"/>
  </r>
  <r>
    <s v="852"/>
    <s v="000"/>
    <s v="720"/>
    <s v="510"/>
    <s v="000"/>
    <s v="1"/>
    <s v="0000000"/>
    <s v="3225"/>
    <s v="Betriebe der Müllbeseitigung"/>
    <s v="Verwaltungskostenbeitrag"/>
    <s v="16000,00"/>
    <x v="9"/>
    <x v="45"/>
    <x v="93"/>
    <x v="0"/>
    <n v="1"/>
    <x v="2"/>
    <x v="597"/>
    <n v="-16000"/>
    <n v="-5.1729712253475588"/>
  </r>
  <r>
    <s v="852"/>
    <s v="000"/>
    <s v="728"/>
    <s v="000"/>
    <s v="000"/>
    <s v="0"/>
    <s v="0000000"/>
    <s v="3225"/>
    <s v="Betriebe der Müllbeseitigung"/>
    <s v="Entgelte für sonstige Leistungen (Abfall-Entsorgungsunternehmen)"/>
    <s v="3000,00"/>
    <x v="9"/>
    <x v="45"/>
    <x v="93"/>
    <x v="0"/>
    <n v="1"/>
    <x v="2"/>
    <x v="598"/>
    <n v="-3000"/>
    <n v="-0.96993210475266733"/>
  </r>
  <r>
    <s v="852"/>
    <s v="000"/>
    <s v="729"/>
    <s v="000"/>
    <s v="000"/>
    <s v="0"/>
    <s v="0000000"/>
    <s v="3225"/>
    <s v="Betriebe der Müllbeseitigung"/>
    <s v="Sonstige Aufwendungen"/>
    <s v="400,00"/>
    <x v="9"/>
    <x v="45"/>
    <x v="93"/>
    <x v="0"/>
    <n v="1"/>
    <x v="2"/>
    <x v="599"/>
    <n v="-400"/>
    <n v="-0.12932428063368898"/>
  </r>
  <r>
    <s v="852"/>
    <s v="000"/>
    <s v="755"/>
    <s v="000"/>
    <s v="000"/>
    <s v="0"/>
    <s v="0000000"/>
    <s v="3233"/>
    <s v="Betriebe der Müllbeseitigung"/>
    <s v="Transfers an Unternehmen (ohne Finanzunternehmen) und andere (ASZ Abgangsdeckung lfd. Aufwand)"/>
    <s v="46900,00"/>
    <x v="9"/>
    <x v="45"/>
    <x v="93"/>
    <x v="0"/>
    <n v="1"/>
    <x v="2"/>
    <x v="600"/>
    <n v="-46900"/>
    <n v="-15.163271904300032"/>
  </r>
  <r>
    <s v="852"/>
    <s v="000"/>
    <s v="757"/>
    <s v="000"/>
    <s v="000"/>
    <s v="0"/>
    <s v="0000000"/>
    <s v="3234"/>
    <s v="Betriebe der Müllbeseitigung"/>
    <s v="Transfers an private Organisationen ohne Erwerbszweck (Vereine)"/>
    <s v="1500,00"/>
    <x v="9"/>
    <x v="45"/>
    <x v="93"/>
    <x v="0"/>
    <n v="1"/>
    <x v="2"/>
    <x v="601"/>
    <n v="-1500"/>
    <n v="-0.48496605237633367"/>
  </r>
  <r>
    <s v="852"/>
    <s v="000"/>
    <s v="775"/>
    <s v="000"/>
    <s v="000"/>
    <s v="0"/>
    <s v="0000000"/>
    <s v="3433"/>
    <s v="Betriebe der Müllbeseitigung"/>
    <s v="Kapitaltransfers an Unternehmen (ohne Finanzunternehmen) und andere (ASZ Tilgung u. Investitionen)"/>
    <s v="13600,00"/>
    <x v="9"/>
    <x v="45"/>
    <x v="93"/>
    <x v="0"/>
    <n v="1"/>
    <x v="2"/>
    <x v="602"/>
    <n v="-13600"/>
    <n v="-4.3970255415454256"/>
  </r>
  <r>
    <s v="852"/>
    <s v="000"/>
    <s v="816"/>
    <s v="200"/>
    <s v="000"/>
    <s v="0"/>
    <s v="0000000"/>
    <s v="3114"/>
    <s v="Betriebe der Müllbeseitigung"/>
    <s v="Kostenbeiträge (Kostenersätze) für sonstige Leistungen (Gmde.Verband. f. Containerstandplätze)"/>
    <s v="16000,00"/>
    <x v="9"/>
    <x v="45"/>
    <x v="93"/>
    <x v="0"/>
    <n v="2"/>
    <x v="2"/>
    <x v="603"/>
    <n v="16000"/>
    <n v="5.1729712253475588"/>
  </r>
  <r>
    <s v="852"/>
    <s v="000"/>
    <s v="828"/>
    <s v="000"/>
    <s v="000"/>
    <s v="0"/>
    <s v="0000000"/>
    <s v="3116"/>
    <s v="Betriebe der Müllbeseitigung"/>
    <s v="Rückersätze von Aufwendungen"/>
    <s v="100,00"/>
    <x v="9"/>
    <x v="45"/>
    <x v="93"/>
    <x v="0"/>
    <n v="2"/>
    <x v="2"/>
    <x v="604"/>
    <n v="100"/>
    <n v="3.2331070158422244E-2"/>
  </r>
  <r>
    <s v="852"/>
    <s v="000"/>
    <s v="829"/>
    <s v="000"/>
    <s v="000"/>
    <s v="0"/>
    <s v="0000000"/>
    <s v="3116"/>
    <s v="Betriebe der Müllbeseitigung"/>
    <s v="Sonstige Erträge (Altstoffverkäufe)"/>
    <s v="2000,00"/>
    <x v="9"/>
    <x v="45"/>
    <x v="93"/>
    <x v="0"/>
    <n v="2"/>
    <x v="2"/>
    <x v="605"/>
    <n v="2000"/>
    <n v="0.64662140316844485"/>
  </r>
  <r>
    <s v="852"/>
    <s v="000"/>
    <s v="852"/>
    <s v="000"/>
    <s v="000"/>
    <s v="0"/>
    <s v="0000000"/>
    <s v="3113"/>
    <s v="Betriebe der Müllbeseitigung"/>
    <s v="Abfallgebühren"/>
    <s v="130000,00"/>
    <x v="9"/>
    <x v="45"/>
    <x v="93"/>
    <x v="0"/>
    <n v="2"/>
    <x v="2"/>
    <x v="606"/>
    <n v="130000"/>
    <n v="42.030391205948916"/>
  </r>
  <r>
    <s v="853"/>
    <s v="000"/>
    <s v="400"/>
    <s v="000"/>
    <s v="000"/>
    <s v="0"/>
    <s v="0000000"/>
    <s v="3221"/>
    <s v="Betriebe für die Errichtung und Verwaltung von Wohn- und Geschäftsgebäuden"/>
    <s v="Geringwertige Wirtschaftsgüter (GWG)"/>
    <s v="100,00"/>
    <x v="9"/>
    <x v="45"/>
    <x v="94"/>
    <x v="0"/>
    <n v="1"/>
    <x v="2"/>
    <x v="607"/>
    <n v="-100"/>
    <n v="-3.2331070158422244E-2"/>
  </r>
  <r>
    <s v="853"/>
    <s v="000"/>
    <s v="451"/>
    <s v="000"/>
    <s v="000"/>
    <s v="0"/>
    <s v="0000000"/>
    <s v="3221"/>
    <s v="Betriebe für die Errichtung und Verwaltung von Wohn- und Geschäftsgebäuden"/>
    <s v="Brennstoffe"/>
    <s v="5500,00"/>
    <x v="9"/>
    <x v="45"/>
    <x v="94"/>
    <x v="0"/>
    <n v="1"/>
    <x v="2"/>
    <x v="608"/>
    <n v="-5500"/>
    <n v="-1.7782088587132234"/>
  </r>
  <r>
    <s v="853"/>
    <s v="000"/>
    <s v="600"/>
    <s v="000"/>
    <s v="000"/>
    <s v="0"/>
    <s v="0000000"/>
    <s v="3222"/>
    <s v="Betriebe für die Errichtung und Verwaltung von Wohn- und Geschäftsgebäuden"/>
    <s v="Energiebezüge"/>
    <s v="600,00"/>
    <x v="9"/>
    <x v="45"/>
    <x v="94"/>
    <x v="0"/>
    <n v="1"/>
    <x v="2"/>
    <x v="609"/>
    <n v="-600"/>
    <n v="-0.19398642095053345"/>
  </r>
  <r>
    <s v="853"/>
    <s v="000"/>
    <s v="614"/>
    <s v="000"/>
    <s v="000"/>
    <s v="0"/>
    <s v="0000000"/>
    <s v="3224"/>
    <s v="Betriebe für die Errichtung und Verwaltung von Wohn- und Geschäftsgebäuden"/>
    <s v="Instandhaltung von Gebäuden und Bauten"/>
    <s v="4000,00"/>
    <x v="9"/>
    <x v="45"/>
    <x v="94"/>
    <x v="0"/>
    <n v="1"/>
    <x v="2"/>
    <x v="610"/>
    <n v="-4000"/>
    <n v="-1.2932428063368897"/>
  </r>
  <r>
    <s v="853"/>
    <s v="000"/>
    <s v="670"/>
    <s v="000"/>
    <s v="000"/>
    <s v="0"/>
    <s v="0000000"/>
    <s v="3222"/>
    <s v="Betriebe für die Errichtung und Verwaltung von Wohn- und Geschäftsgebäuden"/>
    <s v="Versicherungen"/>
    <s v="1000,00"/>
    <x v="9"/>
    <x v="45"/>
    <x v="94"/>
    <x v="0"/>
    <n v="1"/>
    <x v="2"/>
    <x v="611"/>
    <n v="-1000"/>
    <n v="-0.32331070158422243"/>
  </r>
  <r>
    <s v="853"/>
    <s v="000"/>
    <s v="710"/>
    <s v="000"/>
    <s v="000"/>
    <s v="0"/>
    <s v="0000000"/>
    <s v="3225"/>
    <s v="Betriebe für die Errichtung und Verwaltung von Wohn- und Geschäftsgebäuden"/>
    <s v="Öffentliche Abgaben, ohne Gebühren gemäß FAG"/>
    <s v="200,00"/>
    <x v="9"/>
    <x v="45"/>
    <x v="94"/>
    <x v="0"/>
    <n v="1"/>
    <x v="2"/>
    <x v="612"/>
    <n v="-200"/>
    <n v="-6.4662140316844488E-2"/>
  </r>
  <r>
    <s v="853"/>
    <s v="000"/>
    <s v="720"/>
    <s v="500"/>
    <s v="000"/>
    <s v="1"/>
    <s v="0000000"/>
    <s v="3225"/>
    <s v="Betriebe für die Errichtung und Verwaltung von Wohn- und Geschäftsgebäuden"/>
    <s v="Interne Leistungsverrechnung"/>
    <s v="2000,00"/>
    <x v="9"/>
    <x v="45"/>
    <x v="94"/>
    <x v="0"/>
    <n v="1"/>
    <x v="2"/>
    <x v="613"/>
    <n v="-2000"/>
    <n v="-0.64662140316844485"/>
  </r>
  <r>
    <s v="853"/>
    <s v="000"/>
    <s v="811"/>
    <s v="000"/>
    <s v="000"/>
    <s v="0"/>
    <s v="0000000"/>
    <s v="3115"/>
    <s v="Betriebe für die Errichtung und Verwaltung von Wohn- und Geschäftsgebäuden"/>
    <s v="Miete- und Pachtertrag"/>
    <s v="19000,00"/>
    <x v="9"/>
    <x v="45"/>
    <x v="94"/>
    <x v="0"/>
    <n v="2"/>
    <x v="2"/>
    <x v="614"/>
    <n v="19000"/>
    <n v="6.1429033301002267"/>
  </r>
  <r>
    <s v="853"/>
    <s v="100"/>
    <s v="700"/>
    <s v="000"/>
    <s v="000"/>
    <s v="0"/>
    <s v="0000000"/>
    <s v="3223"/>
    <s v="Arztpraxis"/>
    <s v="Miet- und Pachtaufwand"/>
    <s v="5000,00"/>
    <x v="9"/>
    <x v="45"/>
    <x v="95"/>
    <x v="0"/>
    <n v="1"/>
    <x v="2"/>
    <x v="615"/>
    <n v="-5000"/>
    <n v="-1.6165535079211122"/>
  </r>
  <r>
    <s v="870"/>
    <s v="000"/>
    <s v="600"/>
    <s v="000"/>
    <s v="000"/>
    <s v="0"/>
    <s v="0000000"/>
    <s v="3222"/>
    <s v="Elektrizitätsversorgung Kleinkraftwerk Treietstr. 17b, Ökostrom"/>
    <s v="Energiebezüge"/>
    <s v="100,00"/>
    <x v="9"/>
    <x v="46"/>
    <x v="96"/>
    <x v="0"/>
    <n v="1"/>
    <x v="2"/>
    <x v="616"/>
    <n v="-100"/>
    <n v="-3.2331070158422244E-2"/>
  </r>
  <r>
    <s v="870"/>
    <s v="000"/>
    <s v="710"/>
    <s v="000"/>
    <s v="000"/>
    <s v="0"/>
    <s v="0000000"/>
    <s v="3225"/>
    <s v="Elektrizitätsversorgung Kleinkraftwerk Treietstr. 17b, Ökostrom"/>
    <s v="Öffentliche Abgaben, ohne Gebühren gemäß FAG"/>
    <s v="1000,00"/>
    <x v="9"/>
    <x v="46"/>
    <x v="96"/>
    <x v="0"/>
    <n v="1"/>
    <x v="2"/>
    <x v="617"/>
    <n v="-1000"/>
    <n v="-0.32331070158422243"/>
  </r>
  <r>
    <s v="870"/>
    <s v="000"/>
    <s v="810"/>
    <s v="000"/>
    <s v="000"/>
    <s v="0"/>
    <s v="0000000"/>
    <s v="3114"/>
    <s v="Elektrizitätsversorgung Kleinkraftwerk Treietstr. 17b, Ökostrom"/>
    <s v="Erträge aus Leistungen (Stromverkauf)"/>
    <s v="100,00"/>
    <x v="9"/>
    <x v="46"/>
    <x v="96"/>
    <x v="0"/>
    <n v="2"/>
    <x v="2"/>
    <x v="618"/>
    <n v="100"/>
    <n v="3.2331070158422244E-2"/>
  </r>
  <r>
    <s v="910"/>
    <s v="000"/>
    <s v="650"/>
    <s v="000"/>
    <s v="000"/>
    <s v="0"/>
    <s v="0000000"/>
    <s v="3241"/>
    <s v="Geldverkehr"/>
    <s v="Zinsen für Finanzschulden in Euro"/>
    <s v="1000,00"/>
    <x v="0"/>
    <x v="47"/>
    <x v="97"/>
    <x v="0"/>
    <n v="1"/>
    <x v="2"/>
    <x v="619"/>
    <n v="-1000"/>
    <n v="-0.32331070158422243"/>
  </r>
  <r>
    <s v="910"/>
    <s v="000"/>
    <s v="659"/>
    <s v="000"/>
    <s v="000"/>
    <s v="0"/>
    <s v="0000000"/>
    <s v="3244"/>
    <s v="Geldverkehr"/>
    <s v="Geldverkehrs- und Bankspesen"/>
    <s v="5400,00"/>
    <x v="0"/>
    <x v="47"/>
    <x v="97"/>
    <x v="0"/>
    <n v="1"/>
    <x v="2"/>
    <x v="620"/>
    <n v="-5400"/>
    <n v="-1.7458777885548011"/>
  </r>
  <r>
    <s v="910"/>
    <s v="000"/>
    <s v="710"/>
    <s v="000"/>
    <s v="000"/>
    <s v="0"/>
    <s v="0000000"/>
    <s v="3225"/>
    <s v="Geldverkehr"/>
    <s v="Öffentliche Abgaben, ohne Gebühren gemäß FAG (Kapitalertragssteuer)"/>
    <s v="100,00"/>
    <x v="0"/>
    <x v="47"/>
    <x v="97"/>
    <x v="0"/>
    <n v="1"/>
    <x v="2"/>
    <x v="621"/>
    <n v="-100"/>
    <n v="-3.2331070158422244E-2"/>
  </r>
  <r>
    <s v="910"/>
    <s v="000"/>
    <s v="823"/>
    <s v="000"/>
    <s v="000"/>
    <s v="0"/>
    <s v="0000000"/>
    <s v="3131"/>
    <s v="Geldverkehr"/>
    <s v="sonstige Zinserträge"/>
    <s v="200,00"/>
    <x v="0"/>
    <x v="47"/>
    <x v="97"/>
    <x v="0"/>
    <n v="2"/>
    <x v="2"/>
    <x v="622"/>
    <n v="200"/>
    <n v="6.4662140316844488E-2"/>
  </r>
  <r>
    <s v="910"/>
    <s v="000"/>
    <s v="829"/>
    <s v="000"/>
    <s v="000"/>
    <s v="0"/>
    <s v="0000000"/>
    <s v="3116"/>
    <s v="Geldverkehr"/>
    <s v="Sonstige Erträge"/>
    <s v="0,00"/>
    <x v="0"/>
    <x v="47"/>
    <x v="97"/>
    <x v="0"/>
    <n v="2"/>
    <x v="2"/>
    <x v="623"/>
    <n v="0"/>
    <n v="0"/>
  </r>
  <r>
    <s v="920"/>
    <s v="000"/>
    <s v="830"/>
    <s v="000"/>
    <s v="000"/>
    <s v="0"/>
    <s v="0000000"/>
    <s v="3111"/>
    <s v="Ausschließliche Gemeindeabgaben"/>
    <s v="Grundsteuer von den land- und forstwirtschaftlichen Betrieben"/>
    <s v="2500,00"/>
    <x v="0"/>
    <x v="48"/>
    <x v="98"/>
    <x v="0"/>
    <n v="2"/>
    <x v="2"/>
    <x v="624"/>
    <n v="2500"/>
    <n v="0.80827675396055609"/>
  </r>
  <r>
    <s v="920"/>
    <s v="000"/>
    <s v="831"/>
    <s v="000"/>
    <s v="000"/>
    <s v="0"/>
    <s v="0000000"/>
    <s v="3111"/>
    <s v="Ausschließliche Gemeindeabgaben"/>
    <s v="Grundsteuer von den Grundstücken"/>
    <s v="300200,00"/>
    <x v="0"/>
    <x v="48"/>
    <x v="98"/>
    <x v="0"/>
    <n v="2"/>
    <x v="2"/>
    <x v="625"/>
    <n v="300200"/>
    <n v="97.057872615583577"/>
  </r>
  <r>
    <s v="920"/>
    <s v="000"/>
    <s v="833"/>
    <s v="000"/>
    <s v="000"/>
    <s v="0"/>
    <s v="0000000"/>
    <s v="3111"/>
    <s v="Ausschließliche Gemeindeabgaben"/>
    <s v="Kommunalsteuer"/>
    <s v="2578700,00"/>
    <x v="0"/>
    <x v="48"/>
    <x v="98"/>
    <x v="0"/>
    <n v="2"/>
    <x v="2"/>
    <x v="626"/>
    <n v="2578700"/>
    <n v="833.72130617523442"/>
  </r>
  <r>
    <s v="920"/>
    <s v="000"/>
    <s v="834"/>
    <s v="000"/>
    <s v="000"/>
    <s v="0"/>
    <s v="0000000"/>
    <s v="3111"/>
    <s v="Ausschließliche Gemeindeabgaben"/>
    <s v="Fremdenverkehrsabgaben (Gästetaxen)"/>
    <s v="1800,00"/>
    <x v="0"/>
    <x v="48"/>
    <x v="98"/>
    <x v="0"/>
    <n v="2"/>
    <x v="2"/>
    <x v="627"/>
    <n v="1800"/>
    <n v="0.58195926285160038"/>
  </r>
  <r>
    <s v="920"/>
    <s v="000"/>
    <s v="838"/>
    <s v="000"/>
    <s v="000"/>
    <s v="0"/>
    <s v="0000000"/>
    <s v="3111"/>
    <s v="Ausschließliche Gemeindeabgaben"/>
    <s v="Abgaben für das Halten von Tieren (Hundesteuer)"/>
    <s v="9100,00"/>
    <x v="0"/>
    <x v="48"/>
    <x v="98"/>
    <x v="0"/>
    <n v="2"/>
    <x v="2"/>
    <x v="628"/>
    <n v="9100"/>
    <n v="2.9421273844164242"/>
  </r>
  <r>
    <s v="920"/>
    <s v="000"/>
    <s v="849"/>
    <s v="000"/>
    <s v="000"/>
    <s v="0"/>
    <s v="0000000"/>
    <s v="3111"/>
    <s v="Ausschließliche Gemeindeabgaben"/>
    <s v="Nebenansprüche"/>
    <s v="500,00"/>
    <x v="0"/>
    <x v="48"/>
    <x v="98"/>
    <x v="0"/>
    <n v="2"/>
    <x v="2"/>
    <x v="629"/>
    <n v="500"/>
    <n v="0.16165535079211121"/>
  </r>
  <r>
    <s v="920"/>
    <s v="000"/>
    <s v="854"/>
    <s v="400"/>
    <s v="000"/>
    <s v="0"/>
    <s v="0000000"/>
    <s v="3111"/>
    <s v="Ausschließliche Gemeindeabgaben"/>
    <s v="Ausschließliche Landes(Gemeinde)abgaben (Ausgleichsabgabe für fehlende Kinderspielplätze)"/>
    <s v="100,00"/>
    <x v="0"/>
    <x v="48"/>
    <x v="98"/>
    <x v="0"/>
    <n v="2"/>
    <x v="2"/>
    <x v="630"/>
    <n v="100"/>
    <n v="3.2331070158422244E-2"/>
  </r>
  <r>
    <s v="920"/>
    <s v="000"/>
    <s v="856"/>
    <s v="000"/>
    <s v="000"/>
    <s v="0"/>
    <s v="0000000"/>
    <s v="3111"/>
    <s v="Ausschließliche Gemeindeabgaben"/>
    <s v="Verwaltungsabgaben"/>
    <s v="6000,00"/>
    <x v="0"/>
    <x v="48"/>
    <x v="98"/>
    <x v="0"/>
    <n v="2"/>
    <x v="2"/>
    <x v="631"/>
    <n v="6000"/>
    <n v="1.9398642095053347"/>
  </r>
  <r>
    <s v="925"/>
    <s v="000"/>
    <s v="859"/>
    <s v="800"/>
    <s v="000"/>
    <s v="0"/>
    <s v="0000000"/>
    <s v="3112"/>
    <s v="Ertragsanteile an gemeinschaftlichen Bundesabgaben"/>
    <s v="Ertragsanteile ohne Spielbankabgabe"/>
    <s v="3061500,00"/>
    <x v="0"/>
    <x v="48"/>
    <x v="99"/>
    <x v="0"/>
    <n v="2"/>
    <x v="2"/>
    <x v="632"/>
    <n v="3061500"/>
    <n v="989.81571290009697"/>
  </r>
  <r>
    <s v="930"/>
    <s v="000"/>
    <s v="751"/>
    <s v="000"/>
    <s v="000"/>
    <s v="0"/>
    <s v="0000000"/>
    <s v="3231"/>
    <s v="Landesumlage"/>
    <s v="Transfers an Länder, Landesfonds und Landeskammern (Landesumlage)"/>
    <s v="604300,00"/>
    <x v="0"/>
    <x v="49"/>
    <x v="100"/>
    <x v="0"/>
    <n v="1"/>
    <x v="2"/>
    <x v="633"/>
    <n v="-604300"/>
    <n v="-195.37665696734561"/>
  </r>
  <r>
    <s v="940"/>
    <s v="000"/>
    <s v="861"/>
    <s v="000"/>
    <s v="000"/>
    <s v="0"/>
    <s v="0000000"/>
    <s v="3121"/>
    <s v="Bedarfszuweisungen"/>
    <s v="Transfers von Ländern, Landesfonds und Landeskammern (Schlüsselmäßige Bedarfszuweisungen)"/>
    <s v="46500,00"/>
    <x v="0"/>
    <x v="50"/>
    <x v="101"/>
    <x v="0"/>
    <n v="2"/>
    <x v="2"/>
    <x v="634"/>
    <n v="46500"/>
    <n v="15.033947623666343"/>
  </r>
  <r>
    <s v="941"/>
    <s v="000"/>
    <s v="860"/>
    <s v="600"/>
    <s v="000"/>
    <s v="0"/>
    <s v="0000000"/>
    <s v="3121"/>
    <s v="Sonstige Finanzzuweisungen nach dem FAG"/>
    <s v="Transfers von Bund, Bundesfonds und Bundeskammern (gem. §24 FAG)"/>
    <s v="17300,00"/>
    <x v="0"/>
    <x v="50"/>
    <x v="102"/>
    <x v="0"/>
    <n v="2"/>
    <x v="2"/>
    <x v="635"/>
    <n v="17300"/>
    <n v="5.5932751374070477"/>
  </r>
  <r>
    <s v="000"/>
    <s v="000"/>
    <s v="721"/>
    <s v="000"/>
    <s v="000"/>
    <s v="0"/>
    <s v="0000000"/>
    <s v="2225"/>
    <s v="Gewählte Gemeindeorgane"/>
    <s v="Bezüge der gewählten Organe (Bürgermeister inkl. Reisekosten)"/>
    <s v="110000,00"/>
    <x v="1"/>
    <x v="1"/>
    <x v="1"/>
    <x v="1"/>
    <n v="1"/>
    <x v="2"/>
    <x v="15"/>
    <n v="-110000"/>
    <n v="-35.564177174264465"/>
  </r>
  <r>
    <s v="000"/>
    <s v="000"/>
    <s v="721"/>
    <s v="100"/>
    <s v="000"/>
    <s v="0"/>
    <s v="0000000"/>
    <s v="2225"/>
    <s v="Gewählte Gemeindeorgane"/>
    <s v="Bezüge der gewählten Organe (GR u. GV inkl. Reisekosten)"/>
    <s v="11000,00"/>
    <x v="1"/>
    <x v="1"/>
    <x v="1"/>
    <x v="1"/>
    <n v="1"/>
    <x v="2"/>
    <x v="16"/>
    <n v="-11000"/>
    <n v="-3.5564177174264469"/>
  </r>
  <r>
    <s v="000"/>
    <s v="000"/>
    <s v="723"/>
    <s v="000"/>
    <s v="000"/>
    <s v="0"/>
    <s v="0000000"/>
    <s v="2225"/>
    <s v="Gewählte Gemeindeorgane"/>
    <s v="Amtspauschalien und Repräsentationsaufwendungen (Sonstige Kosten der Gemeindeorgane)"/>
    <s v="1500,00"/>
    <x v="1"/>
    <x v="1"/>
    <x v="1"/>
    <x v="1"/>
    <n v="1"/>
    <x v="2"/>
    <x v="17"/>
    <n v="-1500"/>
    <n v="-0.48496605237633367"/>
  </r>
  <r>
    <s v="000"/>
    <s v="000"/>
    <s v="724"/>
    <s v="000"/>
    <s v="000"/>
    <s v="0"/>
    <s v="0000000"/>
    <s v="2225"/>
    <s v="Gewählte Gemeindeorgane"/>
    <s v="Reisegebühren (Gemeindevertretung)"/>
    <s v="500,00"/>
    <x v="1"/>
    <x v="1"/>
    <x v="1"/>
    <x v="1"/>
    <n v="1"/>
    <x v="2"/>
    <x v="18"/>
    <n v="-500"/>
    <n v="-0.16165535079211121"/>
  </r>
  <r>
    <s v="000"/>
    <s v="000"/>
    <s v="752"/>
    <s v="000"/>
    <s v="000"/>
    <s v="0"/>
    <s v="0000000"/>
    <s v="2231"/>
    <s v="Gewählte Gemeindeorgane"/>
    <s v="Transfers an Gemeinden, Gemeindeverbände (Bürgermeisterpensionsfonds)"/>
    <s v="20000,00"/>
    <x v="1"/>
    <x v="1"/>
    <x v="1"/>
    <x v="1"/>
    <n v="1"/>
    <x v="2"/>
    <x v="19"/>
    <n v="-20000"/>
    <n v="-6.4662140316844487"/>
  </r>
  <r>
    <s v="000"/>
    <s v="000"/>
    <s v="753"/>
    <s v="000"/>
    <s v="000"/>
    <s v="0"/>
    <s v="0000000"/>
    <s v="2231"/>
    <s v="Gewählte Gemeindeorgane"/>
    <s v="Transfers an Sozialversicherungsträger (Vers.Anst. öffentlich Bediensteter)"/>
    <s v="19000,00"/>
    <x v="1"/>
    <x v="1"/>
    <x v="1"/>
    <x v="1"/>
    <n v="1"/>
    <x v="2"/>
    <x v="20"/>
    <n v="-19000"/>
    <n v="-6.1429033301002267"/>
  </r>
  <r>
    <s v="000"/>
    <s v="000"/>
    <s v="755"/>
    <s v="000"/>
    <s v="000"/>
    <s v="0"/>
    <s v="0000000"/>
    <s v="2233"/>
    <s v="Gewählte Gemeindeorgane"/>
    <s v="Transfers an Unternehmen (ohne Finanzunternehmen) und andere (Pensionskasse)"/>
    <s v="11000,00"/>
    <x v="1"/>
    <x v="1"/>
    <x v="1"/>
    <x v="1"/>
    <n v="1"/>
    <x v="2"/>
    <x v="21"/>
    <n v="-11000"/>
    <n v="-3.5564177174264469"/>
  </r>
  <r>
    <s v="000"/>
    <s v="000"/>
    <s v="861"/>
    <s v="100"/>
    <s v="000"/>
    <s v="0"/>
    <s v="0000000"/>
    <s v="2121"/>
    <s v="Gewählte Gemeindeorgane"/>
    <s v="Transfers von Ländern, Landesfonds und Landeskammern (Bürgermeister-Pensionsfonds)"/>
    <s v="12100,00"/>
    <x v="1"/>
    <x v="1"/>
    <x v="1"/>
    <x v="1"/>
    <n v="2"/>
    <x v="2"/>
    <x v="22"/>
    <n v="12100"/>
    <n v="3.9120594891690916"/>
  </r>
  <r>
    <s v="010"/>
    <s v="000"/>
    <s v="400"/>
    <s v="000"/>
    <s v="000"/>
    <s v="0"/>
    <s v="0000000"/>
    <s v="2221"/>
    <s v="Gemeindeamt"/>
    <s v="Geringwertige Wirtschaftsgüter (GWG)"/>
    <s v="2000,00"/>
    <x v="1"/>
    <x v="2"/>
    <x v="2"/>
    <x v="1"/>
    <n v="1"/>
    <x v="2"/>
    <x v="25"/>
    <n v="-2000"/>
    <n v="-0.64662140316844485"/>
  </r>
  <r>
    <s v="010"/>
    <s v="000"/>
    <s v="456"/>
    <s v="000"/>
    <s v="000"/>
    <s v="0"/>
    <s v="0000000"/>
    <s v="2221"/>
    <s v="Gemeindeamt"/>
    <s v="Schreib-, Zeichen und sonstige Büromittel"/>
    <s v="7000,00"/>
    <x v="1"/>
    <x v="2"/>
    <x v="2"/>
    <x v="1"/>
    <n v="1"/>
    <x v="2"/>
    <x v="26"/>
    <n v="-7000"/>
    <n v="-2.2631749110895569"/>
  </r>
  <r>
    <s v="010"/>
    <s v="000"/>
    <s v="457"/>
    <s v="000"/>
    <s v="000"/>
    <s v="0"/>
    <s v="0000000"/>
    <s v="2221"/>
    <s v="Gemeindeamt"/>
    <s v="Druckwerke"/>
    <s v="2000,00"/>
    <x v="1"/>
    <x v="2"/>
    <x v="2"/>
    <x v="1"/>
    <n v="1"/>
    <x v="2"/>
    <x v="27"/>
    <n v="-2000"/>
    <n v="-0.64662140316844485"/>
  </r>
  <r>
    <s v="010"/>
    <s v="000"/>
    <s v="510"/>
    <s v="000"/>
    <s v="000"/>
    <s v="0"/>
    <s v="0000000"/>
    <s v="2211"/>
    <s v="Gemeindeamt"/>
    <s v="Geldbezüge der Vertragsbediensteten der Verwaltung"/>
    <s v="230000,00"/>
    <x v="1"/>
    <x v="2"/>
    <x v="2"/>
    <x v="1"/>
    <n v="1"/>
    <x v="2"/>
    <x v="28"/>
    <n v="-230000"/>
    <n v="-74.361461364371166"/>
  </r>
  <r>
    <s v="010"/>
    <s v="000"/>
    <s v="522"/>
    <s v="000"/>
    <s v="000"/>
    <s v="0"/>
    <s v="0000000"/>
    <s v="2211"/>
    <s v="Gemeindeamt"/>
    <s v="Geldbezüge der nicht ganzjährig beschäftigten Angestellten"/>
    <s v="100,00"/>
    <x v="1"/>
    <x v="2"/>
    <x v="2"/>
    <x v="1"/>
    <n v="1"/>
    <x v="2"/>
    <x v="29"/>
    <n v="-100"/>
    <n v="-3.2331070158422244E-2"/>
  </r>
  <r>
    <s v="010"/>
    <s v="000"/>
    <s v="566"/>
    <s v="900"/>
    <s v="000"/>
    <s v="0"/>
    <s v="0000000"/>
    <s v="2212"/>
    <s v="Gemeindeamt"/>
    <s v="Zuwendungen aus Anlass von Dienstjubiläen -  einmalig"/>
    <s v="6000,00"/>
    <x v="1"/>
    <x v="2"/>
    <x v="2"/>
    <x v="1"/>
    <n v="1"/>
    <x v="2"/>
    <x v="30"/>
    <n v="-6000"/>
    <n v="-1.9398642095053347"/>
  </r>
  <r>
    <s v="010"/>
    <s v="000"/>
    <s v="580"/>
    <s v="000"/>
    <s v="000"/>
    <s v="0"/>
    <s v="0000000"/>
    <s v="2212"/>
    <s v="Gemeindeamt"/>
    <s v="Dienstgeberbeiträge zum Ausgleichsfonds für Familienbeihilfen"/>
    <s v="8000,00"/>
    <x v="1"/>
    <x v="2"/>
    <x v="2"/>
    <x v="1"/>
    <n v="1"/>
    <x v="2"/>
    <x v="31"/>
    <n v="-8000"/>
    <n v="-2.5864856126737794"/>
  </r>
  <r>
    <s v="010"/>
    <s v="000"/>
    <s v="581"/>
    <s v="500"/>
    <s v="000"/>
    <s v="0"/>
    <s v="0000000"/>
    <s v="2212"/>
    <s v="Gemeindeamt"/>
    <s v="Pensionskassenbeiträge"/>
    <s v="2000,00"/>
    <x v="1"/>
    <x v="2"/>
    <x v="2"/>
    <x v="1"/>
    <n v="1"/>
    <x v="2"/>
    <x v="32"/>
    <n v="-2000"/>
    <n v="-0.64662140316844485"/>
  </r>
  <r>
    <s v="010"/>
    <s v="000"/>
    <s v="581"/>
    <s v="510"/>
    <s v="000"/>
    <s v="0"/>
    <s v="0000000"/>
    <s v="2212"/>
    <s v="Gemeindeamt"/>
    <s v="Mitarbeitervorsorge - Abfertigung neu"/>
    <s v="1900,00"/>
    <x v="1"/>
    <x v="2"/>
    <x v="2"/>
    <x v="1"/>
    <n v="1"/>
    <x v="2"/>
    <x v="33"/>
    <n v="-1900"/>
    <n v="-0.61429033301002267"/>
  </r>
  <r>
    <s v="010"/>
    <s v="000"/>
    <s v="582"/>
    <s v="000"/>
    <s v="000"/>
    <s v="0"/>
    <s v="0000000"/>
    <s v="2212"/>
    <s v="Gemeindeamt"/>
    <s v="Sonstige Dienstgeberbeiträge zur sozialen Sicherheit"/>
    <s v="50000,00"/>
    <x v="1"/>
    <x v="2"/>
    <x v="2"/>
    <x v="1"/>
    <n v="1"/>
    <x v="2"/>
    <x v="34"/>
    <n v="-50000"/>
    <n v="-16.165535079211121"/>
  </r>
  <r>
    <s v="010"/>
    <s v="000"/>
    <s v="591"/>
    <s v="000"/>
    <s v="000"/>
    <s v="0"/>
    <s v="0000000"/>
    <s v="2214"/>
    <s v="Gemeindeamt"/>
    <s v="Dotierung von Rückstellungen für Abfertigungen"/>
    <s v="100,00"/>
    <x v="1"/>
    <x v="2"/>
    <x v="2"/>
    <x v="1"/>
    <n v="1"/>
    <x v="2"/>
    <x v="636"/>
    <n v="-100"/>
    <n v="-3.2331070158422244E-2"/>
  </r>
  <r>
    <s v="010"/>
    <s v="000"/>
    <s v="592"/>
    <s v="000"/>
    <s v="000"/>
    <s v="0"/>
    <s v="0000000"/>
    <s v="2214"/>
    <s v="Gemeindeamt"/>
    <s v="Dotierung von Rückstellungen für Jubiläumszuwendungen"/>
    <s v="100,00"/>
    <x v="1"/>
    <x v="2"/>
    <x v="2"/>
    <x v="1"/>
    <n v="1"/>
    <x v="2"/>
    <x v="637"/>
    <n v="-100"/>
    <n v="-3.2331070158422244E-2"/>
  </r>
  <r>
    <s v="010"/>
    <s v="000"/>
    <s v="593"/>
    <s v="000"/>
    <s v="000"/>
    <s v="0"/>
    <s v="0000000"/>
    <s v="2214"/>
    <s v="Gemeindeamt"/>
    <s v="Dotierung von Rückstellungen für nicht konsumierte Urlaube"/>
    <s v="100,00"/>
    <x v="1"/>
    <x v="2"/>
    <x v="2"/>
    <x v="1"/>
    <n v="1"/>
    <x v="2"/>
    <x v="638"/>
    <n v="-100"/>
    <n v="-3.2331070158422244E-2"/>
  </r>
  <r>
    <s v="010"/>
    <s v="000"/>
    <s v="617"/>
    <s v="000"/>
    <s v="000"/>
    <s v="0"/>
    <s v="0000000"/>
    <s v="2224"/>
    <s v="Gemeindeamt"/>
    <s v="Instandhaltung von Fahrzeugen (Renault Zoe FK-271 HA)"/>
    <s v="1000,00"/>
    <x v="1"/>
    <x v="2"/>
    <x v="2"/>
    <x v="1"/>
    <n v="1"/>
    <x v="2"/>
    <x v="35"/>
    <n v="-1000"/>
    <n v="-0.32331070158422243"/>
  </r>
  <r>
    <s v="010"/>
    <s v="000"/>
    <s v="618"/>
    <s v="000"/>
    <s v="000"/>
    <s v="0"/>
    <s v="0000000"/>
    <s v="2224"/>
    <s v="Gemeindeamt"/>
    <s v="Instandhaltung von sonstigen Anlagen"/>
    <s v="2500,00"/>
    <x v="1"/>
    <x v="2"/>
    <x v="2"/>
    <x v="1"/>
    <n v="1"/>
    <x v="2"/>
    <x v="36"/>
    <n v="-2500"/>
    <n v="-0.80827675396055609"/>
  </r>
  <r>
    <s v="010"/>
    <s v="000"/>
    <s v="630"/>
    <s v="000"/>
    <s v="000"/>
    <s v="0"/>
    <s v="0000000"/>
    <s v="2222"/>
    <s v="Gemeindeamt"/>
    <s v="Postdienste"/>
    <s v="12900,00"/>
    <x v="1"/>
    <x v="2"/>
    <x v="2"/>
    <x v="1"/>
    <n v="1"/>
    <x v="2"/>
    <x v="37"/>
    <n v="-12900"/>
    <n v="-4.1707080504364695"/>
  </r>
  <r>
    <s v="010"/>
    <s v="000"/>
    <s v="631"/>
    <s v="000"/>
    <s v="000"/>
    <s v="0"/>
    <s v="0000000"/>
    <s v="2222"/>
    <s v="Gemeindeamt"/>
    <s v="Telekommunikationsdienste"/>
    <s v="8000,00"/>
    <x v="1"/>
    <x v="2"/>
    <x v="2"/>
    <x v="1"/>
    <n v="1"/>
    <x v="2"/>
    <x v="38"/>
    <n v="-8000"/>
    <n v="-2.5864856126737794"/>
  </r>
  <r>
    <s v="010"/>
    <s v="000"/>
    <s v="640"/>
    <s v="000"/>
    <s v="000"/>
    <s v="0"/>
    <s v="0000000"/>
    <s v="2222"/>
    <s v="Gemeindeamt"/>
    <s v="Rechts- und Beratungsaufwand"/>
    <s v="20500,00"/>
    <x v="1"/>
    <x v="2"/>
    <x v="2"/>
    <x v="1"/>
    <n v="1"/>
    <x v="2"/>
    <x v="39"/>
    <n v="-20500"/>
    <n v="-6.6278693824765602"/>
  </r>
  <r>
    <s v="010"/>
    <s v="000"/>
    <s v="670"/>
    <s v="000"/>
    <s v="000"/>
    <s v="0"/>
    <s v="0000000"/>
    <s v="2222"/>
    <s v="Gemeindeamt"/>
    <s v="Versicherungen"/>
    <s v="1200,00"/>
    <x v="1"/>
    <x v="2"/>
    <x v="2"/>
    <x v="1"/>
    <n v="1"/>
    <x v="2"/>
    <x v="40"/>
    <n v="-1200"/>
    <n v="-0.3879728419010669"/>
  </r>
  <r>
    <s v="010"/>
    <s v="000"/>
    <s v="680"/>
    <s v="000"/>
    <s v="000"/>
    <s v="0"/>
    <s v="0000000"/>
    <s v="2226"/>
    <s v="Gemeindeamt"/>
    <s v="Planmäßige Abschreibung"/>
    <s v="2700,00"/>
    <x v="1"/>
    <x v="2"/>
    <x v="2"/>
    <x v="1"/>
    <n v="1"/>
    <x v="2"/>
    <x v="639"/>
    <n v="-2700"/>
    <n v="-0.87293889427740057"/>
  </r>
  <r>
    <s v="010"/>
    <s v="000"/>
    <s v="700"/>
    <s v="000"/>
    <s v="000"/>
    <s v="0"/>
    <s v="0000000"/>
    <s v="2223"/>
    <s v="Gemeindeamt"/>
    <s v="Miet- und Pachtaufwand"/>
    <s v="6000,00"/>
    <x v="1"/>
    <x v="2"/>
    <x v="2"/>
    <x v="1"/>
    <n v="1"/>
    <x v="2"/>
    <x v="41"/>
    <n v="-6000"/>
    <n v="-1.9398642095053347"/>
  </r>
  <r>
    <s v="010"/>
    <s v="000"/>
    <s v="700"/>
    <s v="800"/>
    <s v="000"/>
    <s v="0"/>
    <s v="0000000"/>
    <s v="2223"/>
    <s v="Gemeindeamt"/>
    <s v="Miet- und Pachtaufwand (Akku-Miete Renault Zoe FK-271 HA)"/>
    <s v="1000,00"/>
    <x v="1"/>
    <x v="2"/>
    <x v="2"/>
    <x v="1"/>
    <n v="1"/>
    <x v="2"/>
    <x v="42"/>
    <n v="-1000"/>
    <n v="-0.32331070158422243"/>
  </r>
  <r>
    <s v="010"/>
    <s v="000"/>
    <s v="705"/>
    <s v="000"/>
    <s v="000"/>
    <s v="0"/>
    <s v="0000000"/>
    <s v="2223"/>
    <s v="Gemeindeamt"/>
    <s v="Miet- und Pachtaufwand (Leasingrate Renault Zoe FK-271 HA)"/>
    <s v="3300,00"/>
    <x v="1"/>
    <x v="2"/>
    <x v="2"/>
    <x v="1"/>
    <n v="1"/>
    <x v="2"/>
    <x v="43"/>
    <n v="-3300"/>
    <n v="-1.0669253152279341"/>
  </r>
  <r>
    <s v="010"/>
    <s v="000"/>
    <s v="720"/>
    <s v="210"/>
    <s v="000"/>
    <s v="0"/>
    <s v="0000000"/>
    <s v="2225"/>
    <s v="Gemeindeamt"/>
    <s v="Kostenbeiträge (Kostenersätze) für Leistungen (Einheitsbewertung)"/>
    <s v="1000,00"/>
    <x v="1"/>
    <x v="2"/>
    <x v="2"/>
    <x v="1"/>
    <n v="1"/>
    <x v="2"/>
    <x v="44"/>
    <n v="-1000"/>
    <n v="-0.32331070158422243"/>
  </r>
  <r>
    <s v="010"/>
    <s v="000"/>
    <s v="720"/>
    <s v="220"/>
    <s v="000"/>
    <s v="0"/>
    <s v="0000000"/>
    <s v="2225"/>
    <s v="Gemeindeamt"/>
    <s v="Kostenbeiträge (Kostenersätze) für Leistungen (Finanzverwaltung Vorderland)"/>
    <s v="98800,00"/>
    <x v="1"/>
    <x v="2"/>
    <x v="2"/>
    <x v="1"/>
    <n v="1"/>
    <x v="2"/>
    <x v="45"/>
    <n v="-98800"/>
    <n v="-31.943097316521175"/>
  </r>
  <r>
    <s v="010"/>
    <s v="000"/>
    <s v="720"/>
    <s v="230"/>
    <s v="000"/>
    <s v="0"/>
    <s v="0000000"/>
    <s v="2225"/>
    <s v="Gemeindeamt"/>
    <s v="Kostenbeiträge (Kostenersätze) für Leistungen (Stadt Feldkirch f. Personalverrechnung)"/>
    <s v="8000,00"/>
    <x v="1"/>
    <x v="2"/>
    <x v="2"/>
    <x v="1"/>
    <n v="1"/>
    <x v="2"/>
    <x v="46"/>
    <n v="-8000"/>
    <n v="-2.5864856126737794"/>
  </r>
  <r>
    <s v="010"/>
    <s v="000"/>
    <s v="720"/>
    <s v="240"/>
    <s v="000"/>
    <s v="0"/>
    <s v="0000000"/>
    <s v="2225"/>
    <s v="Gemeindeamt"/>
    <s v="Kostenbeiträge (Kostenersätze) für Leistungen (gem. § 9 Behinderteneinstellungsgesetz)"/>
    <s v="3100,00"/>
    <x v="1"/>
    <x v="2"/>
    <x v="2"/>
    <x v="1"/>
    <n v="1"/>
    <x v="2"/>
    <x v="47"/>
    <n v="-3100"/>
    <n v="-1.0022631749110895"/>
  </r>
  <r>
    <s v="010"/>
    <s v="000"/>
    <s v="724"/>
    <s v="000"/>
    <s v="000"/>
    <s v="0"/>
    <s v="0000000"/>
    <s v="2225"/>
    <s v="Gemeindeamt"/>
    <s v="Reisegebühren"/>
    <s v="2000,00"/>
    <x v="1"/>
    <x v="2"/>
    <x v="2"/>
    <x v="1"/>
    <n v="1"/>
    <x v="2"/>
    <x v="48"/>
    <n v="-2000"/>
    <n v="-0.64662140316844485"/>
  </r>
  <r>
    <s v="010"/>
    <s v="000"/>
    <s v="725"/>
    <s v="000"/>
    <s v="000"/>
    <s v="0"/>
    <s v="0000000"/>
    <s v="2225"/>
    <s v="Gemeindeamt"/>
    <s v="Bibliothekserfordernisse"/>
    <s v="500,00"/>
    <x v="1"/>
    <x v="2"/>
    <x v="2"/>
    <x v="1"/>
    <n v="1"/>
    <x v="2"/>
    <x v="49"/>
    <n v="-500"/>
    <n v="-0.16165535079211121"/>
  </r>
  <r>
    <s v="010"/>
    <s v="000"/>
    <s v="728"/>
    <s v="200"/>
    <s v="000"/>
    <s v="0"/>
    <s v="0000000"/>
    <s v="2225"/>
    <s v="Gemeindeamt"/>
    <s v="Entgelt für sonstige Leistungen (Renault Zoe FK-271 HA)"/>
    <s v="3000,00"/>
    <x v="1"/>
    <x v="2"/>
    <x v="2"/>
    <x v="1"/>
    <n v="1"/>
    <x v="2"/>
    <x v="50"/>
    <n v="-3000"/>
    <n v="-0.96993210475266733"/>
  </r>
  <r>
    <s v="010"/>
    <s v="000"/>
    <s v="729"/>
    <s v="000"/>
    <s v="000"/>
    <s v="0"/>
    <s v="0000000"/>
    <s v="2225"/>
    <s v="Gemeindeamt"/>
    <s v="Sonstige Aufwendungen"/>
    <s v="4200,00"/>
    <x v="1"/>
    <x v="2"/>
    <x v="2"/>
    <x v="1"/>
    <n v="1"/>
    <x v="2"/>
    <x v="51"/>
    <n v="-4200"/>
    <n v="-1.3579049466537343"/>
  </r>
  <r>
    <s v="010"/>
    <s v="000"/>
    <s v="808"/>
    <s v="100"/>
    <s v="000"/>
    <s v="0"/>
    <s v="0000000"/>
    <s v="2116"/>
    <s v="Gemeindeamt"/>
    <s v="Veräußerungen von Waren (Drucksorten, Kopien usw.)"/>
    <s v="100,00"/>
    <x v="1"/>
    <x v="2"/>
    <x v="2"/>
    <x v="1"/>
    <n v="2"/>
    <x v="2"/>
    <x v="52"/>
    <n v="100"/>
    <n v="3.2331070158422244E-2"/>
  </r>
  <r>
    <s v="010"/>
    <s v="000"/>
    <s v="811"/>
    <s v="000"/>
    <s v="000"/>
    <s v="0"/>
    <s v="0000000"/>
    <s v="2115"/>
    <s v="Gemeindeamt"/>
    <s v="Miete- und Pachtertrag (Bonkassa)"/>
    <s v="300,00"/>
    <x v="1"/>
    <x v="2"/>
    <x v="2"/>
    <x v="1"/>
    <n v="2"/>
    <x v="2"/>
    <x v="53"/>
    <n v="300"/>
    <n v="9.6993210475266725E-2"/>
  </r>
  <r>
    <s v="010"/>
    <s v="000"/>
    <s v="811"/>
    <s v="200"/>
    <s v="000"/>
    <s v="0"/>
    <s v="0000000"/>
    <s v="2115"/>
    <s v="Gemeindeamt"/>
    <s v="Miete- und Pachtertrag (Caruso Renault Zoe FK-271 HA)"/>
    <s v="500,00"/>
    <x v="1"/>
    <x v="2"/>
    <x v="2"/>
    <x v="1"/>
    <n v="2"/>
    <x v="2"/>
    <x v="54"/>
    <n v="500"/>
    <n v="0.16165535079211121"/>
  </r>
  <r>
    <s v="010"/>
    <s v="000"/>
    <s v="812"/>
    <s v="000"/>
    <s v="000"/>
    <s v="0"/>
    <s v="0000000"/>
    <s v="2114"/>
    <s v="Gemeindeamt"/>
    <s v="Gebühren für sonstige Leistungen"/>
    <s v="100,00"/>
    <x v="1"/>
    <x v="2"/>
    <x v="2"/>
    <x v="1"/>
    <n v="2"/>
    <x v="2"/>
    <x v="55"/>
    <n v="100"/>
    <n v="3.2331070158422244E-2"/>
  </r>
  <r>
    <s v="010"/>
    <s v="000"/>
    <s v="816"/>
    <s v="000"/>
    <s v="000"/>
    <s v="0"/>
    <s v="0000000"/>
    <s v="2114"/>
    <s v="Gemeindeamt"/>
    <s v="Kostenbeiträge (Kostenersätze) für sonstige Leistungen"/>
    <s v="100,00"/>
    <x v="1"/>
    <x v="2"/>
    <x v="2"/>
    <x v="1"/>
    <n v="2"/>
    <x v="2"/>
    <x v="56"/>
    <n v="100"/>
    <n v="3.2331070158422244E-2"/>
  </r>
  <r>
    <s v="010"/>
    <s v="000"/>
    <s v="816"/>
    <s v="500"/>
    <s v="000"/>
    <s v="1"/>
    <s v="0000000"/>
    <s v="2114"/>
    <s v="Gemeindeamt"/>
    <s v="Verw.-kostenbeitr. von wirtsch. Unternehmen"/>
    <s v="73900,00"/>
    <x v="1"/>
    <x v="2"/>
    <x v="2"/>
    <x v="1"/>
    <n v="2"/>
    <x v="2"/>
    <x v="57"/>
    <n v="73900"/>
    <n v="23.892660847074037"/>
  </r>
  <r>
    <s v="010"/>
    <s v="000"/>
    <s v="817"/>
    <s v="000"/>
    <s v="000"/>
    <s v="0"/>
    <s v="0000000"/>
    <s v="2117"/>
    <s v="Gemeindeamt"/>
    <s v="Erträge aus der Auflösung von sonstigen Rückstellungen"/>
    <s v="100,00"/>
    <x v="1"/>
    <x v="2"/>
    <x v="2"/>
    <x v="1"/>
    <n v="2"/>
    <x v="2"/>
    <x v="640"/>
    <n v="100"/>
    <n v="3.2331070158422244E-2"/>
  </r>
  <r>
    <s v="010"/>
    <s v="000"/>
    <s v="829"/>
    <s v="000"/>
    <s v="000"/>
    <s v="0"/>
    <s v="0000000"/>
    <s v="2116"/>
    <s v="Gemeindeamt"/>
    <s v="Sonstige Erträge"/>
    <s v="100,00"/>
    <x v="1"/>
    <x v="2"/>
    <x v="2"/>
    <x v="1"/>
    <n v="2"/>
    <x v="2"/>
    <x v="58"/>
    <n v="100"/>
    <n v="3.2331070158422244E-2"/>
  </r>
  <r>
    <s v="010"/>
    <s v="000"/>
    <s v="860"/>
    <s v="000"/>
    <s v="000"/>
    <s v="0"/>
    <s v="0000000"/>
    <s v="2121"/>
    <s v="Gemeindeamt"/>
    <s v="Transfers von Bund, Bundesfonds und Bundeskammern (Altersteilzeit)"/>
    <s v="11500,00"/>
    <x v="1"/>
    <x v="2"/>
    <x v="2"/>
    <x v="1"/>
    <n v="2"/>
    <x v="2"/>
    <x v="59"/>
    <n v="11500"/>
    <n v="3.7180730682185579"/>
  </r>
  <r>
    <s v="010"/>
    <s v="000"/>
    <s v="861"/>
    <s v="000"/>
    <s v="000"/>
    <s v="0"/>
    <s v="0000000"/>
    <s v="2121"/>
    <s v="Gemeindeamt"/>
    <s v="Anschubförderung FVV"/>
    <s v="11200,00"/>
    <x v="1"/>
    <x v="2"/>
    <x v="2"/>
    <x v="1"/>
    <n v="2"/>
    <x v="2"/>
    <x v="60"/>
    <n v="11200"/>
    <n v="3.6210798577432914"/>
  </r>
  <r>
    <s v="015"/>
    <s v="000"/>
    <s v="413"/>
    <s v="000"/>
    <s v="000"/>
    <s v="0"/>
    <s v="0000000"/>
    <s v="2221"/>
    <s v="Pressestelle, Amtsblatt und Öffentlichkeitsarbeit"/>
    <s v="Handelswaren (Gemeindeblatt)"/>
    <s v="4400,00"/>
    <x v="1"/>
    <x v="2"/>
    <x v="3"/>
    <x v="1"/>
    <n v="1"/>
    <x v="2"/>
    <x v="61"/>
    <n v="-4400"/>
    <n v="-1.4225670869705787"/>
  </r>
  <r>
    <s v="015"/>
    <s v="000"/>
    <s v="729"/>
    <s v="000"/>
    <s v="000"/>
    <s v="0"/>
    <s v="0000000"/>
    <s v="2225"/>
    <s v="Pressestelle, Amtsblatt und Öffentlichkeitsarbeit"/>
    <s v="Sonstige Aufwendungen (Gemeindeinformation)"/>
    <s v="5500,00"/>
    <x v="1"/>
    <x v="2"/>
    <x v="3"/>
    <x v="1"/>
    <n v="1"/>
    <x v="2"/>
    <x v="62"/>
    <n v="-5500"/>
    <n v="-1.7782088587132234"/>
  </r>
  <r>
    <s v="016"/>
    <s v="000"/>
    <s v="618"/>
    <s v="000"/>
    <s v="000"/>
    <s v="0"/>
    <s v="0000000"/>
    <s v="2224"/>
    <s v="Elektronische Datenverarbeitung"/>
    <s v="Instandhaltung von sonstigen Anlagen"/>
    <s v="3200,00"/>
    <x v="1"/>
    <x v="2"/>
    <x v="4"/>
    <x v="1"/>
    <n v="1"/>
    <x v="2"/>
    <x v="64"/>
    <n v="-3200"/>
    <n v="-1.0345942450695118"/>
  </r>
  <r>
    <s v="016"/>
    <s v="000"/>
    <s v="680"/>
    <s v="000"/>
    <s v="000"/>
    <s v="0"/>
    <s v="0000000"/>
    <s v="2226"/>
    <s v="Elektronische Datenverarbeitung"/>
    <s v="Planmäßige Abschreibung"/>
    <s v="2500,00"/>
    <x v="1"/>
    <x v="2"/>
    <x v="4"/>
    <x v="1"/>
    <n v="1"/>
    <x v="2"/>
    <x v="641"/>
    <n v="-2500"/>
    <n v="-0.80827675396055609"/>
  </r>
  <r>
    <s v="016"/>
    <s v="000"/>
    <s v="728"/>
    <s v="000"/>
    <s v="000"/>
    <s v="0"/>
    <s v="0000000"/>
    <s v="2225"/>
    <s v="Elektronische Datenverarbeitung"/>
    <s v="Entgelte für sonstige Leistungen"/>
    <s v="28000,00"/>
    <x v="1"/>
    <x v="2"/>
    <x v="4"/>
    <x v="1"/>
    <n v="1"/>
    <x v="2"/>
    <x v="65"/>
    <n v="-28000"/>
    <n v="-9.0526996443582277"/>
  </r>
  <r>
    <s v="019"/>
    <s v="000"/>
    <s v="723"/>
    <s v="000"/>
    <s v="000"/>
    <s v="0"/>
    <s v="0000000"/>
    <s v="2225"/>
    <s v="Repräsentation"/>
    <s v="Amtspauschalien und Repräsentationsaufwendungen"/>
    <s v="2000,00"/>
    <x v="1"/>
    <x v="2"/>
    <x v="5"/>
    <x v="1"/>
    <n v="1"/>
    <x v="2"/>
    <x v="66"/>
    <n v="-2000"/>
    <n v="-0.64662140316844485"/>
  </r>
  <r>
    <s v="022"/>
    <s v="000"/>
    <s v="720"/>
    <s v="200"/>
    <s v="000"/>
    <s v="0"/>
    <s v="0000000"/>
    <s v="2225"/>
    <s v="Standesamt"/>
    <s v="Kostenbeiträge (Kostenersätze) für Leistungen (Standesamts- u.Staatsbürgerschaftsverband)"/>
    <s v="9000,00"/>
    <x v="1"/>
    <x v="3"/>
    <x v="6"/>
    <x v="1"/>
    <n v="1"/>
    <x v="2"/>
    <x v="67"/>
    <n v="-9000"/>
    <n v="-2.9097963142580019"/>
  </r>
  <r>
    <s v="024"/>
    <s v="000"/>
    <s v="729"/>
    <s v="000"/>
    <s v="000"/>
    <s v="0"/>
    <s v="0000000"/>
    <s v="2225"/>
    <s v="Wahlangelegenheiten"/>
    <s v="Sonstige Aufwendungen"/>
    <s v="3500,00"/>
    <x v="1"/>
    <x v="3"/>
    <x v="7"/>
    <x v="1"/>
    <n v="1"/>
    <x v="2"/>
    <x v="68"/>
    <n v="-3500"/>
    <n v="-1.1315874555447785"/>
  </r>
  <r>
    <s v="024"/>
    <s v="000"/>
    <s v="816"/>
    <s v="000"/>
    <s v="000"/>
    <s v="0"/>
    <s v="0000000"/>
    <s v="2114"/>
    <s v="Wahlangelegenheiten"/>
    <s v="Kostenbeiträge (Kostenersätze) für sonstige Leistungen"/>
    <s v="100,00"/>
    <x v="1"/>
    <x v="3"/>
    <x v="7"/>
    <x v="1"/>
    <n v="2"/>
    <x v="2"/>
    <x v="69"/>
    <n v="100"/>
    <n v="3.2331070158422244E-2"/>
  </r>
  <r>
    <s v="029"/>
    <s v="000"/>
    <s v="400"/>
    <s v="000"/>
    <s v="000"/>
    <s v="0"/>
    <s v="0000000"/>
    <s v="2221"/>
    <s v="Amtsgebäude"/>
    <s v="Geringwertige Wirtschaftsgüter (GWG)"/>
    <s v="1000,00"/>
    <x v="1"/>
    <x v="3"/>
    <x v="8"/>
    <x v="1"/>
    <n v="1"/>
    <x v="2"/>
    <x v="72"/>
    <n v="-1000"/>
    <n v="-0.32331070158422243"/>
  </r>
  <r>
    <s v="029"/>
    <s v="000"/>
    <s v="451"/>
    <s v="000"/>
    <s v="000"/>
    <s v="0"/>
    <s v="0000000"/>
    <s v="2221"/>
    <s v="Amtsgebäude"/>
    <s v="Brennstoffe"/>
    <s v="4000,00"/>
    <x v="1"/>
    <x v="3"/>
    <x v="8"/>
    <x v="1"/>
    <n v="1"/>
    <x v="2"/>
    <x v="73"/>
    <n v="-4000"/>
    <n v="-1.2932428063368897"/>
  </r>
  <r>
    <s v="029"/>
    <s v="000"/>
    <s v="454"/>
    <s v="000"/>
    <s v="000"/>
    <s v="0"/>
    <s v="0000000"/>
    <s v="2221"/>
    <s v="Amtsgebäude"/>
    <s v="Reinigungsmittel"/>
    <s v="900,00"/>
    <x v="1"/>
    <x v="3"/>
    <x v="8"/>
    <x v="1"/>
    <n v="1"/>
    <x v="2"/>
    <x v="74"/>
    <n v="-900"/>
    <n v="-0.29097963142580019"/>
  </r>
  <r>
    <s v="029"/>
    <s v="000"/>
    <s v="600"/>
    <s v="000"/>
    <s v="000"/>
    <s v="0"/>
    <s v="0000000"/>
    <s v="2222"/>
    <s v="Amtsgebäude"/>
    <s v="Energiebezüge"/>
    <s v="4400,00"/>
    <x v="1"/>
    <x v="3"/>
    <x v="8"/>
    <x v="1"/>
    <n v="1"/>
    <x v="2"/>
    <x v="75"/>
    <n v="-4400"/>
    <n v="-1.4225670869705787"/>
  </r>
  <r>
    <s v="029"/>
    <s v="000"/>
    <s v="614"/>
    <s v="000"/>
    <s v="000"/>
    <s v="0"/>
    <s v="0000000"/>
    <s v="2224"/>
    <s v="Amtsgebäude"/>
    <s v="Instandhaltung von Gebäuden und Bauten"/>
    <s v="11500,00"/>
    <x v="1"/>
    <x v="3"/>
    <x v="8"/>
    <x v="1"/>
    <n v="1"/>
    <x v="2"/>
    <x v="76"/>
    <n v="-11500"/>
    <n v="-3.7180730682185579"/>
  </r>
  <r>
    <s v="029"/>
    <s v="000"/>
    <s v="650"/>
    <s v="000"/>
    <s v="000"/>
    <s v="0"/>
    <s v="0000000"/>
    <s v="2241"/>
    <s v="Amtsgebäude"/>
    <s v="Zinsen für Finanzschulden in Euro"/>
    <s v="2000,00"/>
    <x v="1"/>
    <x v="3"/>
    <x v="8"/>
    <x v="1"/>
    <n v="1"/>
    <x v="2"/>
    <x v="77"/>
    <n v="-2000"/>
    <n v="-0.64662140316844485"/>
  </r>
  <r>
    <s v="029"/>
    <s v="000"/>
    <s v="670"/>
    <s v="000"/>
    <s v="000"/>
    <s v="0"/>
    <s v="0000000"/>
    <s v="2222"/>
    <s v="Amtsgebäude"/>
    <s v="Versicherungen"/>
    <s v="1000,00"/>
    <x v="1"/>
    <x v="3"/>
    <x v="8"/>
    <x v="1"/>
    <n v="1"/>
    <x v="2"/>
    <x v="78"/>
    <n v="-1000"/>
    <n v="-0.32331070158422243"/>
  </r>
  <r>
    <s v="029"/>
    <s v="000"/>
    <s v="680"/>
    <s v="000"/>
    <s v="000"/>
    <s v="0"/>
    <s v="0000000"/>
    <s v="2226"/>
    <s v="Amtsgebäude"/>
    <s v="Planmäßige Abschreibung"/>
    <s v="46700,00"/>
    <x v="1"/>
    <x v="3"/>
    <x v="8"/>
    <x v="1"/>
    <n v="1"/>
    <x v="2"/>
    <x v="642"/>
    <n v="-46700"/>
    <n v="-15.098609763983188"/>
  </r>
  <r>
    <s v="029"/>
    <s v="000"/>
    <s v="700"/>
    <s v="000"/>
    <s v="000"/>
    <s v="0"/>
    <s v="0000000"/>
    <s v="2223"/>
    <s v="Amtsgebäude"/>
    <s v="Miet- und Pachtaufwand"/>
    <s v="4500,00"/>
    <x v="1"/>
    <x v="3"/>
    <x v="8"/>
    <x v="1"/>
    <n v="1"/>
    <x v="2"/>
    <x v="79"/>
    <n v="-4500"/>
    <n v="-1.4548981571290009"/>
  </r>
  <r>
    <s v="029"/>
    <s v="000"/>
    <s v="720"/>
    <s v="500"/>
    <s v="000"/>
    <s v="1"/>
    <s v="0000000"/>
    <s v="2225"/>
    <s v="Amtsgebäude"/>
    <s v="Interne Leistungsverrechnung"/>
    <s v="2000,00"/>
    <x v="1"/>
    <x v="3"/>
    <x v="8"/>
    <x v="1"/>
    <n v="1"/>
    <x v="2"/>
    <x v="80"/>
    <n v="-2000"/>
    <n v="-0.64662140316844485"/>
  </r>
  <r>
    <s v="029"/>
    <s v="000"/>
    <s v="728"/>
    <s v="000"/>
    <s v="000"/>
    <s v="0"/>
    <s v="0000000"/>
    <s v="2225"/>
    <s v="Amtsgebäude"/>
    <s v="Entgelte für sonstige Leistungen (Reinigung durch Unternehmen u. Lebenshilfe Wäscheservice)"/>
    <s v="11600,00"/>
    <x v="1"/>
    <x v="3"/>
    <x v="8"/>
    <x v="1"/>
    <n v="1"/>
    <x v="2"/>
    <x v="81"/>
    <n v="-11600"/>
    <n v="-3.7504041383769802"/>
  </r>
  <r>
    <s v="030"/>
    <s v="000"/>
    <s v="510"/>
    <s v="000"/>
    <s v="000"/>
    <s v="0"/>
    <s v="0000000"/>
    <s v="2211"/>
    <s v="Bauamt"/>
    <s v="Geldbezüge der Vertragsbediensteten der Verwaltung"/>
    <s v="12000,00"/>
    <x v="1"/>
    <x v="4"/>
    <x v="9"/>
    <x v="1"/>
    <n v="1"/>
    <x v="2"/>
    <x v="83"/>
    <n v="-12000"/>
    <n v="-3.8797284190106693"/>
  </r>
  <r>
    <s v="030"/>
    <s v="000"/>
    <s v="580"/>
    <s v="000"/>
    <s v="000"/>
    <s v="0"/>
    <s v="0000000"/>
    <s v="2212"/>
    <s v="Bauamt"/>
    <s v="Dienstgeberbeiträge zum Ausgleichsfonds für Familienbeihilfen"/>
    <s v="500,00"/>
    <x v="1"/>
    <x v="4"/>
    <x v="9"/>
    <x v="1"/>
    <n v="1"/>
    <x v="2"/>
    <x v="84"/>
    <n v="-500"/>
    <n v="-0.16165535079211121"/>
  </r>
  <r>
    <s v="030"/>
    <s v="000"/>
    <s v="581"/>
    <s v="500"/>
    <s v="000"/>
    <s v="0"/>
    <s v="0000000"/>
    <s v="2212"/>
    <s v="Bauamt"/>
    <s v="Sonstige Dienstgeberbeiträge zur sozialen Sicherheit (Pensionskassenbeiträge)"/>
    <s v="200,00"/>
    <x v="1"/>
    <x v="4"/>
    <x v="9"/>
    <x v="1"/>
    <n v="1"/>
    <x v="2"/>
    <x v="85"/>
    <n v="-200"/>
    <n v="-6.4662140316844488E-2"/>
  </r>
  <r>
    <s v="030"/>
    <s v="000"/>
    <s v="581"/>
    <s v="510"/>
    <s v="000"/>
    <s v="0"/>
    <s v="0000000"/>
    <s v="2212"/>
    <s v="Bauamt"/>
    <s v="Sonstige Dienstgeberbeiträge zur sozialen Sicherheit"/>
    <s v="100,00"/>
    <x v="1"/>
    <x v="4"/>
    <x v="9"/>
    <x v="1"/>
    <n v="1"/>
    <x v="2"/>
    <x v="86"/>
    <n v="-100"/>
    <n v="-3.2331070158422244E-2"/>
  </r>
  <r>
    <s v="030"/>
    <s v="000"/>
    <s v="582"/>
    <s v="000"/>
    <s v="000"/>
    <s v="0"/>
    <s v="0000000"/>
    <s v="2212"/>
    <s v="Bauamt"/>
    <s v="Sonstige Dienstgeberbeiträge zur sozialen Sicherheit"/>
    <s v="2500,00"/>
    <x v="1"/>
    <x v="4"/>
    <x v="9"/>
    <x v="1"/>
    <n v="1"/>
    <x v="2"/>
    <x v="87"/>
    <n v="-2500"/>
    <n v="-0.80827675396055609"/>
  </r>
  <r>
    <s v="030"/>
    <s v="000"/>
    <s v="591"/>
    <s v="000"/>
    <s v="000"/>
    <s v="0"/>
    <s v="0000000"/>
    <s v="2214"/>
    <s v="Bauamt"/>
    <s v="Dotierung von Rückstellungen für Abfertigungen"/>
    <s v="100,00"/>
    <x v="1"/>
    <x v="4"/>
    <x v="9"/>
    <x v="1"/>
    <n v="1"/>
    <x v="2"/>
    <x v="643"/>
    <n v="-100"/>
    <n v="-3.2331070158422244E-2"/>
  </r>
  <r>
    <s v="030"/>
    <s v="000"/>
    <s v="592"/>
    <s v="000"/>
    <s v="000"/>
    <s v="0"/>
    <s v="0000000"/>
    <s v="2214"/>
    <s v="Bauamt"/>
    <s v="Dotierung von Rückstellungen für Jubiläumszuwendungen"/>
    <s v="100,00"/>
    <x v="1"/>
    <x v="4"/>
    <x v="9"/>
    <x v="1"/>
    <n v="1"/>
    <x v="2"/>
    <x v="644"/>
    <n v="-100"/>
    <n v="-3.2331070158422244E-2"/>
  </r>
  <r>
    <s v="030"/>
    <s v="000"/>
    <s v="593"/>
    <s v="000"/>
    <s v="000"/>
    <s v="0"/>
    <s v="0000000"/>
    <s v="2214"/>
    <s v="Bauamt"/>
    <s v="Dotierung von Rückstellungen für nicht konsumierte Urlaube"/>
    <s v="100,00"/>
    <x v="1"/>
    <x v="4"/>
    <x v="9"/>
    <x v="1"/>
    <n v="1"/>
    <x v="2"/>
    <x v="645"/>
    <n v="-100"/>
    <n v="-3.2331070158422244E-2"/>
  </r>
  <r>
    <s v="030"/>
    <s v="000"/>
    <s v="640"/>
    <s v="000"/>
    <s v="000"/>
    <s v="0"/>
    <s v="0000000"/>
    <s v="2222"/>
    <s v="Bauamt"/>
    <s v="Rechts- und Beratungsaufwand (Gestaltungsbeirat)"/>
    <s v="15000,00"/>
    <x v="1"/>
    <x v="4"/>
    <x v="9"/>
    <x v="1"/>
    <n v="1"/>
    <x v="2"/>
    <x v="88"/>
    <n v="-15000"/>
    <n v="-4.8496605237633368"/>
  </r>
  <r>
    <s v="030"/>
    <s v="000"/>
    <s v="720"/>
    <s v="200"/>
    <s v="000"/>
    <s v="0"/>
    <s v="0000000"/>
    <s v="2225"/>
    <s v="Bauamt"/>
    <s v="Kostenbeiträge (Kostenersätze) für Leistungen (Baurechtsverwaltung Vorderland)"/>
    <s v="39800,00"/>
    <x v="1"/>
    <x v="4"/>
    <x v="9"/>
    <x v="1"/>
    <n v="1"/>
    <x v="2"/>
    <x v="89"/>
    <n v="-39800"/>
    <n v="-12.867765923052053"/>
  </r>
  <r>
    <s v="030"/>
    <s v="000"/>
    <s v="817"/>
    <s v="000"/>
    <s v="000"/>
    <s v="0"/>
    <s v="0000000"/>
    <s v="2117"/>
    <s v="Bauamt"/>
    <s v="Erträge aus der Auflösung von sonstigen Rückstellungen"/>
    <s v="100,00"/>
    <x v="1"/>
    <x v="4"/>
    <x v="9"/>
    <x v="1"/>
    <n v="2"/>
    <x v="2"/>
    <x v="646"/>
    <n v="100"/>
    <n v="3.2331070158422244E-2"/>
  </r>
  <r>
    <s v="031"/>
    <s v="000"/>
    <s v="728"/>
    <s v="000"/>
    <s v="000"/>
    <s v="0"/>
    <s v="0000000"/>
    <s v="2225"/>
    <s v="Amt für Raumordnung und Raumplanung"/>
    <s v="Kostenbeiträge (Kostenersätze) für Leistungen"/>
    <s v="50000,00"/>
    <x v="1"/>
    <x v="4"/>
    <x v="10"/>
    <x v="1"/>
    <n v="1"/>
    <x v="2"/>
    <x v="90"/>
    <n v="-50000"/>
    <n v="-16.165535079211121"/>
  </r>
  <r>
    <s v="032"/>
    <s v="000"/>
    <s v="728"/>
    <s v="000"/>
    <s v="000"/>
    <s v="0"/>
    <s v="0000000"/>
    <s v="2225"/>
    <s v="Vermessungsamt"/>
    <s v="Kostenbeiträge (Kostenersätze) für Leistungen"/>
    <s v="10000,00"/>
    <x v="1"/>
    <x v="4"/>
    <x v="11"/>
    <x v="1"/>
    <n v="1"/>
    <x v="2"/>
    <x v="91"/>
    <n v="-10000"/>
    <n v="-3.2331070158422244"/>
  </r>
  <r>
    <s v="032"/>
    <s v="100"/>
    <s v="728"/>
    <s v="000"/>
    <s v="000"/>
    <s v="0"/>
    <s v="0000000"/>
    <s v="2225"/>
    <s v="Vermessungsamt"/>
    <s v="Kostenbeiträge (Kostenersätze) für Leistungen ( digitale geographische Daten)"/>
    <s v="18000,00"/>
    <x v="1"/>
    <x v="4"/>
    <x v="12"/>
    <x v="1"/>
    <n v="1"/>
    <x v="2"/>
    <x v="92"/>
    <n v="-18000"/>
    <n v="-5.8195926285160038"/>
  </r>
  <r>
    <s v="060"/>
    <s v="000"/>
    <s v="726"/>
    <s v="000"/>
    <s v="000"/>
    <s v="0"/>
    <s v="0000000"/>
    <s v="2225"/>
    <s v="Beiträge an Verbände, Vereine oder sonstige Organisationen"/>
    <s v="Mitgliedsbeiträge an Institutionen"/>
    <s v="8000,00"/>
    <x v="1"/>
    <x v="5"/>
    <x v="13"/>
    <x v="1"/>
    <n v="1"/>
    <x v="2"/>
    <x v="93"/>
    <n v="-8000"/>
    <n v="-2.5864856126737794"/>
  </r>
  <r>
    <s v="061"/>
    <s v="000"/>
    <s v="720"/>
    <s v="500"/>
    <s v="000"/>
    <s v="1"/>
    <s v="0000000"/>
    <s v="2225"/>
    <s v="Sonstige Subventionen"/>
    <s v="Interne Leistungsverrechnung"/>
    <s v="2000,00"/>
    <x v="1"/>
    <x v="5"/>
    <x v="14"/>
    <x v="1"/>
    <n v="1"/>
    <x v="2"/>
    <x v="94"/>
    <n v="-2000"/>
    <n v="-0.64662140316844485"/>
  </r>
  <r>
    <s v="061"/>
    <s v="000"/>
    <s v="752"/>
    <s v="000"/>
    <s v="000"/>
    <s v="0"/>
    <s v="0000000"/>
    <s v="2231"/>
    <s v="Sonstige Subventionen"/>
    <s v="Transfers an Gemeinden, Gemeindeverbände (Regio Vorderland Beiträge, Aktionen)"/>
    <s v="26200,00"/>
    <x v="1"/>
    <x v="5"/>
    <x v="14"/>
    <x v="1"/>
    <n v="1"/>
    <x v="2"/>
    <x v="95"/>
    <n v="-26200"/>
    <n v="-8.4707403815066282"/>
  </r>
  <r>
    <s v="061"/>
    <s v="000"/>
    <s v="757"/>
    <s v="000"/>
    <s v="000"/>
    <s v="0"/>
    <s v="0000000"/>
    <s v="2234"/>
    <s v="Sonstige Subventionen"/>
    <s v="Transfers an private Organisationen ohne Erwerbszweck  (Vereine u. priv. Organisationen)"/>
    <s v="4000,00"/>
    <x v="1"/>
    <x v="5"/>
    <x v="14"/>
    <x v="1"/>
    <n v="1"/>
    <x v="2"/>
    <x v="96"/>
    <n v="-4000"/>
    <n v="-1.2932428063368897"/>
  </r>
  <r>
    <s v="062"/>
    <s v="000"/>
    <s v="729"/>
    <s v="000"/>
    <s v="000"/>
    <s v="0"/>
    <s v="0000000"/>
    <s v="2225"/>
    <s v="Ehrungen und Auszeichnungen"/>
    <s v="Sonstige Aufwendungen"/>
    <s v="5300,00"/>
    <x v="1"/>
    <x v="5"/>
    <x v="15"/>
    <x v="1"/>
    <n v="1"/>
    <x v="2"/>
    <x v="97"/>
    <n v="-5300"/>
    <n v="-1.7135467183963788"/>
  </r>
  <r>
    <s v="063"/>
    <s v="000"/>
    <s v="729"/>
    <s v="000"/>
    <s v="000"/>
    <s v="0"/>
    <s v="0000000"/>
    <s v="2225"/>
    <s v="Städtekontakte und Partnerschaften"/>
    <s v="Sonstige Aufwendungen"/>
    <s v="4200,00"/>
    <x v="1"/>
    <x v="5"/>
    <x v="16"/>
    <x v="1"/>
    <n v="1"/>
    <x v="2"/>
    <x v="98"/>
    <n v="-4200"/>
    <n v="-1.3579049466537343"/>
  </r>
  <r>
    <s v="091"/>
    <s v="000"/>
    <s v="590"/>
    <s v="000"/>
    <s v="000"/>
    <s v="0"/>
    <s v="0000000"/>
    <s v="2212"/>
    <s v="Personalausbildung und Personalfortbildung"/>
    <s v="Freiwillige Sozialleistungen (Personalaus- u. Fortb.)"/>
    <s v="2000,00"/>
    <x v="1"/>
    <x v="6"/>
    <x v="17"/>
    <x v="1"/>
    <n v="1"/>
    <x v="2"/>
    <x v="99"/>
    <n v="-2000"/>
    <n v="-0.64662140316844485"/>
  </r>
  <r>
    <s v="094"/>
    <s v="000"/>
    <s v="729"/>
    <s v="000"/>
    <s v="000"/>
    <s v="0"/>
    <s v="0000000"/>
    <s v="2225"/>
    <s v="Gemeinschaftspflege"/>
    <s v="Sonstige Aufwendungen"/>
    <s v="5400,00"/>
    <x v="1"/>
    <x v="6"/>
    <x v="18"/>
    <x v="1"/>
    <n v="1"/>
    <x v="2"/>
    <x v="100"/>
    <n v="-5400"/>
    <n v="-1.7458777885548011"/>
  </r>
  <r>
    <s v="120"/>
    <s v="000"/>
    <s v="720"/>
    <s v="250"/>
    <s v="000"/>
    <s v="0"/>
    <s v="0000000"/>
    <s v="2225"/>
    <s v="Sicherheitspolizei"/>
    <s v="Kostenbeiträge (Kostenersätze) für Leistungen (MG Rankweil für  Polizeieinsätze)"/>
    <s v="8500,00"/>
    <x v="2"/>
    <x v="7"/>
    <x v="19"/>
    <x v="1"/>
    <n v="1"/>
    <x v="2"/>
    <x v="101"/>
    <n v="-8500"/>
    <n v="-2.7481409634658909"/>
  </r>
  <r>
    <s v="131"/>
    <s v="000"/>
    <s v="413"/>
    <s v="000"/>
    <s v="000"/>
    <s v="0"/>
    <s v="0000000"/>
    <s v="2221"/>
    <s v="Bau- und Feuerpolizei"/>
    <s v="Hausnummerntafeln"/>
    <s v="300,00"/>
    <x v="2"/>
    <x v="8"/>
    <x v="20"/>
    <x v="1"/>
    <n v="1"/>
    <x v="2"/>
    <x v="102"/>
    <n v="-300"/>
    <n v="-9.6993210475266725E-2"/>
  </r>
  <r>
    <s v="131"/>
    <s v="000"/>
    <s v="728"/>
    <s v="000"/>
    <s v="000"/>
    <s v="0"/>
    <s v="0000000"/>
    <s v="2225"/>
    <s v="Bau- und Feuerpolizei"/>
    <s v="Entgelte für sonstige Leistungen (Feuerbeschau)"/>
    <s v="200,00"/>
    <x v="2"/>
    <x v="8"/>
    <x v="20"/>
    <x v="1"/>
    <n v="1"/>
    <x v="2"/>
    <x v="103"/>
    <n v="-200"/>
    <n v="-6.4662140316844488E-2"/>
  </r>
  <r>
    <s v="131"/>
    <s v="000"/>
    <s v="808"/>
    <s v="000"/>
    <s v="000"/>
    <s v="0"/>
    <s v="0000000"/>
    <s v="2116"/>
    <s v="Bau- und Feuerpolizei"/>
    <s v="Ersätze für Hausnummerntafeln"/>
    <s v="300,00"/>
    <x v="2"/>
    <x v="8"/>
    <x v="20"/>
    <x v="1"/>
    <n v="2"/>
    <x v="2"/>
    <x v="104"/>
    <n v="300"/>
    <n v="9.6993210475266725E-2"/>
  </r>
  <r>
    <s v="132"/>
    <s v="000"/>
    <s v="728"/>
    <s v="000"/>
    <s v="000"/>
    <s v="0"/>
    <s v="0000000"/>
    <s v="2225"/>
    <s v="Gesundheitspolizei"/>
    <s v="Entgelte für sonstige Leistungen (Totenbeschau, Bergungskosten)"/>
    <s v="2000,00"/>
    <x v="2"/>
    <x v="8"/>
    <x v="21"/>
    <x v="1"/>
    <n v="1"/>
    <x v="2"/>
    <x v="105"/>
    <n v="-2000"/>
    <n v="-0.64662140316844485"/>
  </r>
  <r>
    <s v="133"/>
    <s v="000"/>
    <s v="729"/>
    <s v="000"/>
    <s v="000"/>
    <s v="0"/>
    <s v="0000000"/>
    <s v="2225"/>
    <s v="Veterinärpolizei"/>
    <s v="Sonstige Aufwendungen (Viehseuchenbekämpfung)"/>
    <s v="2000,00"/>
    <x v="2"/>
    <x v="8"/>
    <x v="22"/>
    <x v="1"/>
    <n v="1"/>
    <x v="2"/>
    <x v="106"/>
    <n v="-2000"/>
    <n v="-0.64662140316844485"/>
  </r>
  <r>
    <s v="163"/>
    <s v="000"/>
    <s v="400"/>
    <s v="000"/>
    <s v="000"/>
    <s v="0"/>
    <s v="0000000"/>
    <s v="2221"/>
    <s v="Freiwillige Feuerwehr"/>
    <s v="Geringwertige Wirtschaftsgüter (GWG)"/>
    <s v="12100,00"/>
    <x v="2"/>
    <x v="9"/>
    <x v="23"/>
    <x v="1"/>
    <n v="1"/>
    <x v="2"/>
    <x v="110"/>
    <n v="-12100"/>
    <n v="-3.9120594891690916"/>
  </r>
  <r>
    <s v="163"/>
    <s v="000"/>
    <s v="451"/>
    <s v="000"/>
    <s v="000"/>
    <s v="0"/>
    <s v="0000000"/>
    <s v="2221"/>
    <s v="Freiwillige Feuerwehr"/>
    <s v="Brennstoffe"/>
    <s v="4000,00"/>
    <x v="2"/>
    <x v="9"/>
    <x v="23"/>
    <x v="1"/>
    <n v="1"/>
    <x v="2"/>
    <x v="111"/>
    <n v="-4000"/>
    <n v="-1.2932428063368897"/>
  </r>
  <r>
    <s v="163"/>
    <s v="000"/>
    <s v="452"/>
    <s v="000"/>
    <s v="000"/>
    <s v="0"/>
    <s v="0000000"/>
    <s v="2221"/>
    <s v="Freiwillige Feuerwehr"/>
    <s v="Treibstoffe"/>
    <s v="3000,00"/>
    <x v="2"/>
    <x v="9"/>
    <x v="23"/>
    <x v="1"/>
    <n v="1"/>
    <x v="2"/>
    <x v="112"/>
    <n v="-3000"/>
    <n v="-0.96993210475266733"/>
  </r>
  <r>
    <s v="163"/>
    <s v="000"/>
    <s v="454"/>
    <s v="000"/>
    <s v="000"/>
    <s v="0"/>
    <s v="0000000"/>
    <s v="2221"/>
    <s v="Freiwillige Feuerwehr"/>
    <s v="Reinigungsmittel"/>
    <s v="500,00"/>
    <x v="2"/>
    <x v="9"/>
    <x v="23"/>
    <x v="1"/>
    <n v="1"/>
    <x v="2"/>
    <x v="113"/>
    <n v="-500"/>
    <n v="-0.16165535079211121"/>
  </r>
  <r>
    <s v="163"/>
    <s v="000"/>
    <s v="455"/>
    <s v="000"/>
    <s v="000"/>
    <s v="0"/>
    <s v="0000000"/>
    <s v="2221"/>
    <s v="Freiwillige Feuerwehr"/>
    <s v="Chemische und sonstige artverwandte Mittel"/>
    <s v="1400,00"/>
    <x v="2"/>
    <x v="9"/>
    <x v="23"/>
    <x v="1"/>
    <n v="1"/>
    <x v="2"/>
    <x v="114"/>
    <n v="-1400"/>
    <n v="-0.45263498221791143"/>
  </r>
  <r>
    <s v="163"/>
    <s v="000"/>
    <s v="600"/>
    <s v="000"/>
    <s v="000"/>
    <s v="0"/>
    <s v="0000000"/>
    <s v="2222"/>
    <s v="Freiwillige Feuerwehr"/>
    <s v="Energiebezüge"/>
    <s v="3300,00"/>
    <x v="2"/>
    <x v="9"/>
    <x v="23"/>
    <x v="1"/>
    <n v="1"/>
    <x v="2"/>
    <x v="115"/>
    <n v="-3300"/>
    <n v="-1.0669253152279341"/>
  </r>
  <r>
    <s v="163"/>
    <s v="000"/>
    <s v="614"/>
    <s v="000"/>
    <s v="000"/>
    <s v="0"/>
    <s v="0000000"/>
    <s v="2224"/>
    <s v="Freiwillige Feuerwehr"/>
    <s v="Instandhaltung von Gebäuden und Bauten"/>
    <s v="6500,00"/>
    <x v="2"/>
    <x v="9"/>
    <x v="23"/>
    <x v="1"/>
    <n v="1"/>
    <x v="2"/>
    <x v="116"/>
    <n v="-6500"/>
    <n v="-2.1015195602974459"/>
  </r>
  <r>
    <s v="163"/>
    <s v="000"/>
    <s v="614"/>
    <s v="900"/>
    <s v="000"/>
    <s v="0"/>
    <s v="0000000"/>
    <s v="2224"/>
    <s v="Freiwillige Feuerwehr"/>
    <s v="Instandhaltung von Gebäuden und Bauten"/>
    <s v="25100,00"/>
    <x v="2"/>
    <x v="9"/>
    <x v="23"/>
    <x v="1"/>
    <n v="1"/>
    <x v="2"/>
    <x v="117"/>
    <n v="-25100"/>
    <n v="-8.115098609763983"/>
  </r>
  <r>
    <s v="163"/>
    <s v="000"/>
    <s v="617"/>
    <s v="000"/>
    <s v="000"/>
    <s v="0"/>
    <s v="0000000"/>
    <s v="2224"/>
    <s v="Freiwillige Feuerwehr"/>
    <s v="Instandhaltung von Fahrzeugen"/>
    <s v="6400,00"/>
    <x v="2"/>
    <x v="9"/>
    <x v="23"/>
    <x v="1"/>
    <n v="1"/>
    <x v="2"/>
    <x v="118"/>
    <n v="-6400"/>
    <n v="-2.0691884901390236"/>
  </r>
  <r>
    <s v="163"/>
    <s v="000"/>
    <s v="618"/>
    <s v="000"/>
    <s v="000"/>
    <s v="0"/>
    <s v="0000000"/>
    <s v="2224"/>
    <s v="Freiwillige Feuerwehr"/>
    <s v="Instandhaltung von sonstigen Anlagen"/>
    <s v="3500,00"/>
    <x v="2"/>
    <x v="9"/>
    <x v="23"/>
    <x v="1"/>
    <n v="1"/>
    <x v="2"/>
    <x v="119"/>
    <n v="-3500"/>
    <n v="-1.1315874555447785"/>
  </r>
  <r>
    <s v="163"/>
    <s v="000"/>
    <s v="631"/>
    <s v="000"/>
    <s v="000"/>
    <s v="0"/>
    <s v="0000000"/>
    <s v="2222"/>
    <s v="Freiwillige Feuerwehr"/>
    <s v="Telekommunikationsdienste"/>
    <s v="1500,00"/>
    <x v="2"/>
    <x v="9"/>
    <x v="23"/>
    <x v="1"/>
    <n v="1"/>
    <x v="2"/>
    <x v="120"/>
    <n v="-1500"/>
    <n v="-0.48496605237633367"/>
  </r>
  <r>
    <s v="163"/>
    <s v="000"/>
    <s v="670"/>
    <s v="000"/>
    <s v="000"/>
    <s v="0"/>
    <s v="0000000"/>
    <s v="2222"/>
    <s v="Freiwillige Feuerwehr"/>
    <s v="Versicherungen"/>
    <s v="3200,00"/>
    <x v="2"/>
    <x v="9"/>
    <x v="23"/>
    <x v="1"/>
    <n v="1"/>
    <x v="2"/>
    <x v="121"/>
    <n v="-3200"/>
    <n v="-1.0345942450695118"/>
  </r>
  <r>
    <s v="163"/>
    <s v="000"/>
    <s v="680"/>
    <s v="000"/>
    <s v="000"/>
    <s v="0"/>
    <s v="0000000"/>
    <s v="2226"/>
    <s v="Freiwillige Feuerwehr"/>
    <s v="Planmäßige Abschreibung"/>
    <s v="83600,00"/>
    <x v="2"/>
    <x v="9"/>
    <x v="23"/>
    <x v="1"/>
    <n v="1"/>
    <x v="2"/>
    <x v="647"/>
    <n v="-83600"/>
    <n v="-27.028774652440998"/>
  </r>
  <r>
    <s v="163"/>
    <s v="000"/>
    <s v="720"/>
    <s v="500"/>
    <s v="000"/>
    <s v="1"/>
    <s v="0000000"/>
    <s v="2225"/>
    <s v="Freiwillige Feuerwehr"/>
    <s v="Interne Leistungsverrechnung"/>
    <s v="500,00"/>
    <x v="2"/>
    <x v="9"/>
    <x v="23"/>
    <x v="1"/>
    <n v="1"/>
    <x v="2"/>
    <x v="122"/>
    <n v="-500"/>
    <n v="-0.16165535079211121"/>
  </r>
  <r>
    <s v="163"/>
    <s v="000"/>
    <s v="728"/>
    <s v="000"/>
    <s v="000"/>
    <s v="0"/>
    <s v="0000000"/>
    <s v="2225"/>
    <s v="Freiwillige Feuerwehr"/>
    <s v="Instandhaltung von sonstigen Anlagen (Einsatz u. Schulung)"/>
    <s v="2000,00"/>
    <x v="2"/>
    <x v="9"/>
    <x v="23"/>
    <x v="1"/>
    <n v="1"/>
    <x v="2"/>
    <x v="123"/>
    <n v="-2000"/>
    <n v="-0.64662140316844485"/>
  </r>
  <r>
    <s v="163"/>
    <s v="000"/>
    <s v="729"/>
    <s v="000"/>
    <s v="000"/>
    <s v="0"/>
    <s v="0000000"/>
    <s v="2225"/>
    <s v="Freiwillige Feuerwehr"/>
    <s v="Sonstige Aufwendungen"/>
    <s v="6500,00"/>
    <x v="2"/>
    <x v="9"/>
    <x v="23"/>
    <x v="1"/>
    <n v="1"/>
    <x v="2"/>
    <x v="124"/>
    <n v="-6500"/>
    <n v="-2.1015195602974459"/>
  </r>
  <r>
    <s v="163"/>
    <s v="000"/>
    <s v="813"/>
    <s v="000"/>
    <s v="000"/>
    <s v="0"/>
    <s v="0000000"/>
    <s v="2127"/>
    <s v="Freiwillige Feuerwehr"/>
    <s v="Erträge aus der Auflösung von Investitionszuschüssen (Kapitaltransfers)"/>
    <s v="22300,00"/>
    <x v="2"/>
    <x v="9"/>
    <x v="23"/>
    <x v="1"/>
    <n v="2"/>
    <x v="2"/>
    <x v="648"/>
    <n v="22300"/>
    <n v="7.2098286453281606"/>
  </r>
  <r>
    <s v="163"/>
    <s v="000"/>
    <s v="816"/>
    <s v="400"/>
    <s v="000"/>
    <s v="0"/>
    <s v="0000000"/>
    <s v="2114"/>
    <s v="Freiwillige Feuerwehr"/>
    <s v="Kostenbeiträge (Kostenersätze) für sonstige Leistungen"/>
    <s v="100,00"/>
    <x v="2"/>
    <x v="9"/>
    <x v="23"/>
    <x v="1"/>
    <n v="2"/>
    <x v="2"/>
    <x v="125"/>
    <n v="100"/>
    <n v="3.2331070158422244E-2"/>
  </r>
  <r>
    <s v="163"/>
    <s v="000"/>
    <s v="861"/>
    <s v="000"/>
    <s v="000"/>
    <s v="0"/>
    <s v="0000000"/>
    <s v="2121"/>
    <s v="Freiwillige Feuerwehr"/>
    <s v="Transfers von Ländern, Landesfonds und Landeskammern"/>
    <s v="1000,00"/>
    <x v="2"/>
    <x v="9"/>
    <x v="23"/>
    <x v="1"/>
    <n v="2"/>
    <x v="2"/>
    <x v="126"/>
    <n v="1000"/>
    <n v="0.32331070158422243"/>
  </r>
  <r>
    <s v="180"/>
    <s v="000"/>
    <s v="726"/>
    <s v="000"/>
    <s v="000"/>
    <s v="0"/>
    <s v="0000000"/>
    <s v="2225"/>
    <s v="Zivilschutz"/>
    <s v="Mitgliedsbeiträge an Institutionen"/>
    <s v="100,00"/>
    <x v="2"/>
    <x v="10"/>
    <x v="24"/>
    <x v="1"/>
    <n v="1"/>
    <x v="2"/>
    <x v="127"/>
    <n v="-100"/>
    <n v="-3.2331070158422244E-2"/>
  </r>
  <r>
    <s v="189"/>
    <s v="000"/>
    <s v="723"/>
    <s v="000"/>
    <s v="000"/>
    <s v="0"/>
    <s v="0000000"/>
    <s v="2225"/>
    <s v="Landesverteidigung"/>
    <s v="Amtspauschalien und Repräsentationsaufwendungen (Musterungskosten)"/>
    <s v="400,00"/>
    <x v="2"/>
    <x v="10"/>
    <x v="25"/>
    <x v="1"/>
    <n v="1"/>
    <x v="2"/>
    <x v="128"/>
    <n v="-400"/>
    <n v="-0.12932428063368898"/>
  </r>
  <r>
    <s v="211"/>
    <s v="000"/>
    <s v="400"/>
    <s v="000"/>
    <s v="000"/>
    <s v="0"/>
    <s v="0000000"/>
    <s v="2221"/>
    <s v="Volksschule"/>
    <s v="Geringwertige Wirtschaftsgüter (GWG)"/>
    <s v="8000,00"/>
    <x v="3"/>
    <x v="11"/>
    <x v="26"/>
    <x v="1"/>
    <n v="1"/>
    <x v="2"/>
    <x v="131"/>
    <n v="-8000"/>
    <n v="-2.5864856126737794"/>
  </r>
  <r>
    <s v="211"/>
    <s v="000"/>
    <s v="451"/>
    <s v="000"/>
    <s v="000"/>
    <s v="0"/>
    <s v="0000000"/>
    <s v="2221"/>
    <s v="Volksschule"/>
    <s v="Brennstoffe"/>
    <s v="10400,00"/>
    <x v="3"/>
    <x v="11"/>
    <x v="26"/>
    <x v="1"/>
    <n v="1"/>
    <x v="2"/>
    <x v="132"/>
    <n v="-10400"/>
    <n v="-3.3624312964759135"/>
  </r>
  <r>
    <s v="211"/>
    <s v="000"/>
    <s v="454"/>
    <s v="000"/>
    <s v="000"/>
    <s v="0"/>
    <s v="0000000"/>
    <s v="2221"/>
    <s v="Volksschule"/>
    <s v="Reinigungsmittel"/>
    <s v="2500,00"/>
    <x v="3"/>
    <x v="11"/>
    <x v="26"/>
    <x v="1"/>
    <n v="1"/>
    <x v="2"/>
    <x v="133"/>
    <n v="-2500"/>
    <n v="-0.80827675396055609"/>
  </r>
  <r>
    <s v="211"/>
    <s v="000"/>
    <s v="456"/>
    <s v="000"/>
    <s v="000"/>
    <s v="0"/>
    <s v="0000000"/>
    <s v="2221"/>
    <s v="Volksschule"/>
    <s v="Schreib-, Zeichen- und sonstige Büromittel"/>
    <s v="800,00"/>
    <x v="3"/>
    <x v="11"/>
    <x v="26"/>
    <x v="1"/>
    <n v="1"/>
    <x v="2"/>
    <x v="134"/>
    <n v="-800"/>
    <n v="-0.25864856126737795"/>
  </r>
  <r>
    <s v="211"/>
    <s v="000"/>
    <s v="457"/>
    <s v="000"/>
    <s v="000"/>
    <s v="0"/>
    <s v="0000000"/>
    <s v="2221"/>
    <s v="Volksschule"/>
    <s v="Druckwerke"/>
    <s v="500,00"/>
    <x v="3"/>
    <x v="11"/>
    <x v="26"/>
    <x v="1"/>
    <n v="1"/>
    <x v="2"/>
    <x v="135"/>
    <n v="-500"/>
    <n v="-0.16165535079211121"/>
  </r>
  <r>
    <s v="211"/>
    <s v="000"/>
    <s v="510"/>
    <s v="000"/>
    <s v="000"/>
    <s v="0"/>
    <s v="0000000"/>
    <s v="2211"/>
    <s v="Volksschule"/>
    <s v="Geldbezüge der Vertragsbediensteten der Verwaltung"/>
    <s v="6800,00"/>
    <x v="3"/>
    <x v="11"/>
    <x v="26"/>
    <x v="1"/>
    <n v="1"/>
    <x v="2"/>
    <x v="136"/>
    <n v="-6800"/>
    <n v="-2.1985127707727128"/>
  </r>
  <r>
    <s v="211"/>
    <s v="000"/>
    <s v="511"/>
    <s v="000"/>
    <s v="000"/>
    <s v="0"/>
    <s v="0000000"/>
    <s v="2211"/>
    <s v="Volksschule"/>
    <s v="Geldbezüge der Vertragsbediensteten in handwerklicher Verwendung"/>
    <s v="2200,00"/>
    <x v="3"/>
    <x v="11"/>
    <x v="26"/>
    <x v="1"/>
    <n v="1"/>
    <x v="2"/>
    <x v="137"/>
    <n v="-2200"/>
    <n v="-0.71128354348528933"/>
  </r>
  <r>
    <s v="211"/>
    <s v="000"/>
    <s v="580"/>
    <s v="000"/>
    <s v="000"/>
    <s v="0"/>
    <s v="0000000"/>
    <s v="2212"/>
    <s v="Volksschule"/>
    <s v="Dienstgeberbeiträge zum Ausgleichsfonds für Familienbeihilfen"/>
    <s v="400,00"/>
    <x v="3"/>
    <x v="11"/>
    <x v="26"/>
    <x v="1"/>
    <n v="1"/>
    <x v="2"/>
    <x v="138"/>
    <n v="-400"/>
    <n v="-0.12932428063368898"/>
  </r>
  <r>
    <s v="211"/>
    <s v="000"/>
    <s v="581"/>
    <s v="500"/>
    <s v="000"/>
    <s v="0"/>
    <s v="0000000"/>
    <s v="2212"/>
    <s v="Volksschule"/>
    <s v="Sonstige Dienstgeberbeiträge zur sozialen Sicherheit (Pensionskassenbeiträge)"/>
    <s v="100,00"/>
    <x v="3"/>
    <x v="11"/>
    <x v="26"/>
    <x v="1"/>
    <n v="1"/>
    <x v="2"/>
    <x v="139"/>
    <n v="-100"/>
    <n v="-3.2331070158422244E-2"/>
  </r>
  <r>
    <s v="211"/>
    <s v="000"/>
    <s v="581"/>
    <s v="510"/>
    <s v="000"/>
    <s v="0"/>
    <s v="0000000"/>
    <s v="2212"/>
    <s v="Volksschule"/>
    <s v="Sonstige Dienstgeberbeiträge zur sozialen Sicherheit (Mitarbeitervorsorge - Abfertigung neu)"/>
    <s v="100,00"/>
    <x v="3"/>
    <x v="11"/>
    <x v="26"/>
    <x v="1"/>
    <n v="1"/>
    <x v="2"/>
    <x v="140"/>
    <n v="-100"/>
    <n v="-3.2331070158422244E-2"/>
  </r>
  <r>
    <s v="211"/>
    <s v="000"/>
    <s v="582"/>
    <s v="000"/>
    <s v="000"/>
    <s v="0"/>
    <s v="0000000"/>
    <s v="2212"/>
    <s v="Volksschule"/>
    <s v="Sonstige Dienstgeberbeiträge zur sozialen Sicherheit"/>
    <s v="2000,00"/>
    <x v="3"/>
    <x v="11"/>
    <x v="26"/>
    <x v="1"/>
    <n v="1"/>
    <x v="2"/>
    <x v="141"/>
    <n v="-2000"/>
    <n v="-0.64662140316844485"/>
  </r>
  <r>
    <s v="211"/>
    <s v="000"/>
    <s v="591"/>
    <s v="000"/>
    <s v="000"/>
    <s v="0"/>
    <s v="0000000"/>
    <s v="2214"/>
    <s v="Volksschule"/>
    <s v="Dotierung von Rückstellungen für Abfertigungen"/>
    <s v="100,00"/>
    <x v="3"/>
    <x v="11"/>
    <x v="26"/>
    <x v="1"/>
    <n v="1"/>
    <x v="2"/>
    <x v="649"/>
    <n v="-100"/>
    <n v="-3.2331070158422244E-2"/>
  </r>
  <r>
    <s v="211"/>
    <s v="000"/>
    <s v="592"/>
    <s v="000"/>
    <s v="000"/>
    <s v="0"/>
    <s v="0000000"/>
    <s v="2214"/>
    <s v="Volksschule"/>
    <s v="Dotierung von Rückstellungen für Jubiläumszuwendungen"/>
    <s v="100,00"/>
    <x v="3"/>
    <x v="11"/>
    <x v="26"/>
    <x v="1"/>
    <n v="1"/>
    <x v="2"/>
    <x v="650"/>
    <n v="-100"/>
    <n v="-3.2331070158422244E-2"/>
  </r>
  <r>
    <s v="211"/>
    <s v="000"/>
    <s v="593"/>
    <s v="000"/>
    <s v="000"/>
    <s v="0"/>
    <s v="0000000"/>
    <s v="2214"/>
    <s v="Volksschule"/>
    <s v="Dotierung von Rückstellungen für nicht konsumierte Urlaube"/>
    <s v="100,00"/>
    <x v="3"/>
    <x v="11"/>
    <x v="26"/>
    <x v="1"/>
    <n v="1"/>
    <x v="2"/>
    <x v="651"/>
    <n v="-100"/>
    <n v="-3.2331070158422244E-2"/>
  </r>
  <r>
    <s v="211"/>
    <s v="000"/>
    <s v="600"/>
    <s v="000"/>
    <s v="000"/>
    <s v="0"/>
    <s v="0000000"/>
    <s v="2222"/>
    <s v="Volksschule"/>
    <s v="Energiebezüge"/>
    <s v="14200,00"/>
    <x v="3"/>
    <x v="11"/>
    <x v="26"/>
    <x v="1"/>
    <n v="1"/>
    <x v="2"/>
    <x v="142"/>
    <n v="-14200"/>
    <n v="-4.5910119624959584"/>
  </r>
  <r>
    <s v="211"/>
    <s v="000"/>
    <s v="614"/>
    <s v="000"/>
    <s v="000"/>
    <s v="0"/>
    <s v="0000000"/>
    <s v="2224"/>
    <s v="Volksschule"/>
    <s v="Instandhaltung von Gebäuden und Bauten"/>
    <s v="18500,00"/>
    <x v="3"/>
    <x v="11"/>
    <x v="26"/>
    <x v="1"/>
    <n v="1"/>
    <x v="2"/>
    <x v="143"/>
    <n v="-18500"/>
    <n v="-5.9812479793081152"/>
  </r>
  <r>
    <s v="211"/>
    <s v="000"/>
    <s v="618"/>
    <s v="000"/>
    <s v="000"/>
    <s v="0"/>
    <s v="0000000"/>
    <s v="2224"/>
    <s v="Volksschule"/>
    <s v="Instandhaltung von sonstigen Anlagen"/>
    <s v="1000,00"/>
    <x v="3"/>
    <x v="11"/>
    <x v="26"/>
    <x v="1"/>
    <n v="1"/>
    <x v="2"/>
    <x v="144"/>
    <n v="-1000"/>
    <n v="-0.32331070158422243"/>
  </r>
  <r>
    <s v="211"/>
    <s v="000"/>
    <s v="630"/>
    <s v="000"/>
    <s v="000"/>
    <s v="0"/>
    <s v="0000000"/>
    <s v="2222"/>
    <s v="Volksschule"/>
    <s v="Postdienste"/>
    <s v="1000,00"/>
    <x v="3"/>
    <x v="11"/>
    <x v="26"/>
    <x v="1"/>
    <n v="1"/>
    <x v="2"/>
    <x v="145"/>
    <n v="-1000"/>
    <n v="-0.32331070158422243"/>
  </r>
  <r>
    <s v="211"/>
    <s v="000"/>
    <s v="631"/>
    <s v="000"/>
    <s v="000"/>
    <s v="0"/>
    <s v="0000000"/>
    <s v="2222"/>
    <s v="Volksschule"/>
    <s v="Telekommunikationsdienste"/>
    <s v="1100,00"/>
    <x v="3"/>
    <x v="11"/>
    <x v="26"/>
    <x v="1"/>
    <n v="1"/>
    <x v="2"/>
    <x v="146"/>
    <n v="-1100"/>
    <n v="-0.35564177174264466"/>
  </r>
  <r>
    <s v="211"/>
    <s v="000"/>
    <s v="670"/>
    <s v="000"/>
    <s v="000"/>
    <s v="0"/>
    <s v="0000000"/>
    <s v="2222"/>
    <s v="Volksschule"/>
    <s v="Versicherungen"/>
    <s v="3000,00"/>
    <x v="3"/>
    <x v="11"/>
    <x v="26"/>
    <x v="1"/>
    <n v="1"/>
    <x v="2"/>
    <x v="147"/>
    <n v="-3000"/>
    <n v="-0.96993210475266733"/>
  </r>
  <r>
    <s v="211"/>
    <s v="000"/>
    <s v="680"/>
    <s v="000"/>
    <s v="000"/>
    <s v="0"/>
    <s v="0000000"/>
    <s v="2226"/>
    <s v="Volksschule"/>
    <s v="Planmäßige Abschreibung"/>
    <s v="2200,00"/>
    <x v="3"/>
    <x v="11"/>
    <x v="26"/>
    <x v="1"/>
    <n v="1"/>
    <x v="2"/>
    <x v="652"/>
    <n v="-2200"/>
    <n v="-0.71128354348528933"/>
  </r>
  <r>
    <s v="211"/>
    <s v="000"/>
    <s v="700"/>
    <s v="000"/>
    <s v="000"/>
    <s v="0"/>
    <s v="0000000"/>
    <s v="2223"/>
    <s v="Volksschule"/>
    <s v="Miet- und Pachtaufwand"/>
    <s v="1500,00"/>
    <x v="3"/>
    <x v="11"/>
    <x v="26"/>
    <x v="1"/>
    <n v="1"/>
    <x v="2"/>
    <x v="148"/>
    <n v="-1500"/>
    <n v="-0.48496605237633367"/>
  </r>
  <r>
    <s v="211"/>
    <s v="000"/>
    <s v="710"/>
    <s v="000"/>
    <s v="000"/>
    <s v="0"/>
    <s v="0000000"/>
    <s v="2225"/>
    <s v="Volksschule"/>
    <s v="Öffentliche Abgaben, ohne Gebühren gemäß FAG"/>
    <s v="900,00"/>
    <x v="3"/>
    <x v="11"/>
    <x v="26"/>
    <x v="1"/>
    <n v="1"/>
    <x v="2"/>
    <x v="149"/>
    <n v="-900"/>
    <n v="-0.29097963142580019"/>
  </r>
  <r>
    <s v="211"/>
    <s v="000"/>
    <s v="720"/>
    <s v="200"/>
    <s v="000"/>
    <s v="0"/>
    <s v="0000000"/>
    <s v="2225"/>
    <s v="Volksschule"/>
    <s v="Kostenbeiträge (Kostenersätze) für Leistungen (Schulerhaltungsbeiträge)"/>
    <s v="1000,00"/>
    <x v="3"/>
    <x v="11"/>
    <x v="26"/>
    <x v="1"/>
    <n v="1"/>
    <x v="2"/>
    <x v="150"/>
    <n v="-1000"/>
    <n v="-0.32331070158422243"/>
  </r>
  <r>
    <s v="211"/>
    <s v="000"/>
    <s v="720"/>
    <s v="500"/>
    <s v="000"/>
    <s v="1"/>
    <s v="0000000"/>
    <s v="2225"/>
    <s v="Volksschule"/>
    <s v="Interne Leistungsverrechnung"/>
    <s v="4000,00"/>
    <x v="3"/>
    <x v="11"/>
    <x v="26"/>
    <x v="1"/>
    <n v="1"/>
    <x v="2"/>
    <x v="151"/>
    <n v="-4000"/>
    <n v="-1.2932428063368897"/>
  </r>
  <r>
    <s v="211"/>
    <s v="000"/>
    <s v="724"/>
    <s v="000"/>
    <s v="000"/>
    <s v="0"/>
    <s v="0000000"/>
    <s v="2225"/>
    <s v="Volksschule"/>
    <s v="Reisegebühren"/>
    <s v="100,00"/>
    <x v="3"/>
    <x v="11"/>
    <x v="26"/>
    <x v="1"/>
    <n v="1"/>
    <x v="2"/>
    <x v="152"/>
    <n v="-100"/>
    <n v="-3.2331070158422244E-2"/>
  </r>
  <r>
    <s v="211"/>
    <s v="000"/>
    <s v="728"/>
    <s v="000"/>
    <s v="000"/>
    <s v="0"/>
    <s v="0000000"/>
    <s v="2225"/>
    <s v="Volksschule"/>
    <s v="Entgelte für sonstige Leistungen (Reinigung durch Unternehmen)"/>
    <s v="37500,00"/>
    <x v="3"/>
    <x v="11"/>
    <x v="26"/>
    <x v="1"/>
    <n v="1"/>
    <x v="2"/>
    <x v="153"/>
    <n v="-37500"/>
    <n v="-12.124151309408342"/>
  </r>
  <r>
    <s v="211"/>
    <s v="000"/>
    <s v="729"/>
    <s v="000"/>
    <s v="000"/>
    <s v="0"/>
    <s v="0000000"/>
    <s v="2225"/>
    <s v="Volksschule"/>
    <s v="Sonstige Aufwendungen"/>
    <s v="2000,00"/>
    <x v="3"/>
    <x v="11"/>
    <x v="26"/>
    <x v="1"/>
    <n v="1"/>
    <x v="2"/>
    <x v="154"/>
    <n v="-2000"/>
    <n v="-0.64662140316844485"/>
  </r>
  <r>
    <s v="211"/>
    <s v="000"/>
    <s v="751"/>
    <s v="000"/>
    <s v="000"/>
    <s v="0"/>
    <s v="0000000"/>
    <s v="2231"/>
    <s v="Volksschule"/>
    <s v="Transfers an Länder, Landesfonds und Landeskammern (Schulfilmbeiträge)"/>
    <s v="600,00"/>
    <x v="3"/>
    <x v="11"/>
    <x v="26"/>
    <x v="1"/>
    <n v="1"/>
    <x v="2"/>
    <x v="155"/>
    <n v="-600"/>
    <n v="-0.19398642095053345"/>
  </r>
  <r>
    <s v="211"/>
    <s v="000"/>
    <s v="817"/>
    <s v="000"/>
    <s v="000"/>
    <s v="0"/>
    <s v="0000000"/>
    <s v="2117"/>
    <s v="Volksschule"/>
    <s v="Erträge aus der Auflösung von sonstigen Rückstellungen"/>
    <s v="100,00"/>
    <x v="3"/>
    <x v="11"/>
    <x v="26"/>
    <x v="1"/>
    <n v="2"/>
    <x v="2"/>
    <x v="653"/>
    <n v="100"/>
    <n v="3.2331070158422244E-2"/>
  </r>
  <r>
    <s v="212"/>
    <s v="000"/>
    <s v="400"/>
    <s v="000"/>
    <s v="000"/>
    <s v="0"/>
    <s v="0000000"/>
    <s v="2221"/>
    <s v="Mittelschule"/>
    <s v="Geringwertige Wirtschaftsgüter (GWG)"/>
    <s v="21300,00"/>
    <x v="3"/>
    <x v="11"/>
    <x v="27"/>
    <x v="1"/>
    <n v="1"/>
    <x v="2"/>
    <x v="160"/>
    <n v="-21300"/>
    <n v="-6.8865179437439377"/>
  </r>
  <r>
    <s v="212"/>
    <s v="000"/>
    <s v="400"/>
    <s v="100"/>
    <s v="000"/>
    <s v="0"/>
    <s v="0000000"/>
    <s v="2221"/>
    <s v="Mittelschule"/>
    <s v="Geringwertige Wirtschaftsgüter (GWG) (Sporthalle)"/>
    <s v="1500,00"/>
    <x v="3"/>
    <x v="11"/>
    <x v="27"/>
    <x v="1"/>
    <n v="1"/>
    <x v="2"/>
    <x v="161"/>
    <n v="-1500"/>
    <n v="-0.48496605237633367"/>
  </r>
  <r>
    <s v="212"/>
    <s v="000"/>
    <s v="451"/>
    <s v="000"/>
    <s v="000"/>
    <s v="0"/>
    <s v="0000000"/>
    <s v="2221"/>
    <s v="Mittelschule"/>
    <s v="Brennstoffe"/>
    <s v="5500,00"/>
    <x v="3"/>
    <x v="11"/>
    <x v="27"/>
    <x v="1"/>
    <n v="1"/>
    <x v="2"/>
    <x v="162"/>
    <n v="-5500"/>
    <n v="-1.7782088587132234"/>
  </r>
  <r>
    <s v="212"/>
    <s v="000"/>
    <s v="454"/>
    <s v="000"/>
    <s v="000"/>
    <s v="0"/>
    <s v="0000000"/>
    <s v="2221"/>
    <s v="Mittelschule"/>
    <s v="Reinigungsmittel"/>
    <s v="5000,00"/>
    <x v="3"/>
    <x v="11"/>
    <x v="27"/>
    <x v="1"/>
    <n v="1"/>
    <x v="2"/>
    <x v="163"/>
    <n v="-5000"/>
    <n v="-1.6165535079211122"/>
  </r>
  <r>
    <s v="212"/>
    <s v="000"/>
    <s v="454"/>
    <s v="200"/>
    <s v="000"/>
    <s v="0"/>
    <s v="0000000"/>
    <s v="2221"/>
    <s v="Mittelschule"/>
    <s v="Reinigungsmittel  (Sporthalle)"/>
    <s v="500,00"/>
    <x v="3"/>
    <x v="11"/>
    <x v="27"/>
    <x v="1"/>
    <n v="1"/>
    <x v="2"/>
    <x v="164"/>
    <n v="-500"/>
    <n v="-0.16165535079211121"/>
  </r>
  <r>
    <s v="212"/>
    <s v="000"/>
    <s v="456"/>
    <s v="000"/>
    <s v="000"/>
    <s v="0"/>
    <s v="0000000"/>
    <s v="2221"/>
    <s v="Mittelschule"/>
    <s v="Schreib-, Zeichen- und sonstige Büromittel"/>
    <s v="3000,00"/>
    <x v="3"/>
    <x v="11"/>
    <x v="27"/>
    <x v="1"/>
    <n v="1"/>
    <x v="2"/>
    <x v="165"/>
    <n v="-3000"/>
    <n v="-0.96993210475266733"/>
  </r>
  <r>
    <s v="212"/>
    <s v="000"/>
    <s v="457"/>
    <s v="000"/>
    <s v="000"/>
    <s v="0"/>
    <s v="0000000"/>
    <s v="2221"/>
    <s v="Mittelschule"/>
    <s v="Druckwerke"/>
    <s v="700,00"/>
    <x v="3"/>
    <x v="11"/>
    <x v="27"/>
    <x v="1"/>
    <n v="1"/>
    <x v="2"/>
    <x v="166"/>
    <n v="-700"/>
    <n v="-0.22631749110895572"/>
  </r>
  <r>
    <s v="212"/>
    <s v="000"/>
    <s v="510"/>
    <s v="000"/>
    <s v="000"/>
    <s v="0"/>
    <s v="0000000"/>
    <s v="2211"/>
    <s v="Mittelschule"/>
    <s v="Geldbezüge der Vertragsbediensteten der Verwaltung"/>
    <s v="41000,00"/>
    <x v="3"/>
    <x v="11"/>
    <x v="27"/>
    <x v="1"/>
    <n v="1"/>
    <x v="2"/>
    <x v="167"/>
    <n v="-41000"/>
    <n v="-13.25573876495312"/>
  </r>
  <r>
    <s v="212"/>
    <s v="000"/>
    <s v="511"/>
    <s v="000"/>
    <s v="000"/>
    <s v="0"/>
    <s v="0000000"/>
    <s v="2211"/>
    <s v="Mittelschule"/>
    <s v="Geldbezüge der Vertragsbediensteten in handwerklicher Verwendung"/>
    <s v="51000,00"/>
    <x v="3"/>
    <x v="11"/>
    <x v="27"/>
    <x v="1"/>
    <n v="1"/>
    <x v="2"/>
    <x v="168"/>
    <n v="-51000"/>
    <n v="-16.488845780795344"/>
  </r>
  <r>
    <s v="212"/>
    <s v="000"/>
    <s v="580"/>
    <s v="000"/>
    <s v="000"/>
    <s v="0"/>
    <s v="0000000"/>
    <s v="2212"/>
    <s v="Mittelschule"/>
    <s v="Dienstgeberbeiträge zum Ausgleichsfonds für Familienbeihilfen"/>
    <s v="3600,00"/>
    <x v="3"/>
    <x v="11"/>
    <x v="27"/>
    <x v="1"/>
    <n v="1"/>
    <x v="2"/>
    <x v="169"/>
    <n v="-3600"/>
    <n v="-1.1639185257032008"/>
  </r>
  <r>
    <s v="212"/>
    <s v="000"/>
    <s v="581"/>
    <s v="500"/>
    <s v="000"/>
    <s v="0"/>
    <s v="0000000"/>
    <s v="2212"/>
    <s v="Mittelschule"/>
    <s v="Sonstige Dienstgeberbeiträge zur sozialen Sicherheit (Pensionskassenbeiträge)"/>
    <s v="800,00"/>
    <x v="3"/>
    <x v="11"/>
    <x v="27"/>
    <x v="1"/>
    <n v="1"/>
    <x v="2"/>
    <x v="170"/>
    <n v="-800"/>
    <n v="-0.25864856126737795"/>
  </r>
  <r>
    <s v="212"/>
    <s v="000"/>
    <s v="581"/>
    <s v="510"/>
    <s v="000"/>
    <s v="0"/>
    <s v="0000000"/>
    <s v="2212"/>
    <s v="Mittelschule"/>
    <s v="Sonstige Dienstgeberbeiträge zur sozialen Sicherheit (Mitarbeitervorsorge - Abfertigung neu)"/>
    <s v="1000,00"/>
    <x v="3"/>
    <x v="11"/>
    <x v="27"/>
    <x v="1"/>
    <n v="1"/>
    <x v="2"/>
    <x v="171"/>
    <n v="-1000"/>
    <n v="-0.32331070158422243"/>
  </r>
  <r>
    <s v="212"/>
    <s v="000"/>
    <s v="582"/>
    <s v="000"/>
    <s v="000"/>
    <s v="0"/>
    <s v="0000000"/>
    <s v="2212"/>
    <s v="Mittelschule"/>
    <s v="Sonstige Dienstgeberbeiträge zur sozialen Sicherheit"/>
    <s v="20000,00"/>
    <x v="3"/>
    <x v="11"/>
    <x v="27"/>
    <x v="1"/>
    <n v="1"/>
    <x v="2"/>
    <x v="172"/>
    <n v="-20000"/>
    <n v="-6.4662140316844487"/>
  </r>
  <r>
    <s v="212"/>
    <s v="000"/>
    <s v="591"/>
    <s v="000"/>
    <s v="000"/>
    <s v="0"/>
    <s v="0000000"/>
    <s v="2214"/>
    <s v="Mittelschule"/>
    <s v="Dotierung von Rückstellungen für Abfertigungen"/>
    <s v="100,00"/>
    <x v="3"/>
    <x v="11"/>
    <x v="27"/>
    <x v="1"/>
    <n v="1"/>
    <x v="2"/>
    <x v="654"/>
    <n v="-100"/>
    <n v="-3.2331070158422244E-2"/>
  </r>
  <r>
    <s v="212"/>
    <s v="000"/>
    <s v="592"/>
    <s v="000"/>
    <s v="000"/>
    <s v="0"/>
    <s v="0000000"/>
    <s v="2214"/>
    <s v="Mittelschule"/>
    <s v="Dotierung von Rückstellungen für Jubiläumszuwendungen"/>
    <s v="100,00"/>
    <x v="3"/>
    <x v="11"/>
    <x v="27"/>
    <x v="1"/>
    <n v="1"/>
    <x v="2"/>
    <x v="655"/>
    <n v="-100"/>
    <n v="-3.2331070158422244E-2"/>
  </r>
  <r>
    <s v="212"/>
    <s v="000"/>
    <s v="593"/>
    <s v="000"/>
    <s v="000"/>
    <s v="0"/>
    <s v="0000000"/>
    <s v="2214"/>
    <s v="Mittelschule"/>
    <s v="Dotierung von Rückstellungen für nicht konsumierte Urlaube"/>
    <s v="100,00"/>
    <x v="3"/>
    <x v="11"/>
    <x v="27"/>
    <x v="1"/>
    <n v="1"/>
    <x v="2"/>
    <x v="656"/>
    <n v="-100"/>
    <n v="-3.2331070158422244E-2"/>
  </r>
  <r>
    <s v="212"/>
    <s v="000"/>
    <s v="600"/>
    <s v="000"/>
    <s v="000"/>
    <s v="0"/>
    <s v="0000000"/>
    <s v="2222"/>
    <s v="Mittelschule"/>
    <s v="Energiebezüge"/>
    <s v="16800,00"/>
    <x v="3"/>
    <x v="11"/>
    <x v="27"/>
    <x v="1"/>
    <n v="1"/>
    <x v="2"/>
    <x v="173"/>
    <n v="-16800"/>
    <n v="-5.4316197866149372"/>
  </r>
  <r>
    <s v="212"/>
    <s v="000"/>
    <s v="600"/>
    <s v="100"/>
    <s v="000"/>
    <s v="0"/>
    <s v="0000000"/>
    <s v="2222"/>
    <s v="Mittelschule"/>
    <s v="Energiebezüge (Sporthalle)"/>
    <s v="3700,00"/>
    <x v="3"/>
    <x v="11"/>
    <x v="27"/>
    <x v="1"/>
    <n v="1"/>
    <x v="2"/>
    <x v="174"/>
    <n v="-3700"/>
    <n v="-1.196249595861623"/>
  </r>
  <r>
    <s v="212"/>
    <s v="000"/>
    <s v="614"/>
    <s v="000"/>
    <s v="000"/>
    <s v="0"/>
    <s v="0000000"/>
    <s v="2224"/>
    <s v="Mittelschule"/>
    <s v="Instandhaltung von Gebäuden und Bauten"/>
    <s v="72000,00"/>
    <x v="3"/>
    <x v="11"/>
    <x v="27"/>
    <x v="1"/>
    <n v="1"/>
    <x v="2"/>
    <x v="175"/>
    <n v="-72000"/>
    <n v="-23.278370514064015"/>
  </r>
  <r>
    <s v="212"/>
    <s v="000"/>
    <s v="614"/>
    <s v="100"/>
    <s v="000"/>
    <s v="0"/>
    <s v="0000000"/>
    <s v="2224"/>
    <s v="Mittelschule"/>
    <s v="Instandhaltung von Gebäuden und Bauten (Sporthalle)"/>
    <s v="9300,00"/>
    <x v="3"/>
    <x v="11"/>
    <x v="27"/>
    <x v="1"/>
    <n v="1"/>
    <x v="2"/>
    <x v="176"/>
    <n v="-9300"/>
    <n v="-3.0067895247332688"/>
  </r>
  <r>
    <s v="212"/>
    <s v="000"/>
    <s v="614"/>
    <s v="900"/>
    <s v="000"/>
    <s v="0"/>
    <s v="0000000"/>
    <s v="2224"/>
    <s v="Mittelschule"/>
    <s v="Instandhaltung von Gebäuden und Bauten"/>
    <s v="0,00"/>
    <x v="3"/>
    <x v="11"/>
    <x v="27"/>
    <x v="1"/>
    <n v="1"/>
    <x v="2"/>
    <x v="177"/>
    <n v="0"/>
    <n v="0"/>
  </r>
  <r>
    <s v="212"/>
    <s v="000"/>
    <s v="618"/>
    <s v="000"/>
    <s v="000"/>
    <s v="0"/>
    <s v="0000000"/>
    <s v="2224"/>
    <s v="Mittelschule"/>
    <s v="Instandhaltung von sonstigen Anlagen"/>
    <s v="9500,00"/>
    <x v="3"/>
    <x v="11"/>
    <x v="27"/>
    <x v="1"/>
    <n v="1"/>
    <x v="2"/>
    <x v="178"/>
    <n v="-9500"/>
    <n v="-3.0714516650501134"/>
  </r>
  <r>
    <s v="212"/>
    <s v="000"/>
    <s v="618"/>
    <s v="100"/>
    <s v="000"/>
    <s v="0"/>
    <s v="0000000"/>
    <s v="2224"/>
    <s v="Mittelschule"/>
    <s v="Instandhaltung von sonstigen Anlagen (Sporthalle)"/>
    <s v="500,00"/>
    <x v="3"/>
    <x v="11"/>
    <x v="27"/>
    <x v="1"/>
    <n v="1"/>
    <x v="2"/>
    <x v="179"/>
    <n v="-500"/>
    <n v="-0.16165535079211121"/>
  </r>
  <r>
    <s v="212"/>
    <s v="000"/>
    <s v="630"/>
    <s v="000"/>
    <s v="000"/>
    <s v="0"/>
    <s v="0000000"/>
    <s v="2222"/>
    <s v="Mittelschule"/>
    <s v="Postdienste"/>
    <s v="500,00"/>
    <x v="3"/>
    <x v="11"/>
    <x v="27"/>
    <x v="1"/>
    <n v="1"/>
    <x v="2"/>
    <x v="180"/>
    <n v="-500"/>
    <n v="-0.16165535079211121"/>
  </r>
  <r>
    <s v="212"/>
    <s v="000"/>
    <s v="631"/>
    <s v="000"/>
    <s v="000"/>
    <s v="0"/>
    <s v="0000000"/>
    <s v="2222"/>
    <s v="Mittelschule"/>
    <s v="Telekommunikationsdienste"/>
    <s v="5000,00"/>
    <x v="3"/>
    <x v="11"/>
    <x v="27"/>
    <x v="1"/>
    <n v="1"/>
    <x v="2"/>
    <x v="181"/>
    <n v="-5000"/>
    <n v="-1.6165535079211122"/>
  </r>
  <r>
    <s v="212"/>
    <s v="000"/>
    <s v="670"/>
    <s v="000"/>
    <s v="000"/>
    <s v="0"/>
    <s v="0000000"/>
    <s v="2222"/>
    <s v="Mittelschule"/>
    <s v="Versicherungen"/>
    <s v="4500,00"/>
    <x v="3"/>
    <x v="11"/>
    <x v="27"/>
    <x v="1"/>
    <n v="1"/>
    <x v="2"/>
    <x v="182"/>
    <n v="-4500"/>
    <n v="-1.4548981571290009"/>
  </r>
  <r>
    <s v="212"/>
    <s v="000"/>
    <s v="670"/>
    <s v="100"/>
    <s v="000"/>
    <s v="0"/>
    <s v="0000000"/>
    <s v="2222"/>
    <s v="Mittelschule"/>
    <s v="Versicherungen (Sporthalle)"/>
    <s v="600,00"/>
    <x v="3"/>
    <x v="11"/>
    <x v="27"/>
    <x v="1"/>
    <n v="1"/>
    <x v="2"/>
    <x v="183"/>
    <n v="-600"/>
    <n v="-0.19398642095053345"/>
  </r>
  <r>
    <s v="212"/>
    <s v="000"/>
    <s v="680"/>
    <s v="000"/>
    <s v="000"/>
    <s v="0"/>
    <s v="0000000"/>
    <s v="2226"/>
    <s v="Mittelschule"/>
    <s v="Planmäßige Abschreibung"/>
    <s v="424500,00"/>
    <x v="3"/>
    <x v="11"/>
    <x v="27"/>
    <x v="1"/>
    <n v="1"/>
    <x v="2"/>
    <x v="657"/>
    <n v="-424500"/>
    <n v="-137.24539282250242"/>
  </r>
  <r>
    <s v="212"/>
    <s v="000"/>
    <s v="700"/>
    <s v="000"/>
    <s v="000"/>
    <s v="0"/>
    <s v="0000000"/>
    <s v="2223"/>
    <s v="Mittelschule"/>
    <s v="Miet- und Pachtaufwand"/>
    <s v="2200,00"/>
    <x v="3"/>
    <x v="11"/>
    <x v="27"/>
    <x v="1"/>
    <n v="1"/>
    <x v="2"/>
    <x v="184"/>
    <n v="-2200"/>
    <n v="-0.71128354348528933"/>
  </r>
  <r>
    <s v="212"/>
    <s v="000"/>
    <s v="710"/>
    <s v="000"/>
    <s v="000"/>
    <s v="0"/>
    <s v="0000000"/>
    <s v="2225"/>
    <s v="Mittelschule"/>
    <s v="Öffentliche Abgaben, ohne Gebühren gemäß FAG"/>
    <s v="5100,00"/>
    <x v="3"/>
    <x v="11"/>
    <x v="27"/>
    <x v="1"/>
    <n v="1"/>
    <x v="2"/>
    <x v="185"/>
    <n v="-5100"/>
    <n v="-1.6488845780795345"/>
  </r>
  <r>
    <s v="212"/>
    <s v="000"/>
    <s v="720"/>
    <s v="200"/>
    <s v="000"/>
    <s v="0"/>
    <s v="0000000"/>
    <s v="2225"/>
    <s v="Mittelschule"/>
    <s v="Kostenbeiträge (Kostenersätze) für Leistungen (Schulerhaltungsbeiträge)"/>
    <s v="37300,00"/>
    <x v="3"/>
    <x v="11"/>
    <x v="27"/>
    <x v="1"/>
    <n v="1"/>
    <x v="2"/>
    <x v="186"/>
    <n v="-37300"/>
    <n v="-12.059489169091497"/>
  </r>
  <r>
    <s v="212"/>
    <s v="000"/>
    <s v="720"/>
    <s v="500"/>
    <s v="000"/>
    <s v="1"/>
    <s v="0000000"/>
    <s v="2225"/>
    <s v="Mittelschule"/>
    <s v="Interne Leistungsverrechnung"/>
    <s v="18000,00"/>
    <x v="3"/>
    <x v="11"/>
    <x v="27"/>
    <x v="1"/>
    <n v="1"/>
    <x v="2"/>
    <x v="187"/>
    <n v="-18000"/>
    <n v="-5.8195926285160038"/>
  </r>
  <r>
    <s v="212"/>
    <s v="000"/>
    <s v="724"/>
    <s v="000"/>
    <s v="000"/>
    <s v="0"/>
    <s v="0000000"/>
    <s v="2225"/>
    <s v="Mittelschule"/>
    <s v="Reisegebühren"/>
    <s v="500,00"/>
    <x v="3"/>
    <x v="11"/>
    <x v="27"/>
    <x v="1"/>
    <n v="1"/>
    <x v="2"/>
    <x v="188"/>
    <n v="-500"/>
    <n v="-0.16165535079211121"/>
  </r>
  <r>
    <s v="212"/>
    <s v="000"/>
    <s v="728"/>
    <s v="000"/>
    <s v="000"/>
    <s v="0"/>
    <s v="0000000"/>
    <s v="2225"/>
    <s v="Mittelschule"/>
    <s v="Entgelte für sonstige Leistungen (Reinigung durch Unternehmen)"/>
    <s v="19100,00"/>
    <x v="3"/>
    <x v="11"/>
    <x v="27"/>
    <x v="1"/>
    <n v="1"/>
    <x v="2"/>
    <x v="189"/>
    <n v="-19100"/>
    <n v="-6.175234400258649"/>
  </r>
  <r>
    <s v="212"/>
    <s v="000"/>
    <s v="728"/>
    <s v="100"/>
    <s v="000"/>
    <s v="0"/>
    <s v="0000000"/>
    <s v="2225"/>
    <s v="Mittelschule"/>
    <s v="Entgelte für sonstige Leistungen (Sporthalle Reinigung durch Unternehmen)"/>
    <s v="14500,00"/>
    <x v="3"/>
    <x v="11"/>
    <x v="27"/>
    <x v="1"/>
    <n v="1"/>
    <x v="2"/>
    <x v="190"/>
    <n v="-14500"/>
    <n v="-4.6880051729712253"/>
  </r>
  <r>
    <s v="212"/>
    <s v="000"/>
    <s v="729"/>
    <s v="000"/>
    <s v="000"/>
    <s v="0"/>
    <s v="0000000"/>
    <s v="2225"/>
    <s v="Mittelschule"/>
    <s v="Sonstige Aufwendungen"/>
    <s v="1500,00"/>
    <x v="3"/>
    <x v="11"/>
    <x v="27"/>
    <x v="1"/>
    <n v="1"/>
    <x v="2"/>
    <x v="191"/>
    <n v="-1500"/>
    <n v="-0.48496605237633367"/>
  </r>
  <r>
    <s v="212"/>
    <s v="000"/>
    <s v="729"/>
    <s v="100"/>
    <s v="000"/>
    <s v="0"/>
    <s v="0000000"/>
    <s v="2225"/>
    <s v="Mittelschule"/>
    <s v="Sonstige Aufwendungen (Sporthalle)"/>
    <s v="1000,00"/>
    <x v="3"/>
    <x v="11"/>
    <x v="27"/>
    <x v="1"/>
    <n v="1"/>
    <x v="2"/>
    <x v="192"/>
    <n v="-1000"/>
    <n v="-0.32331070158422243"/>
  </r>
  <r>
    <s v="212"/>
    <s v="000"/>
    <s v="751"/>
    <s v="000"/>
    <s v="000"/>
    <s v="0"/>
    <s v="0000000"/>
    <s v="2231"/>
    <s v="Mittelschule"/>
    <s v="Transfers an Länder, Landesfonds und Landeskammern (Schulfilmbeiträge)"/>
    <s v="800,00"/>
    <x v="3"/>
    <x v="11"/>
    <x v="27"/>
    <x v="1"/>
    <n v="1"/>
    <x v="2"/>
    <x v="193"/>
    <n v="-800"/>
    <n v="-0.25864856126737795"/>
  </r>
  <r>
    <s v="212"/>
    <s v="000"/>
    <s v="811"/>
    <s v="000"/>
    <s v="000"/>
    <s v="0"/>
    <s v="0000000"/>
    <s v="2115"/>
    <s v="Mittelschule"/>
    <s v="Miete- und Pachtertrag"/>
    <s v="500,00"/>
    <x v="3"/>
    <x v="11"/>
    <x v="27"/>
    <x v="1"/>
    <n v="2"/>
    <x v="2"/>
    <x v="194"/>
    <n v="500"/>
    <n v="0.16165535079211121"/>
  </r>
  <r>
    <s v="212"/>
    <s v="000"/>
    <s v="813"/>
    <s v="000"/>
    <s v="000"/>
    <s v="0"/>
    <s v="0000000"/>
    <s v="2127"/>
    <s v="Mittelschule"/>
    <s v="Erträge aus der Auflösung von Investitionszuschüssen (Kapitaltransfers)"/>
    <s v="65700,00"/>
    <x v="3"/>
    <x v="11"/>
    <x v="27"/>
    <x v="1"/>
    <n v="2"/>
    <x v="2"/>
    <x v="658"/>
    <n v="65700"/>
    <n v="21.241513094083412"/>
  </r>
  <r>
    <s v="212"/>
    <s v="000"/>
    <s v="816"/>
    <s v="300"/>
    <s v="000"/>
    <s v="0"/>
    <s v="0000000"/>
    <s v="2114"/>
    <s v="Mittelschule"/>
    <s v="Kostenbeiträge (Kostenersätze) für sonstige Leistungen (Schulerhaltungsbeiträge)"/>
    <s v="240000,00"/>
    <x v="3"/>
    <x v="11"/>
    <x v="27"/>
    <x v="1"/>
    <n v="2"/>
    <x v="2"/>
    <x v="195"/>
    <n v="240000"/>
    <n v="77.594568380213389"/>
  </r>
  <r>
    <s v="212"/>
    <s v="000"/>
    <s v="817"/>
    <s v="000"/>
    <s v="000"/>
    <s v="0"/>
    <s v="0000000"/>
    <s v="2117"/>
    <s v="Mittelschule"/>
    <s v="Erträge aus der Auflösung von sonstigen Rückstellungen"/>
    <s v="100,00"/>
    <x v="3"/>
    <x v="11"/>
    <x v="27"/>
    <x v="1"/>
    <n v="2"/>
    <x v="2"/>
    <x v="659"/>
    <n v="100"/>
    <n v="3.2331070158422244E-2"/>
  </r>
  <r>
    <s v="212"/>
    <s v="000"/>
    <s v="829"/>
    <s v="000"/>
    <s v="000"/>
    <s v="0"/>
    <s v="0000000"/>
    <s v="2116"/>
    <s v="Mittelschule"/>
    <s v="Sonstige Erträge"/>
    <s v="100,00"/>
    <x v="3"/>
    <x v="11"/>
    <x v="27"/>
    <x v="1"/>
    <n v="2"/>
    <x v="2"/>
    <x v="196"/>
    <n v="100"/>
    <n v="3.2331070158422244E-2"/>
  </r>
  <r>
    <s v="213"/>
    <s v="000"/>
    <s v="720"/>
    <s v="200"/>
    <s v="000"/>
    <s v="0"/>
    <s v="0000000"/>
    <s v="2225"/>
    <s v="Sonderschulen"/>
    <s v="Kostenbeiträge (Kostenersätze) für Leistungen (Schulerhaltungsbeiträge)"/>
    <s v="21500,00"/>
    <x v="3"/>
    <x v="11"/>
    <x v="28"/>
    <x v="1"/>
    <n v="1"/>
    <x v="2"/>
    <x v="197"/>
    <n v="-21500"/>
    <n v="-6.9511800840607822"/>
  </r>
  <r>
    <s v="214"/>
    <s v="000"/>
    <s v="720"/>
    <s v="200"/>
    <s v="000"/>
    <s v="0"/>
    <s v="0000000"/>
    <s v="2225"/>
    <s v="Polytechnische Schulen"/>
    <s v="Kostenbeiträge (Kostenersätze) für Leistungen (Schulerhaltungsbeiträge)"/>
    <s v="11000,00"/>
    <x v="3"/>
    <x v="11"/>
    <x v="29"/>
    <x v="1"/>
    <n v="1"/>
    <x v="2"/>
    <x v="198"/>
    <n v="-11000"/>
    <n v="-3.5564177174264469"/>
  </r>
  <r>
    <s v="221"/>
    <s v="000"/>
    <s v="757"/>
    <s v="000"/>
    <s v="000"/>
    <s v="0"/>
    <s v="0000000"/>
    <s v="2234"/>
    <s v="Berufsbildende mittlere Schulen"/>
    <s v="Lfd. Transferzahlungen an private Organisationen ohne Erwerbszweck"/>
    <s v="1000,00"/>
    <x v="3"/>
    <x v="12"/>
    <x v="30"/>
    <x v="1"/>
    <n v="1"/>
    <x v="2"/>
    <x v="199"/>
    <n v="-1000"/>
    <n v="-0.32331070158422243"/>
  </r>
  <r>
    <s v="232"/>
    <s v="100"/>
    <s v="400"/>
    <s v="000"/>
    <s v="000"/>
    <s v="0"/>
    <s v="0000000"/>
    <s v="2221"/>
    <s v="VS Schülerbetreuung"/>
    <s v="Geringwertige Wirtschaftsgüter (GWG)"/>
    <s v="1000,00"/>
    <x v="3"/>
    <x v="13"/>
    <x v="31"/>
    <x v="1"/>
    <n v="1"/>
    <x v="2"/>
    <x v="203"/>
    <n v="-1000"/>
    <n v="-0.32331070158422243"/>
  </r>
  <r>
    <s v="232"/>
    <s v="100"/>
    <s v="430"/>
    <s v="000"/>
    <s v="000"/>
    <s v="0"/>
    <s v="0000000"/>
    <s v="2221"/>
    <s v="VS Schülerbetreuung"/>
    <s v="Lebensmittel (Mittagstisch)"/>
    <s v="16500,00"/>
    <x v="3"/>
    <x v="13"/>
    <x v="31"/>
    <x v="1"/>
    <n v="1"/>
    <x v="2"/>
    <x v="204"/>
    <n v="-16500"/>
    <n v="-5.3346265761396703"/>
  </r>
  <r>
    <s v="232"/>
    <s v="100"/>
    <s v="451"/>
    <s v="000"/>
    <s v="000"/>
    <s v="0"/>
    <s v="0000000"/>
    <s v="2221"/>
    <s v="VS Schülerbetreuung"/>
    <s v="Brennstoffe"/>
    <s v="400,00"/>
    <x v="3"/>
    <x v="13"/>
    <x v="31"/>
    <x v="1"/>
    <n v="1"/>
    <x v="2"/>
    <x v="205"/>
    <n v="-400"/>
    <n v="-0.12932428063368898"/>
  </r>
  <r>
    <s v="232"/>
    <s v="100"/>
    <s v="454"/>
    <s v="000"/>
    <s v="000"/>
    <s v="0"/>
    <s v="0000000"/>
    <s v="2221"/>
    <s v="VS Schülerbetreuung"/>
    <s v="Reinigungsmittel"/>
    <s v="600,00"/>
    <x v="3"/>
    <x v="13"/>
    <x v="31"/>
    <x v="1"/>
    <n v="1"/>
    <x v="2"/>
    <x v="206"/>
    <n v="-600"/>
    <n v="-0.19398642095053345"/>
  </r>
  <r>
    <s v="232"/>
    <s v="100"/>
    <s v="510"/>
    <s v="000"/>
    <s v="000"/>
    <s v="0"/>
    <s v="0000000"/>
    <s v="2211"/>
    <s v="VS Schülerbetreuung"/>
    <s v="Geldbezüge der Vertragsbediensteten der Verwaltung"/>
    <s v="18000,00"/>
    <x v="3"/>
    <x v="13"/>
    <x v="31"/>
    <x v="1"/>
    <n v="1"/>
    <x v="2"/>
    <x v="207"/>
    <n v="-18000"/>
    <n v="-5.8195926285160038"/>
  </r>
  <r>
    <s v="232"/>
    <s v="100"/>
    <s v="511"/>
    <s v="000"/>
    <s v="000"/>
    <s v="0"/>
    <s v="0000000"/>
    <s v="2211"/>
    <s v="VS Schülerbetreuung"/>
    <s v="Geldbezüge der Vertragsbediensteten in handwerklicher Verwendung"/>
    <s v="100,00"/>
    <x v="3"/>
    <x v="13"/>
    <x v="31"/>
    <x v="1"/>
    <n v="1"/>
    <x v="2"/>
    <x v="208"/>
    <n v="-100"/>
    <n v="-3.2331070158422244E-2"/>
  </r>
  <r>
    <s v="232"/>
    <s v="100"/>
    <s v="580"/>
    <s v="000"/>
    <s v="000"/>
    <s v="0"/>
    <s v="0000000"/>
    <s v="2212"/>
    <s v="VS Schülerbetreuung"/>
    <s v="Dienstgeberbeiträge zum Ausgleichsfonds für Familienbeihilfen"/>
    <s v="800,00"/>
    <x v="3"/>
    <x v="13"/>
    <x v="31"/>
    <x v="1"/>
    <n v="1"/>
    <x v="2"/>
    <x v="209"/>
    <n v="-800"/>
    <n v="-0.25864856126737795"/>
  </r>
  <r>
    <s v="232"/>
    <s v="100"/>
    <s v="581"/>
    <s v="500"/>
    <s v="000"/>
    <s v="0"/>
    <s v="0000000"/>
    <s v="2212"/>
    <s v="VS Schülerbetreuung"/>
    <s v="Sonstige Dienstgeberbeiträge zur sozialen Sicherheit (Pensionskassenbeiträge)"/>
    <s v="100,00"/>
    <x v="3"/>
    <x v="13"/>
    <x v="31"/>
    <x v="1"/>
    <n v="1"/>
    <x v="2"/>
    <x v="210"/>
    <n v="-100"/>
    <n v="-3.2331070158422244E-2"/>
  </r>
  <r>
    <s v="232"/>
    <s v="100"/>
    <s v="581"/>
    <s v="510"/>
    <s v="000"/>
    <s v="0"/>
    <s v="0000000"/>
    <s v="2212"/>
    <s v="VS Schülerbetreuung"/>
    <s v="Sonstige Dienstgeberbeiträge zur sozialen Sicherheit (Mitarbeitervorsorge - Abfertigung neu)"/>
    <s v="200,00"/>
    <x v="3"/>
    <x v="13"/>
    <x v="31"/>
    <x v="1"/>
    <n v="1"/>
    <x v="2"/>
    <x v="211"/>
    <n v="-200"/>
    <n v="-6.4662140316844488E-2"/>
  </r>
  <r>
    <s v="232"/>
    <s v="100"/>
    <s v="582"/>
    <s v="000"/>
    <s v="000"/>
    <s v="0"/>
    <s v="0000000"/>
    <s v="2212"/>
    <s v="VS Schülerbetreuung"/>
    <s v="Sonstige Dienstgeberbeiträge zur sozialen Sicherheit"/>
    <s v="4000,00"/>
    <x v="3"/>
    <x v="13"/>
    <x v="31"/>
    <x v="1"/>
    <n v="1"/>
    <x v="2"/>
    <x v="212"/>
    <n v="-4000"/>
    <n v="-1.2932428063368897"/>
  </r>
  <r>
    <s v="232"/>
    <s v="100"/>
    <s v="591"/>
    <s v="000"/>
    <s v="000"/>
    <s v="0"/>
    <s v="0000000"/>
    <s v="2214"/>
    <s v="VS Schülerbetreuung"/>
    <s v="Dotierung von Rückstellungen für Abfertigungen"/>
    <s v="100,00"/>
    <x v="3"/>
    <x v="13"/>
    <x v="31"/>
    <x v="1"/>
    <n v="1"/>
    <x v="2"/>
    <x v="660"/>
    <n v="-100"/>
    <n v="-3.2331070158422244E-2"/>
  </r>
  <r>
    <s v="232"/>
    <s v="100"/>
    <s v="592"/>
    <s v="000"/>
    <s v="000"/>
    <s v="0"/>
    <s v="0000000"/>
    <s v="2214"/>
    <s v="VS Schülerbetreuung"/>
    <s v="Dotierung von Rückstellungen für Jubiläumszuwendungen"/>
    <s v="100,00"/>
    <x v="3"/>
    <x v="13"/>
    <x v="31"/>
    <x v="1"/>
    <n v="1"/>
    <x v="2"/>
    <x v="661"/>
    <n v="-100"/>
    <n v="-3.2331070158422244E-2"/>
  </r>
  <r>
    <s v="232"/>
    <s v="100"/>
    <s v="593"/>
    <s v="000"/>
    <s v="000"/>
    <s v="0"/>
    <s v="0000000"/>
    <s v="2214"/>
    <s v="VS Schülerbetreuung"/>
    <s v="Dotierung von Rückstellungen für nicht konsumierte Urlaube"/>
    <s v="100,00"/>
    <x v="3"/>
    <x v="13"/>
    <x v="31"/>
    <x v="1"/>
    <n v="1"/>
    <x v="2"/>
    <x v="662"/>
    <n v="-100"/>
    <n v="-3.2331070158422244E-2"/>
  </r>
  <r>
    <s v="232"/>
    <s v="100"/>
    <s v="600"/>
    <s v="000"/>
    <s v="000"/>
    <s v="0"/>
    <s v="0000000"/>
    <s v="2222"/>
    <s v="VS Schülerbetreuung"/>
    <s v="Energiebezüge"/>
    <s v="300,00"/>
    <x v="3"/>
    <x v="13"/>
    <x v="31"/>
    <x v="1"/>
    <n v="1"/>
    <x v="2"/>
    <x v="213"/>
    <n v="-300"/>
    <n v="-9.6993210475266725E-2"/>
  </r>
  <r>
    <s v="232"/>
    <s v="100"/>
    <s v="614"/>
    <s v="000"/>
    <s v="000"/>
    <s v="0"/>
    <s v="0000000"/>
    <s v="2224"/>
    <s v="VS Schülerbetreuung"/>
    <s v="Instandhaltung von Gebäuden und Bauten"/>
    <s v="1600,00"/>
    <x v="3"/>
    <x v="13"/>
    <x v="31"/>
    <x v="1"/>
    <n v="1"/>
    <x v="2"/>
    <x v="214"/>
    <n v="-1600"/>
    <n v="-0.5172971225347559"/>
  </r>
  <r>
    <s v="232"/>
    <s v="100"/>
    <s v="618"/>
    <s v="000"/>
    <s v="000"/>
    <s v="0"/>
    <s v="0000000"/>
    <s v="2224"/>
    <s v="VS Schülerbetreuung"/>
    <s v="Instandhaltung von sonstigen Anlagen"/>
    <s v="500,00"/>
    <x v="3"/>
    <x v="13"/>
    <x v="31"/>
    <x v="1"/>
    <n v="1"/>
    <x v="2"/>
    <x v="215"/>
    <n v="-500"/>
    <n v="-0.16165535079211121"/>
  </r>
  <r>
    <s v="232"/>
    <s v="100"/>
    <s v="631"/>
    <s v="000"/>
    <s v="000"/>
    <s v="0"/>
    <s v="0000000"/>
    <s v="2222"/>
    <s v="VS Schülerbetreuung"/>
    <s v="Telekommunikationsdienste"/>
    <s v="100,00"/>
    <x v="3"/>
    <x v="13"/>
    <x v="31"/>
    <x v="1"/>
    <n v="1"/>
    <x v="2"/>
    <x v="216"/>
    <n v="-100"/>
    <n v="-3.2331070158422244E-2"/>
  </r>
  <r>
    <s v="232"/>
    <s v="100"/>
    <s v="670"/>
    <s v="000"/>
    <s v="000"/>
    <s v="0"/>
    <s v="0000000"/>
    <s v="2222"/>
    <s v="VS Schülerbetreuung"/>
    <s v="Versicherungen"/>
    <s v="100,00"/>
    <x v="3"/>
    <x v="13"/>
    <x v="31"/>
    <x v="1"/>
    <n v="1"/>
    <x v="2"/>
    <x v="217"/>
    <n v="-100"/>
    <n v="-3.2331070158422244E-2"/>
  </r>
  <r>
    <s v="232"/>
    <s v="100"/>
    <s v="680"/>
    <s v="000"/>
    <s v="000"/>
    <s v="0"/>
    <s v="0000000"/>
    <s v="2226"/>
    <s v="VS Schülerbetreuung"/>
    <s v="Planmäßige Abschreibung"/>
    <s v="500,00"/>
    <x v="3"/>
    <x v="13"/>
    <x v="31"/>
    <x v="1"/>
    <n v="1"/>
    <x v="2"/>
    <x v="663"/>
    <n v="-500"/>
    <n v="-0.16165535079211121"/>
  </r>
  <r>
    <s v="232"/>
    <s v="100"/>
    <s v="710"/>
    <s v="000"/>
    <s v="000"/>
    <s v="0"/>
    <s v="0000000"/>
    <s v="2225"/>
    <s v="VS Schülerbetreuung"/>
    <s v="Öffentliche Abgaben, ohne Gebühren gemäß FAG"/>
    <s v="200,00"/>
    <x v="3"/>
    <x v="13"/>
    <x v="31"/>
    <x v="1"/>
    <n v="1"/>
    <x v="2"/>
    <x v="218"/>
    <n v="-200"/>
    <n v="-6.4662140316844488E-2"/>
  </r>
  <r>
    <s v="232"/>
    <s v="100"/>
    <s v="720"/>
    <s v="000"/>
    <s v="000"/>
    <s v="0"/>
    <s v="0000000"/>
    <s v="2225"/>
    <s v="VS Schülerbetreuung"/>
    <s v="Kostenbeiträge (Kostenersätze) für Leistungen (Personalbereitstellung)"/>
    <s v="5000,00"/>
    <x v="3"/>
    <x v="13"/>
    <x v="31"/>
    <x v="1"/>
    <n v="1"/>
    <x v="2"/>
    <x v="219"/>
    <n v="-5000"/>
    <n v="-1.6165535079211122"/>
  </r>
  <r>
    <s v="232"/>
    <s v="100"/>
    <s v="720"/>
    <s v="500"/>
    <s v="000"/>
    <s v="1"/>
    <s v="0000000"/>
    <s v="2225"/>
    <s v="VS Schülerbetreuung"/>
    <s v="Interne Leistungsverrechnung"/>
    <s v="400,00"/>
    <x v="3"/>
    <x v="13"/>
    <x v="31"/>
    <x v="1"/>
    <n v="1"/>
    <x v="2"/>
    <x v="220"/>
    <n v="-400"/>
    <n v="-0.12932428063368898"/>
  </r>
  <r>
    <s v="232"/>
    <s v="100"/>
    <s v="724"/>
    <s v="000"/>
    <s v="000"/>
    <s v="0"/>
    <s v="0000000"/>
    <s v="2225"/>
    <s v="VS Schülerbetreuung"/>
    <s v="Reisegebühren"/>
    <s v="100,00"/>
    <x v="3"/>
    <x v="13"/>
    <x v="31"/>
    <x v="1"/>
    <n v="1"/>
    <x v="2"/>
    <x v="221"/>
    <n v="-100"/>
    <n v="-3.2331070158422244E-2"/>
  </r>
  <r>
    <s v="232"/>
    <s v="100"/>
    <s v="728"/>
    <s v="000"/>
    <s v="000"/>
    <s v="0"/>
    <s v="0000000"/>
    <s v="2225"/>
    <s v="VS Schülerbetreuung"/>
    <s v="Entgelte für sonstige Leistungen (Reinigung durch Unternehmen)"/>
    <s v="5400,00"/>
    <x v="3"/>
    <x v="13"/>
    <x v="31"/>
    <x v="1"/>
    <n v="1"/>
    <x v="2"/>
    <x v="222"/>
    <n v="-5400"/>
    <n v="-1.7458777885548011"/>
  </r>
  <r>
    <s v="232"/>
    <s v="100"/>
    <s v="729"/>
    <s v="000"/>
    <s v="000"/>
    <s v="0"/>
    <s v="0000000"/>
    <s v="2225"/>
    <s v="VS Schülerbetreuung"/>
    <s v="Sonstige Aufwendungen"/>
    <s v="1000,00"/>
    <x v="3"/>
    <x v="13"/>
    <x v="31"/>
    <x v="1"/>
    <n v="1"/>
    <x v="2"/>
    <x v="223"/>
    <n v="-1000"/>
    <n v="-0.32331070158422243"/>
  </r>
  <r>
    <s v="232"/>
    <s v="100"/>
    <s v="808"/>
    <s v="000"/>
    <s v="000"/>
    <s v="0"/>
    <s v="0000000"/>
    <s v="2116"/>
    <s v="VS Schülerbetreuung"/>
    <s v="Veräußerungen von Waren (Mittagstisch Elternbeiträge)"/>
    <s v="12000,00"/>
    <x v="3"/>
    <x v="13"/>
    <x v="31"/>
    <x v="1"/>
    <n v="2"/>
    <x v="2"/>
    <x v="224"/>
    <n v="12000"/>
    <n v="3.8797284190106693"/>
  </r>
  <r>
    <s v="232"/>
    <s v="100"/>
    <s v="810"/>
    <s v="000"/>
    <s v="000"/>
    <s v="0"/>
    <s v="0000000"/>
    <s v="2114"/>
    <s v="VS Schülerbetreuung"/>
    <s v="Erträge aus Leistungen (Elternbeiträge)"/>
    <s v="9000,00"/>
    <x v="3"/>
    <x v="13"/>
    <x v="31"/>
    <x v="1"/>
    <n v="2"/>
    <x v="2"/>
    <x v="225"/>
    <n v="9000"/>
    <n v="2.9097963142580019"/>
  </r>
  <r>
    <s v="232"/>
    <s v="100"/>
    <s v="817"/>
    <s v="000"/>
    <s v="000"/>
    <s v="0"/>
    <s v="0000000"/>
    <s v="2117"/>
    <s v="VS Schülerbetreuung"/>
    <s v="Erträge aus der Auflösung von sonstigen Rückstellungen"/>
    <s v="100,00"/>
    <x v="3"/>
    <x v="13"/>
    <x v="31"/>
    <x v="1"/>
    <n v="2"/>
    <x v="2"/>
    <x v="664"/>
    <n v="100"/>
    <n v="3.2331070158422244E-2"/>
  </r>
  <r>
    <s v="232"/>
    <s v="100"/>
    <s v="861"/>
    <s v="000"/>
    <s v="000"/>
    <s v="0"/>
    <s v="0000000"/>
    <s v="2121"/>
    <s v="VS Schülerbetreuung"/>
    <s v="Transfers von Ländern, Landesfonds und Landeskammern"/>
    <s v="10000,00"/>
    <x v="3"/>
    <x v="13"/>
    <x v="31"/>
    <x v="1"/>
    <n v="2"/>
    <x v="2"/>
    <x v="226"/>
    <n v="10000"/>
    <n v="3.2331070158422244"/>
  </r>
  <r>
    <s v="232"/>
    <s v="200"/>
    <s v="400"/>
    <s v="000"/>
    <s v="000"/>
    <s v="0"/>
    <s v="0000000"/>
    <s v="2221"/>
    <s v="MS Schülerbetreuung"/>
    <s v="Geringwertige Wirtschaftsgüter (GWG)"/>
    <s v="1000,00"/>
    <x v="3"/>
    <x v="13"/>
    <x v="32"/>
    <x v="1"/>
    <n v="1"/>
    <x v="2"/>
    <x v="229"/>
    <n v="-1000"/>
    <n v="-0.32331070158422243"/>
  </r>
  <r>
    <s v="232"/>
    <s v="200"/>
    <s v="454"/>
    <s v="000"/>
    <s v="000"/>
    <s v="0"/>
    <s v="0000000"/>
    <s v="2221"/>
    <s v="MS Schülerbetreuung"/>
    <s v="Reinigungsmittel"/>
    <s v="500,00"/>
    <x v="3"/>
    <x v="13"/>
    <x v="32"/>
    <x v="1"/>
    <n v="1"/>
    <x v="2"/>
    <x v="230"/>
    <n v="-500"/>
    <n v="-0.16165535079211121"/>
  </r>
  <r>
    <s v="232"/>
    <s v="200"/>
    <s v="600"/>
    <s v="000"/>
    <s v="000"/>
    <s v="0"/>
    <s v="0000000"/>
    <s v="2222"/>
    <s v="MS Schülerbetreuung"/>
    <s v="Energiebezüge"/>
    <s v="4000,00"/>
    <x v="3"/>
    <x v="13"/>
    <x v="32"/>
    <x v="1"/>
    <n v="1"/>
    <x v="2"/>
    <x v="231"/>
    <n v="-4000"/>
    <n v="-1.2932428063368897"/>
  </r>
  <r>
    <s v="232"/>
    <s v="200"/>
    <s v="614"/>
    <s v="000"/>
    <s v="000"/>
    <s v="0"/>
    <s v="0000000"/>
    <s v="2224"/>
    <s v="MS Schülerbetreuung"/>
    <s v="Instandhaltung von Gebäuden und Bauten"/>
    <s v="12000,00"/>
    <x v="3"/>
    <x v="13"/>
    <x v="32"/>
    <x v="1"/>
    <n v="1"/>
    <x v="2"/>
    <x v="232"/>
    <n v="-12000"/>
    <n v="-3.8797284190106693"/>
  </r>
  <r>
    <s v="232"/>
    <s v="200"/>
    <s v="618"/>
    <s v="000"/>
    <s v="000"/>
    <s v="0"/>
    <s v="0000000"/>
    <s v="2224"/>
    <s v="MS Schülerbetreuung"/>
    <s v="Instandhaltung von sonstigen Anlagen"/>
    <s v="1000,00"/>
    <x v="3"/>
    <x v="13"/>
    <x v="32"/>
    <x v="1"/>
    <n v="1"/>
    <x v="2"/>
    <x v="233"/>
    <n v="-1000"/>
    <n v="-0.32331070158422243"/>
  </r>
  <r>
    <s v="232"/>
    <s v="200"/>
    <s v="650"/>
    <s v="000"/>
    <s v="000"/>
    <s v="0"/>
    <s v="0000000"/>
    <s v="2241"/>
    <s v="MS Schülerbetreuung"/>
    <s v="Zinsen für Finanzschulden in Euro"/>
    <s v="5000,00"/>
    <x v="3"/>
    <x v="13"/>
    <x v="32"/>
    <x v="1"/>
    <n v="1"/>
    <x v="2"/>
    <x v="234"/>
    <n v="-5000"/>
    <n v="-1.6165535079211122"/>
  </r>
  <r>
    <s v="232"/>
    <s v="200"/>
    <s v="670"/>
    <s v="000"/>
    <s v="000"/>
    <s v="0"/>
    <s v="0000000"/>
    <s v="2222"/>
    <s v="MS Schülerbetreuung"/>
    <s v="Versicherungen"/>
    <s v="700,00"/>
    <x v="3"/>
    <x v="13"/>
    <x v="32"/>
    <x v="1"/>
    <n v="1"/>
    <x v="2"/>
    <x v="235"/>
    <n v="-700"/>
    <n v="-0.22631749110895572"/>
  </r>
  <r>
    <s v="232"/>
    <s v="200"/>
    <s v="720"/>
    <s v="240"/>
    <s v="000"/>
    <s v="0"/>
    <s v="0000000"/>
    <s v="2225"/>
    <s v="MS Schülerbetreuung"/>
    <s v="Kostenbeiträge (Kostenersätze) für Leistungen (Verein Tagesmütter)"/>
    <s v="13000,00"/>
    <x v="3"/>
    <x v="13"/>
    <x v="32"/>
    <x v="1"/>
    <n v="1"/>
    <x v="2"/>
    <x v="236"/>
    <n v="-13000"/>
    <n v="-4.2030391205948918"/>
  </r>
  <r>
    <s v="232"/>
    <s v="200"/>
    <s v="728"/>
    <s v="000"/>
    <s v="000"/>
    <s v="0"/>
    <s v="0000000"/>
    <s v="2225"/>
    <s v="MS Schülerbetreuung"/>
    <s v="Entgelte für sonstige Leistungen (Reinigung durch Unternehmen)"/>
    <s v="18000,00"/>
    <x v="3"/>
    <x v="13"/>
    <x v="32"/>
    <x v="1"/>
    <n v="1"/>
    <x v="2"/>
    <x v="237"/>
    <n v="-18000"/>
    <n v="-5.8195926285160038"/>
  </r>
  <r>
    <s v="232"/>
    <s v="200"/>
    <s v="729"/>
    <s v="000"/>
    <s v="000"/>
    <s v="0"/>
    <s v="0000000"/>
    <s v="2225"/>
    <s v="MS Schülerbetreuung"/>
    <s v="Sonstige Aufwendungen"/>
    <s v="500,00"/>
    <x v="3"/>
    <x v="13"/>
    <x v="32"/>
    <x v="1"/>
    <n v="1"/>
    <x v="2"/>
    <x v="238"/>
    <n v="-500"/>
    <n v="-0.16165535079211121"/>
  </r>
  <r>
    <s v="232"/>
    <s v="200"/>
    <s v="861"/>
    <s v="000"/>
    <s v="000"/>
    <s v="0"/>
    <s v="0000000"/>
    <s v="2121"/>
    <s v="MS Schülerbetreuung"/>
    <s v="Transfers von Ländern, Landesfonds und Landeskammern"/>
    <s v="3000,00"/>
    <x v="3"/>
    <x v="13"/>
    <x v="32"/>
    <x v="1"/>
    <n v="2"/>
    <x v="2"/>
    <x v="239"/>
    <n v="3000"/>
    <n v="0.96993210475266733"/>
  </r>
  <r>
    <s v="240"/>
    <s v="000"/>
    <s v="400"/>
    <s v="000"/>
    <s v="000"/>
    <s v="0"/>
    <s v="0000000"/>
    <s v="2221"/>
    <s v="Kindergarten"/>
    <s v="Geringwertige Wirtschaftsgüter (GWG)"/>
    <s v="12000,00"/>
    <x v="3"/>
    <x v="14"/>
    <x v="33"/>
    <x v="1"/>
    <n v="1"/>
    <x v="2"/>
    <x v="244"/>
    <n v="-12000"/>
    <n v="-3.8797284190106693"/>
  </r>
  <r>
    <s v="240"/>
    <s v="000"/>
    <s v="430"/>
    <s v="000"/>
    <s v="000"/>
    <s v="0"/>
    <s v="0000000"/>
    <s v="2221"/>
    <s v="Kindergarten"/>
    <s v="Lebensmittel (Mittagstisch)"/>
    <s v="12000,00"/>
    <x v="3"/>
    <x v="14"/>
    <x v="33"/>
    <x v="1"/>
    <n v="1"/>
    <x v="2"/>
    <x v="245"/>
    <n v="-12000"/>
    <n v="-3.8797284190106693"/>
  </r>
  <r>
    <s v="240"/>
    <s v="000"/>
    <s v="451"/>
    <s v="000"/>
    <s v="000"/>
    <s v="0"/>
    <s v="0000000"/>
    <s v="2221"/>
    <s v="Kindergarten"/>
    <s v="Brennstoffe"/>
    <s v="2500,00"/>
    <x v="3"/>
    <x v="14"/>
    <x v="33"/>
    <x v="1"/>
    <n v="1"/>
    <x v="2"/>
    <x v="246"/>
    <n v="-2500"/>
    <n v="-0.80827675396055609"/>
  </r>
  <r>
    <s v="240"/>
    <s v="000"/>
    <s v="454"/>
    <s v="000"/>
    <s v="000"/>
    <s v="0"/>
    <s v="0000000"/>
    <s v="2221"/>
    <s v="Kindergarten"/>
    <s v="Reinigungsmittel"/>
    <s v="1000,00"/>
    <x v="3"/>
    <x v="14"/>
    <x v="33"/>
    <x v="1"/>
    <n v="1"/>
    <x v="2"/>
    <x v="247"/>
    <n v="-1000"/>
    <n v="-0.32331070158422243"/>
  </r>
  <r>
    <s v="240"/>
    <s v="000"/>
    <s v="456"/>
    <s v="000"/>
    <s v="000"/>
    <s v="0"/>
    <s v="0000000"/>
    <s v="2221"/>
    <s v="Kindergarten"/>
    <s v="Schreib-, Zeichen- und sonstige Büromittel"/>
    <s v="300,00"/>
    <x v="3"/>
    <x v="14"/>
    <x v="33"/>
    <x v="1"/>
    <n v="1"/>
    <x v="2"/>
    <x v="248"/>
    <n v="-300"/>
    <n v="-9.6993210475266725E-2"/>
  </r>
  <r>
    <s v="240"/>
    <s v="000"/>
    <s v="510"/>
    <s v="000"/>
    <s v="000"/>
    <s v="0"/>
    <s v="0000000"/>
    <s v="2211"/>
    <s v="Kindergarten"/>
    <s v="Geldbezüge der Vertragsbediensteten der Verwaltung"/>
    <s v="364000,00"/>
    <x v="3"/>
    <x v="14"/>
    <x v="33"/>
    <x v="1"/>
    <n v="1"/>
    <x v="2"/>
    <x v="249"/>
    <n v="-364000"/>
    <n v="-117.68509537665696"/>
  </r>
  <r>
    <s v="240"/>
    <s v="000"/>
    <s v="511"/>
    <s v="000"/>
    <s v="000"/>
    <s v="0"/>
    <s v="0000000"/>
    <s v="2211"/>
    <s v="Kindergarten"/>
    <s v="Geldbezüge der Vertragsbediensteten in handwerklicher Verwendung"/>
    <s v="15000,00"/>
    <x v="3"/>
    <x v="14"/>
    <x v="33"/>
    <x v="1"/>
    <n v="1"/>
    <x v="2"/>
    <x v="250"/>
    <n v="-15000"/>
    <n v="-4.8496605237633368"/>
  </r>
  <r>
    <s v="240"/>
    <s v="000"/>
    <s v="580"/>
    <s v="000"/>
    <s v="000"/>
    <s v="0"/>
    <s v="0000000"/>
    <s v="2212"/>
    <s v="Kindergarten"/>
    <s v="Dienstgeberbeiträge zum Ausgleichsfonds für Familienbeihilfen"/>
    <s v="15000,00"/>
    <x v="3"/>
    <x v="14"/>
    <x v="33"/>
    <x v="1"/>
    <n v="1"/>
    <x v="2"/>
    <x v="251"/>
    <n v="-15000"/>
    <n v="-4.8496605237633368"/>
  </r>
  <r>
    <s v="240"/>
    <s v="000"/>
    <s v="581"/>
    <s v="500"/>
    <s v="000"/>
    <s v="0"/>
    <s v="0000000"/>
    <s v="2212"/>
    <s v="Kindergarten"/>
    <s v="Sonstige Dienstgeberbeiträge zur sozialen Sicherheit (Pensionskassenbeiträge)"/>
    <s v="3200,00"/>
    <x v="3"/>
    <x v="14"/>
    <x v="33"/>
    <x v="1"/>
    <n v="1"/>
    <x v="2"/>
    <x v="252"/>
    <n v="-3200"/>
    <n v="-1.0345942450695118"/>
  </r>
  <r>
    <s v="240"/>
    <s v="000"/>
    <s v="581"/>
    <s v="510"/>
    <s v="000"/>
    <s v="0"/>
    <s v="0000000"/>
    <s v="2212"/>
    <s v="Kindergarten"/>
    <s v="Sonstige Dienstgeberbeiträge zur sozialen Sicherheit (Mitarbeitervorsorge - Abfertigung neu)"/>
    <s v="3400,00"/>
    <x v="3"/>
    <x v="14"/>
    <x v="33"/>
    <x v="1"/>
    <n v="1"/>
    <x v="2"/>
    <x v="253"/>
    <n v="-3400"/>
    <n v="-1.0992563853863564"/>
  </r>
  <r>
    <s v="240"/>
    <s v="000"/>
    <s v="582"/>
    <s v="000"/>
    <s v="000"/>
    <s v="0"/>
    <s v="0000000"/>
    <s v="2212"/>
    <s v="Kindergarten"/>
    <s v="Sonstige Dienstgeberbeiträge zur sozialen Sicherheit"/>
    <s v="82000,00"/>
    <x v="3"/>
    <x v="14"/>
    <x v="33"/>
    <x v="1"/>
    <n v="1"/>
    <x v="2"/>
    <x v="254"/>
    <n v="-82000"/>
    <n v="-26.511477529906241"/>
  </r>
  <r>
    <s v="240"/>
    <s v="000"/>
    <s v="591"/>
    <s v="000"/>
    <s v="000"/>
    <s v="0"/>
    <s v="0000000"/>
    <s v="2214"/>
    <s v="Kindergarten"/>
    <s v="Dotierung von Rückstellungen für Abfertigungen"/>
    <s v="100,00"/>
    <x v="3"/>
    <x v="14"/>
    <x v="33"/>
    <x v="1"/>
    <n v="1"/>
    <x v="2"/>
    <x v="665"/>
    <n v="-100"/>
    <n v="-3.2331070158422244E-2"/>
  </r>
  <r>
    <s v="240"/>
    <s v="000"/>
    <s v="592"/>
    <s v="000"/>
    <s v="000"/>
    <s v="0"/>
    <s v="0000000"/>
    <s v="2214"/>
    <s v="Kindergarten"/>
    <s v="Dotierung von Rückstellungen für Jubiläumszuwendungen"/>
    <s v="100,00"/>
    <x v="3"/>
    <x v="14"/>
    <x v="33"/>
    <x v="1"/>
    <n v="1"/>
    <x v="2"/>
    <x v="666"/>
    <n v="-100"/>
    <n v="-3.2331070158422244E-2"/>
  </r>
  <r>
    <s v="240"/>
    <s v="000"/>
    <s v="593"/>
    <s v="000"/>
    <s v="000"/>
    <s v="0"/>
    <s v="0000000"/>
    <s v="2214"/>
    <s v="Kindergarten"/>
    <s v="Dotierung von Rückstellungen für nicht konsumierte Urlaube"/>
    <s v="100,00"/>
    <x v="3"/>
    <x v="14"/>
    <x v="33"/>
    <x v="1"/>
    <n v="1"/>
    <x v="2"/>
    <x v="667"/>
    <n v="-100"/>
    <n v="-3.2331070158422244E-2"/>
  </r>
  <r>
    <s v="240"/>
    <s v="000"/>
    <s v="600"/>
    <s v="000"/>
    <s v="000"/>
    <s v="0"/>
    <s v="0000000"/>
    <s v="2222"/>
    <s v="Kindergarten"/>
    <s v="Energiebezüge"/>
    <s v="2200,00"/>
    <x v="3"/>
    <x v="14"/>
    <x v="33"/>
    <x v="1"/>
    <n v="1"/>
    <x v="2"/>
    <x v="255"/>
    <n v="-2200"/>
    <n v="-0.71128354348528933"/>
  </r>
  <r>
    <s v="240"/>
    <s v="000"/>
    <s v="614"/>
    <s v="000"/>
    <s v="000"/>
    <s v="0"/>
    <s v="0000000"/>
    <s v="2224"/>
    <s v="Kindergarten"/>
    <s v="Instandhaltung von Gebäuden und Bauten"/>
    <s v="14000,00"/>
    <x v="3"/>
    <x v="14"/>
    <x v="33"/>
    <x v="1"/>
    <n v="1"/>
    <x v="2"/>
    <x v="256"/>
    <n v="-14000"/>
    <n v="-4.5263498221791139"/>
  </r>
  <r>
    <s v="240"/>
    <s v="000"/>
    <s v="618"/>
    <s v="000"/>
    <s v="000"/>
    <s v="0"/>
    <s v="0000000"/>
    <s v="2224"/>
    <s v="Kindergarten"/>
    <s v="Instandhaltung von sonstigen Anlagen"/>
    <s v="1300,00"/>
    <x v="3"/>
    <x v="14"/>
    <x v="33"/>
    <x v="1"/>
    <n v="1"/>
    <x v="2"/>
    <x v="257"/>
    <n v="-1300"/>
    <n v="-0.42030391205948919"/>
  </r>
  <r>
    <s v="240"/>
    <s v="000"/>
    <s v="630"/>
    <s v="000"/>
    <s v="000"/>
    <s v="0"/>
    <s v="0000000"/>
    <s v="2222"/>
    <s v="Kindergarten"/>
    <s v="Postdienste"/>
    <s v="500,00"/>
    <x v="3"/>
    <x v="14"/>
    <x v="33"/>
    <x v="1"/>
    <n v="1"/>
    <x v="2"/>
    <x v="258"/>
    <n v="-500"/>
    <n v="-0.16165535079211121"/>
  </r>
  <r>
    <s v="240"/>
    <s v="000"/>
    <s v="631"/>
    <s v="000"/>
    <s v="000"/>
    <s v="0"/>
    <s v="0000000"/>
    <s v="2222"/>
    <s v="Kindergarten"/>
    <s v="Telekommunikationsdienste"/>
    <s v="1400,00"/>
    <x v="3"/>
    <x v="14"/>
    <x v="33"/>
    <x v="1"/>
    <n v="1"/>
    <x v="2"/>
    <x v="259"/>
    <n v="-1400"/>
    <n v="-0.45263498221791143"/>
  </r>
  <r>
    <s v="240"/>
    <s v="000"/>
    <s v="670"/>
    <s v="000"/>
    <s v="000"/>
    <s v="0"/>
    <s v="0000000"/>
    <s v="2222"/>
    <s v="Kindergarten"/>
    <s v="Versicherungen"/>
    <s v="600,00"/>
    <x v="3"/>
    <x v="14"/>
    <x v="33"/>
    <x v="1"/>
    <n v="1"/>
    <x v="2"/>
    <x v="260"/>
    <n v="-600"/>
    <n v="-0.19398642095053345"/>
  </r>
  <r>
    <s v="240"/>
    <s v="000"/>
    <s v="680"/>
    <s v="000"/>
    <s v="000"/>
    <s v="0"/>
    <s v="0000000"/>
    <s v="2226"/>
    <s v="Kindergarten"/>
    <s v="Planmäßige Abschreibung"/>
    <s v="34200,00"/>
    <x v="3"/>
    <x v="14"/>
    <x v="33"/>
    <x v="1"/>
    <n v="1"/>
    <x v="2"/>
    <x v="668"/>
    <n v="-34200"/>
    <n v="-11.057225994180408"/>
  </r>
  <r>
    <s v="240"/>
    <s v="000"/>
    <s v="700"/>
    <s v="000"/>
    <s v="000"/>
    <s v="0"/>
    <s v="0000000"/>
    <s v="2223"/>
    <s v="Kindergarten"/>
    <s v="Miet- und Pachtaufwand"/>
    <s v="2000,00"/>
    <x v="3"/>
    <x v="14"/>
    <x v="33"/>
    <x v="1"/>
    <n v="1"/>
    <x v="2"/>
    <x v="261"/>
    <n v="-2000"/>
    <n v="-0.64662140316844485"/>
  </r>
  <r>
    <s v="240"/>
    <s v="000"/>
    <s v="710"/>
    <s v="000"/>
    <s v="000"/>
    <s v="0"/>
    <s v="0000000"/>
    <s v="2225"/>
    <s v="Kindergarten"/>
    <s v="Öffentliche Abgaben, ohne Gebühren gemäß FAG"/>
    <s v="200,00"/>
    <x v="3"/>
    <x v="14"/>
    <x v="33"/>
    <x v="1"/>
    <n v="1"/>
    <x v="2"/>
    <x v="262"/>
    <n v="-200"/>
    <n v="-6.4662140316844488E-2"/>
  </r>
  <r>
    <s v="240"/>
    <s v="000"/>
    <s v="720"/>
    <s v="000"/>
    <s v="000"/>
    <s v="0"/>
    <s v="0000000"/>
    <s v="2225"/>
    <s v="Kindergarten"/>
    <s v="Kostenbeiträge (Kostenersätze) für Leistungen (Personalbereitstellung)"/>
    <s v="5000,00"/>
    <x v="3"/>
    <x v="14"/>
    <x v="33"/>
    <x v="1"/>
    <n v="1"/>
    <x v="2"/>
    <x v="263"/>
    <n v="-5000"/>
    <n v="-1.6165535079211122"/>
  </r>
  <r>
    <s v="240"/>
    <s v="000"/>
    <s v="720"/>
    <s v="500"/>
    <s v="000"/>
    <s v="1"/>
    <s v="0000000"/>
    <s v="2225"/>
    <s v="Kindergarten"/>
    <s v="Interne Leistungsverrechnung"/>
    <s v="8000,00"/>
    <x v="3"/>
    <x v="14"/>
    <x v="33"/>
    <x v="1"/>
    <n v="1"/>
    <x v="2"/>
    <x v="264"/>
    <n v="-8000"/>
    <n v="-2.5864856126737794"/>
  </r>
  <r>
    <s v="240"/>
    <s v="000"/>
    <s v="724"/>
    <s v="000"/>
    <s v="000"/>
    <s v="0"/>
    <s v="0000000"/>
    <s v="2225"/>
    <s v="Kindergarten"/>
    <s v="Reisegebühren"/>
    <s v="2000,00"/>
    <x v="3"/>
    <x v="14"/>
    <x v="33"/>
    <x v="1"/>
    <n v="1"/>
    <x v="2"/>
    <x v="265"/>
    <n v="-2000"/>
    <n v="-0.64662140316844485"/>
  </r>
  <r>
    <s v="240"/>
    <s v="000"/>
    <s v="728"/>
    <s v="000"/>
    <s v="000"/>
    <s v="0"/>
    <s v="0000000"/>
    <s v="2225"/>
    <s v="Kindergarten"/>
    <s v="Entgelte für sonstige Leistungen (Reinigung durch Unternehmen)"/>
    <s v="10800,00"/>
    <x v="3"/>
    <x v="14"/>
    <x v="33"/>
    <x v="1"/>
    <n v="1"/>
    <x v="2"/>
    <x v="266"/>
    <n v="-10800"/>
    <n v="-3.4917555771096023"/>
  </r>
  <r>
    <s v="240"/>
    <s v="000"/>
    <s v="729"/>
    <s v="000"/>
    <s v="000"/>
    <s v="0"/>
    <s v="0000000"/>
    <s v="2225"/>
    <s v="Kindergarten"/>
    <s v="Sonstige Aufwendungen"/>
    <s v="800,00"/>
    <x v="3"/>
    <x v="14"/>
    <x v="33"/>
    <x v="1"/>
    <n v="1"/>
    <x v="2"/>
    <x v="267"/>
    <n v="-800"/>
    <n v="-0.25864856126737795"/>
  </r>
  <r>
    <s v="240"/>
    <s v="000"/>
    <s v="808"/>
    <s v="000"/>
    <s v="000"/>
    <s v="0"/>
    <s v="0000000"/>
    <s v="2116"/>
    <s v="Kindergarten"/>
    <s v="Veräußerungen von Waren (Mittagstisch Elternbeiträge)"/>
    <s v="9000,00"/>
    <x v="3"/>
    <x v="14"/>
    <x v="33"/>
    <x v="1"/>
    <n v="2"/>
    <x v="2"/>
    <x v="268"/>
    <n v="9000"/>
    <n v="2.9097963142580019"/>
  </r>
  <r>
    <s v="240"/>
    <s v="000"/>
    <s v="810"/>
    <s v="000"/>
    <s v="000"/>
    <s v="0"/>
    <s v="0000000"/>
    <s v="2114"/>
    <s v="Kindergarten"/>
    <s v="Erträge aus Leistungen (Elternbeiträge)"/>
    <s v="20500,00"/>
    <x v="3"/>
    <x v="14"/>
    <x v="33"/>
    <x v="1"/>
    <n v="2"/>
    <x v="2"/>
    <x v="269"/>
    <n v="20500"/>
    <n v="6.6278693824765602"/>
  </r>
  <r>
    <s v="240"/>
    <s v="000"/>
    <s v="813"/>
    <s v="000"/>
    <s v="000"/>
    <s v="0"/>
    <s v="0000000"/>
    <s v="2127"/>
    <s v="Kindergarten"/>
    <s v="Erträge aus der Auflösung von Investitionszuschüssen (Kapitaltransfers)"/>
    <s v="9700,00"/>
    <x v="3"/>
    <x v="14"/>
    <x v="33"/>
    <x v="1"/>
    <n v="2"/>
    <x v="2"/>
    <x v="669"/>
    <n v="9700"/>
    <n v="3.1361138053669575"/>
  </r>
  <r>
    <s v="240"/>
    <s v="000"/>
    <s v="816"/>
    <s v="700"/>
    <s v="000"/>
    <s v="0"/>
    <s v="0000000"/>
    <s v="2114"/>
    <s v="Kindergarten"/>
    <s v="Abgeltung Elternbeitrag Gratiskindergarten Fünfjährige"/>
    <s v="10000,00"/>
    <x v="3"/>
    <x v="14"/>
    <x v="33"/>
    <x v="1"/>
    <n v="2"/>
    <x v="2"/>
    <x v="270"/>
    <n v="10000"/>
    <n v="3.2331070158422244"/>
  </r>
  <r>
    <s v="240"/>
    <s v="000"/>
    <s v="817"/>
    <s v="000"/>
    <s v="000"/>
    <s v="0"/>
    <s v="0000000"/>
    <s v="2117"/>
    <s v="Kindergarten"/>
    <s v="Erträge aus der Auflösung von sonstigen Rückstellungen"/>
    <s v="100,00"/>
    <x v="3"/>
    <x v="14"/>
    <x v="33"/>
    <x v="1"/>
    <n v="2"/>
    <x v="2"/>
    <x v="670"/>
    <n v="100"/>
    <n v="3.2331070158422244E-2"/>
  </r>
  <r>
    <s v="240"/>
    <s v="000"/>
    <s v="861"/>
    <s v="000"/>
    <s v="000"/>
    <s v="0"/>
    <s v="0000000"/>
    <s v="2121"/>
    <s v="Kindergarten"/>
    <s v="Transfers von Ländern, Landesfonds und Landeskammern"/>
    <s v="270000,00"/>
    <x v="3"/>
    <x v="14"/>
    <x v="33"/>
    <x v="1"/>
    <n v="2"/>
    <x v="2"/>
    <x v="271"/>
    <n v="270000"/>
    <n v="87.293889427740055"/>
  </r>
  <r>
    <s v="240"/>
    <s v="000"/>
    <s v="861"/>
    <s v="700"/>
    <s v="000"/>
    <s v="0"/>
    <s v="0000000"/>
    <s v="2121"/>
    <s v="Kindergarten"/>
    <s v="Transfers von Ländern, Landesfonds und Landeskammern (Kinderbetreuungszuschuss Dreijährige)"/>
    <s v="3000,00"/>
    <x v="3"/>
    <x v="14"/>
    <x v="33"/>
    <x v="1"/>
    <n v="2"/>
    <x v="2"/>
    <x v="272"/>
    <n v="3000"/>
    <n v="0.96993210475266733"/>
  </r>
  <r>
    <s v="240"/>
    <s v="100"/>
    <s v="400"/>
    <s v="000"/>
    <s v="000"/>
    <s v="0"/>
    <s v="0000000"/>
    <s v="2221"/>
    <s v="Kinderbetreuung"/>
    <s v="Geringwertige Wirtschaftsgüter (GWG)"/>
    <s v="4500,00"/>
    <x v="3"/>
    <x v="14"/>
    <x v="34"/>
    <x v="1"/>
    <n v="1"/>
    <x v="2"/>
    <x v="276"/>
    <n v="-4500"/>
    <n v="-1.4548981571290009"/>
  </r>
  <r>
    <s v="240"/>
    <s v="100"/>
    <s v="430"/>
    <s v="000"/>
    <s v="000"/>
    <s v="0"/>
    <s v="0000000"/>
    <s v="2221"/>
    <s v="Kinderbetreuung"/>
    <s v="Lebensmittel (Mittagstisch)"/>
    <s v="4000,00"/>
    <x v="3"/>
    <x v="14"/>
    <x v="34"/>
    <x v="1"/>
    <n v="1"/>
    <x v="2"/>
    <x v="277"/>
    <n v="-4000"/>
    <n v="-1.2932428063368897"/>
  </r>
  <r>
    <s v="240"/>
    <s v="100"/>
    <s v="451"/>
    <s v="000"/>
    <s v="000"/>
    <s v="0"/>
    <s v="0000000"/>
    <s v="2221"/>
    <s v="Kinderbetreuung"/>
    <s v="Brennstoffe"/>
    <s v="1400,00"/>
    <x v="3"/>
    <x v="14"/>
    <x v="34"/>
    <x v="1"/>
    <n v="1"/>
    <x v="2"/>
    <x v="278"/>
    <n v="-1400"/>
    <n v="-0.45263498221791143"/>
  </r>
  <r>
    <s v="240"/>
    <s v="100"/>
    <s v="454"/>
    <s v="000"/>
    <s v="000"/>
    <s v="0"/>
    <s v="0000000"/>
    <s v="2221"/>
    <s v="Kinderbetreuung"/>
    <s v="Reinigungsmittel"/>
    <s v="600,00"/>
    <x v="3"/>
    <x v="14"/>
    <x v="34"/>
    <x v="1"/>
    <n v="1"/>
    <x v="2"/>
    <x v="279"/>
    <n v="-600"/>
    <n v="-0.19398642095053345"/>
  </r>
  <r>
    <s v="240"/>
    <s v="100"/>
    <s v="456"/>
    <s v="000"/>
    <s v="000"/>
    <s v="0"/>
    <s v="0000000"/>
    <s v="2221"/>
    <s v="Kinderbetreuung"/>
    <s v="Schreib-, Zeichen- und sonstige Büromittel"/>
    <s v="400,00"/>
    <x v="3"/>
    <x v="14"/>
    <x v="34"/>
    <x v="1"/>
    <n v="1"/>
    <x v="2"/>
    <x v="280"/>
    <n v="-400"/>
    <n v="-0.12932428063368898"/>
  </r>
  <r>
    <s v="240"/>
    <s v="100"/>
    <s v="510"/>
    <s v="000"/>
    <s v="000"/>
    <s v="0"/>
    <s v="0000000"/>
    <s v="2211"/>
    <s v="Kinderbetreuung"/>
    <s v="Geldbezüge der Vertragsbediensteten der Verwaltung"/>
    <s v="213000,00"/>
    <x v="3"/>
    <x v="14"/>
    <x v="34"/>
    <x v="1"/>
    <n v="1"/>
    <x v="2"/>
    <x v="281"/>
    <n v="-213000"/>
    <n v="-68.86517943743938"/>
  </r>
  <r>
    <s v="240"/>
    <s v="100"/>
    <s v="580"/>
    <s v="000"/>
    <s v="000"/>
    <s v="0"/>
    <s v="0000000"/>
    <s v="2212"/>
    <s v="Kinderbetreuung"/>
    <s v="Dienstgeberbeiträge zum Ausgleichsfonds für Familienbeihilfen"/>
    <s v="8000,00"/>
    <x v="3"/>
    <x v="14"/>
    <x v="34"/>
    <x v="1"/>
    <n v="1"/>
    <x v="2"/>
    <x v="282"/>
    <n v="-8000"/>
    <n v="-2.5864856126737794"/>
  </r>
  <r>
    <s v="240"/>
    <s v="100"/>
    <s v="581"/>
    <s v="500"/>
    <s v="000"/>
    <s v="0"/>
    <s v="0000000"/>
    <s v="2212"/>
    <s v="Kinderbetreuung"/>
    <s v="Sonstige Dienstgeberbeiträge zur sozialen Sicherheit (Pensionskassenbeiträge)"/>
    <s v="1800,00"/>
    <x v="3"/>
    <x v="14"/>
    <x v="34"/>
    <x v="1"/>
    <n v="1"/>
    <x v="2"/>
    <x v="283"/>
    <n v="-1800"/>
    <n v="-0.58195926285160038"/>
  </r>
  <r>
    <s v="240"/>
    <s v="100"/>
    <s v="581"/>
    <s v="510"/>
    <s v="000"/>
    <s v="0"/>
    <s v="0000000"/>
    <s v="2212"/>
    <s v="Kinderbetreuung"/>
    <s v="Sonstige Dienstgeberbeiträge zur sozialen Sicherheit (Mitarbeitervorsorge - Abfertigung neu)"/>
    <s v="3300,00"/>
    <x v="3"/>
    <x v="14"/>
    <x v="34"/>
    <x v="1"/>
    <n v="1"/>
    <x v="2"/>
    <x v="284"/>
    <n v="-3300"/>
    <n v="-1.0669253152279341"/>
  </r>
  <r>
    <s v="240"/>
    <s v="100"/>
    <s v="582"/>
    <s v="000"/>
    <s v="000"/>
    <s v="0"/>
    <s v="0000000"/>
    <s v="2212"/>
    <s v="Kinderbetreuung"/>
    <s v="Sonstige Dienstgeberbeiträge zur sozialen Sicherheit"/>
    <s v="46200,00"/>
    <x v="3"/>
    <x v="14"/>
    <x v="34"/>
    <x v="1"/>
    <n v="1"/>
    <x v="2"/>
    <x v="285"/>
    <n v="-46200"/>
    <n v="-14.936954413191076"/>
  </r>
  <r>
    <s v="240"/>
    <s v="100"/>
    <s v="591"/>
    <s v="000"/>
    <s v="000"/>
    <s v="0"/>
    <s v="0000000"/>
    <s v="2214"/>
    <s v="Kinderbetreuung"/>
    <s v="Dotierung von Rückstellungen für Abfertigungen"/>
    <s v="100,00"/>
    <x v="3"/>
    <x v="14"/>
    <x v="34"/>
    <x v="1"/>
    <n v="1"/>
    <x v="2"/>
    <x v="671"/>
    <n v="-100"/>
    <n v="-3.2331070158422244E-2"/>
  </r>
  <r>
    <s v="240"/>
    <s v="100"/>
    <s v="592"/>
    <s v="000"/>
    <s v="000"/>
    <s v="0"/>
    <s v="0000000"/>
    <s v="2214"/>
    <s v="Kinderbetreuung"/>
    <s v="Dotierung von Rückstellungen für Jubiläumszuwendungen"/>
    <s v="100,00"/>
    <x v="3"/>
    <x v="14"/>
    <x v="34"/>
    <x v="1"/>
    <n v="1"/>
    <x v="2"/>
    <x v="672"/>
    <n v="-100"/>
    <n v="-3.2331070158422244E-2"/>
  </r>
  <r>
    <s v="240"/>
    <s v="100"/>
    <s v="593"/>
    <s v="000"/>
    <s v="000"/>
    <s v="0"/>
    <s v="0000000"/>
    <s v="2214"/>
    <s v="Kinderbetreuung"/>
    <s v="Dotierung von Rückstellungen für nicht konsumierte Urlaube"/>
    <s v="100,00"/>
    <x v="3"/>
    <x v="14"/>
    <x v="34"/>
    <x v="1"/>
    <n v="1"/>
    <x v="2"/>
    <x v="673"/>
    <n v="-100"/>
    <n v="-3.2331070158422244E-2"/>
  </r>
  <r>
    <s v="240"/>
    <s v="100"/>
    <s v="600"/>
    <s v="000"/>
    <s v="000"/>
    <s v="0"/>
    <s v="0000000"/>
    <s v="2222"/>
    <s v="Kinderbetreuung"/>
    <s v="Energiebezüge"/>
    <s v="2600,00"/>
    <x v="3"/>
    <x v="14"/>
    <x v="34"/>
    <x v="1"/>
    <n v="1"/>
    <x v="2"/>
    <x v="286"/>
    <n v="-2600"/>
    <n v="-0.84060782411897839"/>
  </r>
  <r>
    <s v="240"/>
    <s v="100"/>
    <s v="614"/>
    <s v="000"/>
    <s v="000"/>
    <s v="0"/>
    <s v="0000000"/>
    <s v="2224"/>
    <s v="Kinderbetreuung"/>
    <s v="Instandhaltung von Gebäuden und Bauten"/>
    <s v="5900,00"/>
    <x v="3"/>
    <x v="14"/>
    <x v="34"/>
    <x v="1"/>
    <n v="1"/>
    <x v="2"/>
    <x v="287"/>
    <n v="-5900"/>
    <n v="-1.9075331393469124"/>
  </r>
  <r>
    <s v="240"/>
    <s v="100"/>
    <s v="618"/>
    <s v="000"/>
    <s v="000"/>
    <s v="0"/>
    <s v="0000000"/>
    <s v="2224"/>
    <s v="Kinderbetreuung"/>
    <s v="Instandhaltung von sonstigen Anlagen"/>
    <s v="500,00"/>
    <x v="3"/>
    <x v="14"/>
    <x v="34"/>
    <x v="1"/>
    <n v="1"/>
    <x v="2"/>
    <x v="288"/>
    <n v="-500"/>
    <n v="-0.16165535079211121"/>
  </r>
  <r>
    <s v="240"/>
    <s v="100"/>
    <s v="630"/>
    <s v="000"/>
    <s v="000"/>
    <s v="0"/>
    <s v="0000000"/>
    <s v="2222"/>
    <s v="Kinderbetreuung"/>
    <s v="Postdienste"/>
    <s v="100,00"/>
    <x v="3"/>
    <x v="14"/>
    <x v="34"/>
    <x v="1"/>
    <n v="1"/>
    <x v="2"/>
    <x v="289"/>
    <n v="-100"/>
    <n v="-3.2331070158422244E-2"/>
  </r>
  <r>
    <s v="240"/>
    <s v="100"/>
    <s v="631"/>
    <s v="000"/>
    <s v="000"/>
    <s v="0"/>
    <s v="0000000"/>
    <s v="2222"/>
    <s v="Kinderbetreuung"/>
    <s v="Telekommunikationsdienste"/>
    <s v="200,00"/>
    <x v="3"/>
    <x v="14"/>
    <x v="34"/>
    <x v="1"/>
    <n v="1"/>
    <x v="2"/>
    <x v="290"/>
    <n v="-200"/>
    <n v="-6.4662140316844488E-2"/>
  </r>
  <r>
    <s v="240"/>
    <s v="100"/>
    <s v="650"/>
    <s v="000"/>
    <s v="000"/>
    <s v="0"/>
    <s v="0000000"/>
    <s v="2241"/>
    <s v="Kinderbetreuung"/>
    <s v="Zinsen für Finanzschulden in Euro"/>
    <s v="1500,00"/>
    <x v="3"/>
    <x v="14"/>
    <x v="34"/>
    <x v="1"/>
    <n v="1"/>
    <x v="2"/>
    <x v="291"/>
    <n v="-1500"/>
    <n v="-0.48496605237633367"/>
  </r>
  <r>
    <s v="240"/>
    <s v="100"/>
    <s v="670"/>
    <s v="000"/>
    <s v="000"/>
    <s v="0"/>
    <s v="0000000"/>
    <s v="2222"/>
    <s v="Kinderbetreuung"/>
    <s v="Versicherungen"/>
    <s v="400,00"/>
    <x v="3"/>
    <x v="14"/>
    <x v="34"/>
    <x v="1"/>
    <n v="1"/>
    <x v="2"/>
    <x v="292"/>
    <n v="-400"/>
    <n v="-0.12932428063368898"/>
  </r>
  <r>
    <s v="240"/>
    <s v="100"/>
    <s v="680"/>
    <s v="000"/>
    <s v="000"/>
    <s v="0"/>
    <s v="0000000"/>
    <s v="2226"/>
    <s v="Kinderbetreuung"/>
    <s v="Planmäßige Abschreibung"/>
    <s v="3200,00"/>
    <x v="3"/>
    <x v="14"/>
    <x v="34"/>
    <x v="1"/>
    <n v="1"/>
    <x v="2"/>
    <x v="674"/>
    <n v="-3200"/>
    <n v="-1.0345942450695118"/>
  </r>
  <r>
    <s v="240"/>
    <s v="100"/>
    <s v="710"/>
    <s v="000"/>
    <s v="000"/>
    <s v="0"/>
    <s v="0000000"/>
    <s v="2225"/>
    <s v="Kinderbetreuung"/>
    <s v="Öffentliche Abgaben, ohne Gebühren gemäß FAG"/>
    <s v="500,00"/>
    <x v="3"/>
    <x v="14"/>
    <x v="34"/>
    <x v="1"/>
    <n v="1"/>
    <x v="2"/>
    <x v="293"/>
    <n v="-500"/>
    <n v="-0.16165535079211121"/>
  </r>
  <r>
    <s v="240"/>
    <s v="100"/>
    <s v="720"/>
    <s v="500"/>
    <s v="000"/>
    <s v="1"/>
    <s v="0000000"/>
    <s v="2225"/>
    <s v="Kinderbetreuung"/>
    <s v="Interne Leistungsverrechnung"/>
    <s v="6000,00"/>
    <x v="3"/>
    <x v="14"/>
    <x v="34"/>
    <x v="1"/>
    <n v="1"/>
    <x v="2"/>
    <x v="294"/>
    <n v="-6000"/>
    <n v="-1.9398642095053347"/>
  </r>
  <r>
    <s v="240"/>
    <s v="100"/>
    <s v="724"/>
    <s v="000"/>
    <s v="000"/>
    <s v="0"/>
    <s v="0000000"/>
    <s v="2225"/>
    <s v="Kinderbetreuung"/>
    <s v="Reisegebühren"/>
    <s v="200,00"/>
    <x v="3"/>
    <x v="14"/>
    <x v="34"/>
    <x v="1"/>
    <n v="1"/>
    <x v="2"/>
    <x v="295"/>
    <n v="-200"/>
    <n v="-6.4662140316844488E-2"/>
  </r>
  <r>
    <s v="240"/>
    <s v="100"/>
    <s v="728"/>
    <s v="000"/>
    <s v="000"/>
    <s v="0"/>
    <s v="0000000"/>
    <s v="2225"/>
    <s v="Kinderbetreuung"/>
    <s v="Entgelte für sonstige Leistungen (Reinigung durch Unternehmen)"/>
    <s v="22000,00"/>
    <x v="3"/>
    <x v="14"/>
    <x v="34"/>
    <x v="1"/>
    <n v="1"/>
    <x v="2"/>
    <x v="296"/>
    <n v="-22000"/>
    <n v="-7.1128354348528937"/>
  </r>
  <r>
    <s v="240"/>
    <s v="100"/>
    <s v="729"/>
    <s v="000"/>
    <s v="000"/>
    <s v="0"/>
    <s v="0000000"/>
    <s v="2225"/>
    <s v="Kinderbetreuung"/>
    <s v="Sonstige Aufwendungen"/>
    <s v="300,00"/>
    <x v="3"/>
    <x v="14"/>
    <x v="34"/>
    <x v="1"/>
    <n v="1"/>
    <x v="2"/>
    <x v="297"/>
    <n v="-300"/>
    <n v="-9.6993210475266725E-2"/>
  </r>
  <r>
    <s v="240"/>
    <s v="100"/>
    <s v="808"/>
    <s v="000"/>
    <s v="000"/>
    <s v="0"/>
    <s v="0000000"/>
    <s v="2116"/>
    <s v="Kinderbetreuung"/>
    <s v="Veräußerungen von Waren (Mittagstisch Elternbeiträge)"/>
    <s v="4000,00"/>
    <x v="3"/>
    <x v="14"/>
    <x v="34"/>
    <x v="1"/>
    <n v="2"/>
    <x v="2"/>
    <x v="298"/>
    <n v="4000"/>
    <n v="1.2932428063368897"/>
  </r>
  <r>
    <s v="240"/>
    <s v="100"/>
    <s v="810"/>
    <s v="000"/>
    <s v="000"/>
    <s v="0"/>
    <s v="0000000"/>
    <s v="2114"/>
    <s v="Kinderbetreuung"/>
    <s v="Erträge aus Leistungen (Elternbeiträge)"/>
    <s v="45000,00"/>
    <x v="3"/>
    <x v="14"/>
    <x v="34"/>
    <x v="1"/>
    <n v="2"/>
    <x v="2"/>
    <x v="299"/>
    <n v="45000"/>
    <n v="14.54898157129001"/>
  </r>
  <r>
    <s v="240"/>
    <s v="100"/>
    <s v="817"/>
    <s v="000"/>
    <s v="000"/>
    <s v="0"/>
    <s v="0000000"/>
    <s v="2117"/>
    <s v="Kinderbetreuung"/>
    <s v="Erträge aus der Auflösung von sonstigen Rückstellungen"/>
    <s v="100,00"/>
    <x v="3"/>
    <x v="14"/>
    <x v="34"/>
    <x v="1"/>
    <n v="2"/>
    <x v="2"/>
    <x v="675"/>
    <n v="100"/>
    <n v="3.2331070158422244E-2"/>
  </r>
  <r>
    <s v="240"/>
    <s v="100"/>
    <s v="861"/>
    <s v="000"/>
    <s v="000"/>
    <s v="0"/>
    <s v="0000000"/>
    <s v="2121"/>
    <s v="Kinderbetreuung"/>
    <s v="Transfers von Ländern, Landesfonds und Landeskammern"/>
    <s v="180000,00"/>
    <x v="3"/>
    <x v="14"/>
    <x v="34"/>
    <x v="1"/>
    <n v="2"/>
    <x v="2"/>
    <x v="300"/>
    <n v="180000"/>
    <n v="58.195926285160041"/>
  </r>
  <r>
    <s v="241"/>
    <s v="000"/>
    <s v="590"/>
    <s v="000"/>
    <s v="000"/>
    <s v="0"/>
    <s v="0000000"/>
    <s v="2212"/>
    <s v="Vorschulische Erziehung Kindergärten"/>
    <s v="Freiwillige Sozialleistungen (Aus- und Weiterbildung)"/>
    <s v="700,00"/>
    <x v="3"/>
    <x v="14"/>
    <x v="35"/>
    <x v="1"/>
    <n v="1"/>
    <x v="2"/>
    <x v="301"/>
    <n v="-700"/>
    <n v="-0.22631749110895572"/>
  </r>
  <r>
    <s v="249"/>
    <s v="000"/>
    <s v="590"/>
    <s v="000"/>
    <s v="000"/>
    <s v="0"/>
    <s v="0000000"/>
    <s v="2212"/>
    <s v="Vorschulische Erziehung Sonstige Einrichtungen und Maßnahmen"/>
    <s v="Freiwillige Sozialleistungen (Aus- und Weiterbildung)"/>
    <s v="100,00"/>
    <x v="3"/>
    <x v="14"/>
    <x v="36"/>
    <x v="1"/>
    <n v="1"/>
    <x v="2"/>
    <x v="302"/>
    <n v="-100"/>
    <n v="-3.2331070158422244E-2"/>
  </r>
  <r>
    <s v="259"/>
    <s v="000"/>
    <s v="720"/>
    <s v="500"/>
    <s v="000"/>
    <s v="1"/>
    <s v="0000000"/>
    <s v="2225"/>
    <s v="Außerschulische Jugenderziehung"/>
    <s v="Interne Leistungsverrechnung"/>
    <s v="200,00"/>
    <x v="3"/>
    <x v="15"/>
    <x v="37"/>
    <x v="1"/>
    <n v="1"/>
    <x v="2"/>
    <x v="303"/>
    <n v="-200"/>
    <n v="-6.4662140316844488E-2"/>
  </r>
  <r>
    <s v="259"/>
    <s v="000"/>
    <s v="757"/>
    <s v="000"/>
    <s v="000"/>
    <s v="0"/>
    <s v="0000000"/>
    <s v="2234"/>
    <s v="Außerschulische Jugenderziehung"/>
    <s v="Transfers an private Organisationen ohne Erwerbszweck"/>
    <s v="36000,00"/>
    <x v="3"/>
    <x v="15"/>
    <x v="37"/>
    <x v="1"/>
    <n v="1"/>
    <x v="2"/>
    <x v="304"/>
    <n v="-36000"/>
    <n v="-11.639185257032008"/>
  </r>
  <r>
    <s v="262"/>
    <s v="000"/>
    <s v="400"/>
    <s v="000"/>
    <s v="000"/>
    <s v="0"/>
    <s v="0000000"/>
    <s v="2221"/>
    <s v="Sportplätze"/>
    <s v="Geringwertige Wirtschaftsgüter (GWG)"/>
    <s v="100,00"/>
    <x v="3"/>
    <x v="16"/>
    <x v="38"/>
    <x v="1"/>
    <n v="1"/>
    <x v="2"/>
    <x v="307"/>
    <n v="-100"/>
    <n v="-3.2331070158422244E-2"/>
  </r>
  <r>
    <s v="262"/>
    <s v="000"/>
    <s v="613"/>
    <s v="000"/>
    <s v="000"/>
    <s v="0"/>
    <s v="0000000"/>
    <s v="2224"/>
    <s v="Sportplätze"/>
    <s v="Instandhaltung von sonstigen Grundstückseinrichtungen"/>
    <s v="8000,00"/>
    <x v="3"/>
    <x v="16"/>
    <x v="38"/>
    <x v="1"/>
    <n v="1"/>
    <x v="2"/>
    <x v="308"/>
    <n v="-8000"/>
    <n v="-2.5864856126737794"/>
  </r>
  <r>
    <s v="262"/>
    <s v="000"/>
    <s v="720"/>
    <s v="500"/>
    <s v="000"/>
    <s v="1"/>
    <s v="0000000"/>
    <s v="2225"/>
    <s v="Sportplätze"/>
    <s v="Interne Leistungsverrechnung"/>
    <s v="2000,00"/>
    <x v="3"/>
    <x v="16"/>
    <x v="38"/>
    <x v="1"/>
    <n v="1"/>
    <x v="2"/>
    <x v="309"/>
    <n v="-2000"/>
    <n v="-0.64662140316844485"/>
  </r>
  <r>
    <s v="262"/>
    <s v="000"/>
    <s v="811"/>
    <s v="000"/>
    <s v="000"/>
    <s v="0"/>
    <s v="0000000"/>
    <s v="2115"/>
    <s v="Sportplätze"/>
    <s v="Miete- und Pachtertrag"/>
    <s v="4000,00"/>
    <x v="3"/>
    <x v="16"/>
    <x v="38"/>
    <x v="1"/>
    <n v="2"/>
    <x v="2"/>
    <x v="310"/>
    <n v="4000"/>
    <n v="1.2932428063368897"/>
  </r>
  <r>
    <s v="263"/>
    <s v="000"/>
    <s v="400"/>
    <s v="100"/>
    <s v="000"/>
    <s v="0"/>
    <s v="0000000"/>
    <s v="2221"/>
    <s v="'Turn- und Sporthalle"/>
    <s v="Geringwertige Wirtschaftsgüter (GWG) (außerschulisch)"/>
    <s v="1000,00"/>
    <x v="3"/>
    <x v="16"/>
    <x v="39"/>
    <x v="1"/>
    <n v="1"/>
    <x v="2"/>
    <x v="312"/>
    <n v="-1000"/>
    <n v="-0.32331070158422243"/>
  </r>
  <r>
    <s v="263"/>
    <s v="000"/>
    <s v="454"/>
    <s v="000"/>
    <s v="000"/>
    <s v="0"/>
    <s v="0000000"/>
    <s v="2221"/>
    <s v="'Turn- und Sporthalle"/>
    <s v="Reinigungsmittel (außerschulisch)"/>
    <s v="500,00"/>
    <x v="3"/>
    <x v="16"/>
    <x v="39"/>
    <x v="1"/>
    <n v="1"/>
    <x v="2"/>
    <x v="313"/>
    <n v="-500"/>
    <n v="-0.16165535079211121"/>
  </r>
  <r>
    <s v="263"/>
    <s v="000"/>
    <s v="600"/>
    <s v="000"/>
    <s v="000"/>
    <s v="0"/>
    <s v="0000000"/>
    <s v="2222"/>
    <s v="'Turn- und Sporthalle"/>
    <s v="Energiebezüge (außerschulisch)"/>
    <s v="3600,00"/>
    <x v="3"/>
    <x v="16"/>
    <x v="39"/>
    <x v="1"/>
    <n v="1"/>
    <x v="2"/>
    <x v="314"/>
    <n v="-3600"/>
    <n v="-1.1639185257032008"/>
  </r>
  <r>
    <s v="263"/>
    <s v="000"/>
    <s v="614"/>
    <s v="000"/>
    <s v="000"/>
    <s v="0"/>
    <s v="0000000"/>
    <s v="2224"/>
    <s v="'Turn- und Sporthalle"/>
    <s v="Instandhaltung von Gebäuden und Bauten (außerschulisch)"/>
    <s v="9300,00"/>
    <x v="3"/>
    <x v="16"/>
    <x v="39"/>
    <x v="1"/>
    <n v="1"/>
    <x v="2"/>
    <x v="315"/>
    <n v="-9300"/>
    <n v="-3.0067895247332688"/>
  </r>
  <r>
    <s v="263"/>
    <s v="000"/>
    <s v="650"/>
    <s v="000"/>
    <s v="000"/>
    <s v="0"/>
    <s v="0000000"/>
    <s v="2241"/>
    <s v="'Turn- und Sporthalle"/>
    <s v="Zinsen für Finanzschulden in Euro"/>
    <s v="28200,00"/>
    <x v="3"/>
    <x v="16"/>
    <x v="39"/>
    <x v="1"/>
    <n v="1"/>
    <x v="2"/>
    <x v="316"/>
    <n v="-28200"/>
    <n v="-9.1173617846750723"/>
  </r>
  <r>
    <s v="263"/>
    <s v="000"/>
    <s v="670"/>
    <s v="000"/>
    <s v="000"/>
    <s v="0"/>
    <s v="0000000"/>
    <s v="2222"/>
    <s v="'Turn- und Sporthalle"/>
    <s v="Versicherungen (außerschulisch)"/>
    <s v="600,00"/>
    <x v="3"/>
    <x v="16"/>
    <x v="39"/>
    <x v="1"/>
    <n v="1"/>
    <x v="2"/>
    <x v="317"/>
    <n v="-600"/>
    <n v="-0.19398642095053345"/>
  </r>
  <r>
    <s v="263"/>
    <s v="000"/>
    <s v="728"/>
    <s v="000"/>
    <s v="000"/>
    <s v="0"/>
    <s v="0000000"/>
    <s v="2225"/>
    <s v="'Turn- und Sporthalle"/>
    <s v="Entgelte für sonstige Leistungen (Reinigung durch Unternehmen außerschulisch)"/>
    <s v="15500,00"/>
    <x v="3"/>
    <x v="16"/>
    <x v="39"/>
    <x v="1"/>
    <n v="1"/>
    <x v="2"/>
    <x v="318"/>
    <n v="-15500"/>
    <n v="-5.0113158745554474"/>
  </r>
  <r>
    <s v="263"/>
    <s v="000"/>
    <s v="729"/>
    <s v="000"/>
    <s v="000"/>
    <s v="0"/>
    <s v="0000000"/>
    <s v="2225"/>
    <s v="'Turn- und Sporthalle"/>
    <s v="Sonstige Aufwendungen (außerschulisch)"/>
    <s v="500,00"/>
    <x v="3"/>
    <x v="16"/>
    <x v="39"/>
    <x v="1"/>
    <n v="1"/>
    <x v="2"/>
    <x v="319"/>
    <n v="-500"/>
    <n v="-0.16165535079211121"/>
  </r>
  <r>
    <s v="263"/>
    <s v="000"/>
    <s v="811"/>
    <s v="100"/>
    <s v="000"/>
    <s v="0"/>
    <s v="0000000"/>
    <s v="2115"/>
    <s v="'Turn- und Sporthalle"/>
    <s v="Miete- und Pachtertrag (Sporthalle)"/>
    <s v="22000,00"/>
    <x v="3"/>
    <x v="16"/>
    <x v="39"/>
    <x v="1"/>
    <n v="2"/>
    <x v="2"/>
    <x v="320"/>
    <n v="22000"/>
    <n v="7.1128354348528937"/>
  </r>
  <r>
    <s v="269"/>
    <s v="000"/>
    <s v="720"/>
    <s v="500"/>
    <s v="000"/>
    <s v="1"/>
    <s v="0000000"/>
    <s v="2225"/>
    <s v="Sport und außerschulische Leibeserziehung"/>
    <s v="Interne Leistungsverrechnung"/>
    <s v="500,00"/>
    <x v="3"/>
    <x v="16"/>
    <x v="40"/>
    <x v="1"/>
    <n v="1"/>
    <x v="2"/>
    <x v="322"/>
    <n v="-500"/>
    <n v="-0.16165535079211121"/>
  </r>
  <r>
    <s v="269"/>
    <s v="000"/>
    <s v="757"/>
    <s v="000"/>
    <s v="000"/>
    <s v="0"/>
    <s v="0000000"/>
    <s v="2234"/>
    <s v="Sport und außerschulische Leibeserziehung"/>
    <s v="Transfers an private Organisationen ohne Erwerbszweck"/>
    <s v="24000,00"/>
    <x v="3"/>
    <x v="16"/>
    <x v="40"/>
    <x v="1"/>
    <n v="1"/>
    <x v="2"/>
    <x v="323"/>
    <n v="-24000"/>
    <n v="-7.7594568380213387"/>
  </r>
  <r>
    <s v="273"/>
    <s v="000"/>
    <s v="400"/>
    <s v="000"/>
    <s v="000"/>
    <s v="0"/>
    <s v="0000000"/>
    <s v="2221"/>
    <s v="Volksbücherei"/>
    <s v="Geringwertige Wirtschaftsgüter (GWG)"/>
    <s v="400,00"/>
    <x v="3"/>
    <x v="17"/>
    <x v="41"/>
    <x v="1"/>
    <n v="1"/>
    <x v="2"/>
    <x v="325"/>
    <n v="-400"/>
    <n v="-0.12932428063368898"/>
  </r>
  <r>
    <s v="273"/>
    <s v="000"/>
    <s v="511"/>
    <s v="000"/>
    <s v="000"/>
    <s v="0"/>
    <s v="0000000"/>
    <s v="2211"/>
    <s v="Volksbücherei"/>
    <s v="Geldbezüge der Vertragsbediensteten in handwerklicher Verwendung"/>
    <s v="100,00"/>
    <x v="3"/>
    <x v="17"/>
    <x v="41"/>
    <x v="1"/>
    <n v="1"/>
    <x v="2"/>
    <x v="326"/>
    <n v="-100"/>
    <n v="-3.2331070158422244E-2"/>
  </r>
  <r>
    <s v="273"/>
    <s v="000"/>
    <s v="580"/>
    <s v="000"/>
    <s v="000"/>
    <s v="0"/>
    <s v="0000000"/>
    <s v="2212"/>
    <s v="Volksbücherei"/>
    <s v="Dienstgeberbeiträge zum Ausgleichsfonds für Familienbeihilfen"/>
    <s v="100,00"/>
    <x v="3"/>
    <x v="17"/>
    <x v="41"/>
    <x v="1"/>
    <n v="1"/>
    <x v="2"/>
    <x v="327"/>
    <n v="-100"/>
    <n v="-3.2331070158422244E-2"/>
  </r>
  <r>
    <s v="273"/>
    <s v="000"/>
    <s v="581"/>
    <s v="500"/>
    <s v="000"/>
    <s v="0"/>
    <s v="0000000"/>
    <s v="2212"/>
    <s v="Volksbücherei"/>
    <s v="Sonstige Dienstgeberbeiträge zur sozialen Sicherheit (Pensionskassenbeiträge)"/>
    <s v="100,00"/>
    <x v="3"/>
    <x v="17"/>
    <x v="41"/>
    <x v="1"/>
    <n v="1"/>
    <x v="2"/>
    <x v="328"/>
    <n v="-100"/>
    <n v="-3.2331070158422244E-2"/>
  </r>
  <r>
    <s v="273"/>
    <s v="000"/>
    <s v="581"/>
    <s v="510"/>
    <s v="000"/>
    <s v="0"/>
    <s v="0000000"/>
    <s v="2212"/>
    <s v="Volksbücherei"/>
    <s v="Sonstige Dienstgeberbeiträge zur sozialen Sicherheit (Mitarbeitervorsorge - Abfertigung neu)"/>
    <s v="100,00"/>
    <x v="3"/>
    <x v="17"/>
    <x v="41"/>
    <x v="1"/>
    <n v="1"/>
    <x v="2"/>
    <x v="329"/>
    <n v="-100"/>
    <n v="-3.2331070158422244E-2"/>
  </r>
  <r>
    <s v="273"/>
    <s v="000"/>
    <s v="582"/>
    <s v="000"/>
    <s v="000"/>
    <s v="0"/>
    <s v="0000000"/>
    <s v="2212"/>
    <s v="Volksbücherei"/>
    <s v="Sonstige Dienstgeberbeiträge zur sozialen Sicherheit"/>
    <s v="100,00"/>
    <x v="3"/>
    <x v="17"/>
    <x v="41"/>
    <x v="1"/>
    <n v="1"/>
    <x v="2"/>
    <x v="330"/>
    <n v="-100"/>
    <n v="-3.2331070158422244E-2"/>
  </r>
  <r>
    <s v="273"/>
    <s v="000"/>
    <s v="591"/>
    <s v="000"/>
    <s v="000"/>
    <s v="0"/>
    <s v="0000000"/>
    <s v="2214"/>
    <s v="Volksbücherei"/>
    <s v="Dotierung von Rückstellungen für Abfertigungen"/>
    <s v="100,00"/>
    <x v="3"/>
    <x v="17"/>
    <x v="41"/>
    <x v="1"/>
    <n v="1"/>
    <x v="2"/>
    <x v="676"/>
    <n v="-100"/>
    <n v="-3.2331070158422244E-2"/>
  </r>
  <r>
    <s v="273"/>
    <s v="000"/>
    <s v="592"/>
    <s v="000"/>
    <s v="000"/>
    <s v="0"/>
    <s v="0000000"/>
    <s v="2214"/>
    <s v="Volksbücherei"/>
    <s v="Dotierung von Rückstellungen für Jubiläumszuwendungen"/>
    <s v="100,00"/>
    <x v="3"/>
    <x v="17"/>
    <x v="41"/>
    <x v="1"/>
    <n v="1"/>
    <x v="2"/>
    <x v="677"/>
    <n v="-100"/>
    <n v="-3.2331070158422244E-2"/>
  </r>
  <r>
    <s v="273"/>
    <s v="000"/>
    <s v="593"/>
    <s v="000"/>
    <s v="000"/>
    <s v="0"/>
    <s v="0000000"/>
    <s v="2214"/>
    <s v="Volksbücherei"/>
    <s v="Dotierung von Rückstellungen für nicht konsumierte Urlaube"/>
    <s v="100,00"/>
    <x v="3"/>
    <x v="17"/>
    <x v="41"/>
    <x v="1"/>
    <n v="1"/>
    <x v="2"/>
    <x v="678"/>
    <n v="-100"/>
    <n v="-3.2331070158422244E-2"/>
  </r>
  <r>
    <s v="273"/>
    <s v="000"/>
    <s v="600"/>
    <s v="000"/>
    <s v="000"/>
    <s v="0"/>
    <s v="0000000"/>
    <s v="2222"/>
    <s v="Volksbücherei"/>
    <s v="Energiebezüge"/>
    <s v="1200,00"/>
    <x v="3"/>
    <x v="17"/>
    <x v="41"/>
    <x v="1"/>
    <n v="1"/>
    <x v="2"/>
    <x v="331"/>
    <n v="-1200"/>
    <n v="-0.3879728419010669"/>
  </r>
  <r>
    <s v="273"/>
    <s v="000"/>
    <s v="614"/>
    <s v="000"/>
    <s v="000"/>
    <s v="0"/>
    <s v="0000000"/>
    <s v="2224"/>
    <s v="Volksbücherei"/>
    <s v="Instandhaltung von Gebäuden und Bauten"/>
    <s v="5400,00"/>
    <x v="3"/>
    <x v="17"/>
    <x v="41"/>
    <x v="1"/>
    <n v="1"/>
    <x v="2"/>
    <x v="332"/>
    <n v="-5400"/>
    <n v="-1.7458777885548011"/>
  </r>
  <r>
    <s v="273"/>
    <s v="000"/>
    <s v="614"/>
    <s v="900"/>
    <s v="000"/>
    <s v="0"/>
    <s v="0000000"/>
    <s v="2224"/>
    <s v="Volksbücherei"/>
    <s v="Instandhaltung von Gebäuden und Bauten"/>
    <s v="0,00"/>
    <x v="3"/>
    <x v="17"/>
    <x v="41"/>
    <x v="1"/>
    <n v="1"/>
    <x v="2"/>
    <x v="333"/>
    <n v="0"/>
    <n v="0"/>
  </r>
  <r>
    <s v="273"/>
    <s v="000"/>
    <s v="618"/>
    <s v="000"/>
    <s v="000"/>
    <s v="0"/>
    <s v="0000000"/>
    <s v="2224"/>
    <s v="Volksbücherei"/>
    <s v="Instandhaltung von sonstigen Anlagen"/>
    <s v="500,00"/>
    <x v="3"/>
    <x v="17"/>
    <x v="41"/>
    <x v="1"/>
    <n v="1"/>
    <x v="2"/>
    <x v="334"/>
    <n v="-500"/>
    <n v="-0.16165535079211121"/>
  </r>
  <r>
    <s v="273"/>
    <s v="000"/>
    <s v="631"/>
    <s v="000"/>
    <s v="000"/>
    <s v="0"/>
    <s v="0000000"/>
    <s v="2222"/>
    <s v="Volksbücherei"/>
    <s v="Telekommunikationsdienste"/>
    <s v="900,00"/>
    <x v="3"/>
    <x v="17"/>
    <x v="41"/>
    <x v="1"/>
    <n v="1"/>
    <x v="2"/>
    <x v="335"/>
    <n v="-900"/>
    <n v="-0.29097963142580019"/>
  </r>
  <r>
    <s v="273"/>
    <s v="000"/>
    <s v="680"/>
    <s v="000"/>
    <s v="000"/>
    <s v="0"/>
    <s v="0000000"/>
    <s v="2226"/>
    <s v="Volksbücherei"/>
    <s v="Planmäßige Abschreibung"/>
    <s v="500,00"/>
    <x v="3"/>
    <x v="17"/>
    <x v="41"/>
    <x v="1"/>
    <n v="1"/>
    <x v="2"/>
    <x v="679"/>
    <n v="-500"/>
    <n v="-0.16165535079211121"/>
  </r>
  <r>
    <s v="273"/>
    <s v="000"/>
    <s v="720"/>
    <s v="500"/>
    <s v="000"/>
    <s v="1"/>
    <s v="0000000"/>
    <s v="2225"/>
    <s v="Volksbücherei"/>
    <s v="Interne Leistungsverrechnung"/>
    <s v="200,00"/>
    <x v="3"/>
    <x v="17"/>
    <x v="41"/>
    <x v="1"/>
    <n v="1"/>
    <x v="2"/>
    <x v="336"/>
    <n v="-200"/>
    <n v="-6.4662140316844488E-2"/>
  </r>
  <r>
    <s v="273"/>
    <s v="000"/>
    <s v="728"/>
    <s v="000"/>
    <s v="000"/>
    <s v="0"/>
    <s v="0000000"/>
    <s v="2225"/>
    <s v="Volksbücherei"/>
    <s v="Entgelte für sonstige Leistungen (Reinigung durch Unternehmen)"/>
    <s v="3200,00"/>
    <x v="3"/>
    <x v="17"/>
    <x v="41"/>
    <x v="1"/>
    <n v="1"/>
    <x v="2"/>
    <x v="337"/>
    <n v="-3200"/>
    <n v="-1.0345942450695118"/>
  </r>
  <r>
    <s v="273"/>
    <s v="000"/>
    <s v="729"/>
    <s v="000"/>
    <s v="000"/>
    <s v="0"/>
    <s v="0000000"/>
    <s v="2225"/>
    <s v="Volksbücherei"/>
    <s v="Sonstige Aufwendungen"/>
    <s v="1500,00"/>
    <x v="3"/>
    <x v="17"/>
    <x v="41"/>
    <x v="1"/>
    <n v="1"/>
    <x v="2"/>
    <x v="338"/>
    <n v="-1500"/>
    <n v="-0.48496605237633367"/>
  </r>
  <r>
    <s v="273"/>
    <s v="000"/>
    <s v="757"/>
    <s v="000"/>
    <s v="000"/>
    <s v="0"/>
    <s v="0000000"/>
    <s v="2234"/>
    <s v="Volksbücherei"/>
    <s v="Transfers an private Organisationen ohne Erwerbszweck"/>
    <s v="18000,00"/>
    <x v="3"/>
    <x v="17"/>
    <x v="41"/>
    <x v="1"/>
    <n v="1"/>
    <x v="2"/>
    <x v="339"/>
    <n v="-18000"/>
    <n v="-5.8195926285160038"/>
  </r>
  <r>
    <s v="273"/>
    <s v="000"/>
    <s v="816"/>
    <s v="300"/>
    <s v="000"/>
    <s v="0"/>
    <s v="0000000"/>
    <s v="2114"/>
    <s v="Volksbücherei"/>
    <s v="Kostenbeiträge (Kostenersätze) für sonstige Leistungen (Gemeinde Weiler)"/>
    <s v="4000,00"/>
    <x v="3"/>
    <x v="17"/>
    <x v="41"/>
    <x v="1"/>
    <n v="2"/>
    <x v="2"/>
    <x v="340"/>
    <n v="4000"/>
    <n v="1.2932428063368897"/>
  </r>
  <r>
    <s v="273"/>
    <s v="000"/>
    <s v="817"/>
    <s v="000"/>
    <s v="000"/>
    <s v="0"/>
    <s v="0000000"/>
    <s v="2117"/>
    <s v="Volksbücherei"/>
    <s v="Erträge aus der Auflösung von sonstigen Rückstellungen"/>
    <s v="100,00"/>
    <x v="3"/>
    <x v="17"/>
    <x v="41"/>
    <x v="1"/>
    <n v="2"/>
    <x v="2"/>
    <x v="680"/>
    <n v="100"/>
    <n v="3.2331070158422244E-2"/>
  </r>
  <r>
    <s v="273"/>
    <s v="000"/>
    <s v="861"/>
    <s v="000"/>
    <s v="000"/>
    <s v="0"/>
    <s v="0000000"/>
    <s v="2121"/>
    <s v="Volksbücherei"/>
    <s v="Transfers von Ländern, Landesfonds und Landeskammern"/>
    <s v="100,00"/>
    <x v="3"/>
    <x v="17"/>
    <x v="41"/>
    <x v="1"/>
    <n v="2"/>
    <x v="2"/>
    <x v="341"/>
    <n v="100"/>
    <n v="3.2331070158422244E-2"/>
  </r>
  <r>
    <s v="320"/>
    <s v="000"/>
    <s v="618"/>
    <s v="000"/>
    <s v="000"/>
    <s v="0"/>
    <s v="0000000"/>
    <s v="2224"/>
    <s v="Musikschule"/>
    <s v="Instandhaltung von sonstigen Anlagen"/>
    <s v="100,00"/>
    <x v="4"/>
    <x v="18"/>
    <x v="42"/>
    <x v="1"/>
    <n v="1"/>
    <x v="2"/>
    <x v="342"/>
    <n v="-100"/>
    <n v="-3.2331070158422244E-2"/>
  </r>
  <r>
    <s v="322"/>
    <s v="000"/>
    <s v="600"/>
    <s v="000"/>
    <s v="000"/>
    <s v="0"/>
    <s v="0000000"/>
    <s v="2222"/>
    <s v="Maßnahmen der Musikpflege"/>
    <s v="Energiebezüge (Musikprobelokal, Strom)"/>
    <s v="1600,00"/>
    <x v="4"/>
    <x v="18"/>
    <x v="43"/>
    <x v="1"/>
    <n v="1"/>
    <x v="2"/>
    <x v="344"/>
    <n v="-1600"/>
    <n v="-0.5172971225347559"/>
  </r>
  <r>
    <s v="322"/>
    <s v="000"/>
    <s v="614"/>
    <s v="000"/>
    <s v="000"/>
    <s v="0"/>
    <s v="0000000"/>
    <s v="2224"/>
    <s v="Maßnahmen der Musikpflege"/>
    <s v="Instandhaltung von Gebäuden und Bauten (Musikprobelokal)"/>
    <s v="3500,00"/>
    <x v="4"/>
    <x v="18"/>
    <x v="43"/>
    <x v="1"/>
    <n v="1"/>
    <x v="2"/>
    <x v="345"/>
    <n v="-3500"/>
    <n v="-1.1315874555447785"/>
  </r>
  <r>
    <s v="322"/>
    <s v="000"/>
    <s v="618"/>
    <s v="000"/>
    <s v="000"/>
    <s v="0"/>
    <s v="0000000"/>
    <s v="2224"/>
    <s v="Maßnahmen der Musikpflege"/>
    <s v="Instandhaltung von sonstigen Anlagen (Musikprobelokal)"/>
    <s v="100,00"/>
    <x v="4"/>
    <x v="18"/>
    <x v="43"/>
    <x v="1"/>
    <n v="1"/>
    <x v="2"/>
    <x v="346"/>
    <n v="-100"/>
    <n v="-3.2331070158422244E-2"/>
  </r>
  <r>
    <s v="322"/>
    <s v="000"/>
    <s v="650"/>
    <s v="000"/>
    <s v="000"/>
    <s v="0"/>
    <s v="0000000"/>
    <s v="2241"/>
    <s v="Maßnahmen der Musikpflege"/>
    <s v="Zinsen für Finanzschulden in Euro"/>
    <s v="13000,00"/>
    <x v="4"/>
    <x v="18"/>
    <x v="43"/>
    <x v="1"/>
    <n v="1"/>
    <x v="2"/>
    <x v="347"/>
    <n v="-13000"/>
    <n v="-4.2030391205948918"/>
  </r>
  <r>
    <s v="322"/>
    <s v="000"/>
    <s v="670"/>
    <s v="000"/>
    <s v="000"/>
    <s v="0"/>
    <s v="0000000"/>
    <s v="2222"/>
    <s v="Maßnahmen der Musikpflege"/>
    <s v="Versicherungen (Musikprobelokal)"/>
    <s v="300,00"/>
    <x v="4"/>
    <x v="18"/>
    <x v="43"/>
    <x v="1"/>
    <n v="1"/>
    <x v="2"/>
    <x v="348"/>
    <n v="-300"/>
    <n v="-9.6993210475266725E-2"/>
  </r>
  <r>
    <s v="322"/>
    <s v="000"/>
    <s v="680"/>
    <s v="000"/>
    <s v="000"/>
    <s v="0"/>
    <s v="0000000"/>
    <s v="2226"/>
    <s v="Maßnahmen der Musikpflege"/>
    <s v="Planmäßige Abschreibung"/>
    <s v="8900,00"/>
    <x v="4"/>
    <x v="18"/>
    <x v="43"/>
    <x v="1"/>
    <n v="1"/>
    <x v="2"/>
    <x v="681"/>
    <n v="-8900"/>
    <n v="-2.8774652440995796"/>
  </r>
  <r>
    <s v="322"/>
    <s v="000"/>
    <s v="720"/>
    <s v="500"/>
    <s v="000"/>
    <s v="1"/>
    <s v="0000000"/>
    <s v="2225"/>
    <s v="Maßnahmen der Musikpflege"/>
    <s v="Interne Leistungsverrechnung"/>
    <s v="500,00"/>
    <x v="4"/>
    <x v="18"/>
    <x v="43"/>
    <x v="1"/>
    <n v="1"/>
    <x v="2"/>
    <x v="349"/>
    <n v="-500"/>
    <n v="-0.16165535079211121"/>
  </r>
  <r>
    <s v="322"/>
    <s v="000"/>
    <s v="729"/>
    <s v="000"/>
    <s v="000"/>
    <s v="0"/>
    <s v="0000000"/>
    <s v="2225"/>
    <s v="Maßnahmen der Musikpflege"/>
    <s v="Sonstige Aufwendungen (Musikprobelokal)"/>
    <s v="100,00"/>
    <x v="4"/>
    <x v="18"/>
    <x v="43"/>
    <x v="1"/>
    <n v="1"/>
    <x v="2"/>
    <x v="350"/>
    <n v="-100"/>
    <n v="-3.2331070158422244E-2"/>
  </r>
  <r>
    <s v="322"/>
    <s v="000"/>
    <s v="757"/>
    <s v="000"/>
    <s v="000"/>
    <s v="0"/>
    <s v="0000000"/>
    <s v="2234"/>
    <s v="Maßnahmen der Musikpflege"/>
    <s v="Transfers an private Organisationen ohne Erwerbszweck (Musikschule)"/>
    <s v="95000,00"/>
    <x v="4"/>
    <x v="18"/>
    <x v="43"/>
    <x v="1"/>
    <n v="1"/>
    <x v="2"/>
    <x v="351"/>
    <n v="-95000"/>
    <n v="-30.714516650501132"/>
  </r>
  <r>
    <s v="322"/>
    <s v="000"/>
    <s v="757"/>
    <s v="100"/>
    <s v="000"/>
    <s v="0"/>
    <s v="0000000"/>
    <s v="2234"/>
    <s v="Maßnahmen der Musikpflege"/>
    <s v="Transfers an private Organisationen ohne Erwerbszweck (Musikvereine u. Chöre)"/>
    <s v="8000,00"/>
    <x v="4"/>
    <x v="18"/>
    <x v="43"/>
    <x v="1"/>
    <n v="1"/>
    <x v="2"/>
    <x v="352"/>
    <n v="-8000"/>
    <n v="-2.5864856126737794"/>
  </r>
  <r>
    <s v="322"/>
    <s v="000"/>
    <s v="768"/>
    <s v="000"/>
    <s v="000"/>
    <s v="0"/>
    <s v="0000000"/>
    <s v="2234"/>
    <s v="Maßnahmen der Musikpflege"/>
    <s v="Sonstige Transfers an private Haushalte (an Eltern f.Musikschulbesuch außerhalb d. Musiksch. M. Rheintal)"/>
    <s v="100,00"/>
    <x v="4"/>
    <x v="18"/>
    <x v="43"/>
    <x v="1"/>
    <n v="1"/>
    <x v="2"/>
    <x v="353"/>
    <n v="-100"/>
    <n v="-3.2331070158422244E-2"/>
  </r>
  <r>
    <s v="322"/>
    <s v="000"/>
    <s v="811"/>
    <s v="000"/>
    <s v="000"/>
    <s v="0"/>
    <s v="0000000"/>
    <s v="2115"/>
    <s v="Maßnahmen der Musikpflege"/>
    <s v="Miete- und Pachtertrag (Bürgermusik)"/>
    <s v="800,00"/>
    <x v="4"/>
    <x v="18"/>
    <x v="43"/>
    <x v="1"/>
    <n v="2"/>
    <x v="2"/>
    <x v="354"/>
    <n v="800"/>
    <n v="0.25864856126737795"/>
  </r>
  <r>
    <s v="324"/>
    <s v="000"/>
    <s v="720"/>
    <s v="500"/>
    <s v="000"/>
    <s v="1"/>
    <s v="0000000"/>
    <s v="2225"/>
    <s v="Maßnahmen zur Förderung der darstellenden Kunst"/>
    <s v="Interne Leistungsverrechnung"/>
    <s v="1000,00"/>
    <x v="4"/>
    <x v="18"/>
    <x v="44"/>
    <x v="1"/>
    <n v="1"/>
    <x v="2"/>
    <x v="355"/>
    <n v="-1000"/>
    <n v="-0.32331070158422243"/>
  </r>
  <r>
    <s v="324"/>
    <s v="000"/>
    <s v="757"/>
    <s v="000"/>
    <s v="000"/>
    <s v="0"/>
    <s v="0000000"/>
    <s v="2234"/>
    <s v="Maßnahmen zur Förderung der darstellenden Kunst"/>
    <s v="Transfers an private Organisationen ohne Erwerbszweck (kulturelle Veranstaltungen)"/>
    <s v="6500,00"/>
    <x v="4"/>
    <x v="18"/>
    <x v="44"/>
    <x v="1"/>
    <n v="1"/>
    <x v="2"/>
    <x v="356"/>
    <n v="-6500"/>
    <n v="-2.1015195602974459"/>
  </r>
  <r>
    <s v="360"/>
    <s v="000"/>
    <s v="808"/>
    <s v="000"/>
    <s v="000"/>
    <s v="0"/>
    <s v="0000000"/>
    <s v="2116"/>
    <s v="Heimatpflege"/>
    <s v="Veräußerungen von Waren (Heimatbuch)"/>
    <s v="100,00"/>
    <x v="4"/>
    <x v="19"/>
    <x v="45"/>
    <x v="1"/>
    <n v="2"/>
    <x v="2"/>
    <x v="357"/>
    <n v="100"/>
    <n v="3.2331070158422244E-2"/>
  </r>
  <r>
    <s v="362"/>
    <s v="000"/>
    <s v="729"/>
    <s v="000"/>
    <s v="000"/>
    <s v="0"/>
    <s v="0000000"/>
    <s v="2225"/>
    <s v="Denkmalpflege"/>
    <s v="Sonstige Aufwendungen"/>
    <s v="100,00"/>
    <x v="4"/>
    <x v="19"/>
    <x v="46"/>
    <x v="1"/>
    <n v="1"/>
    <x v="2"/>
    <x v="358"/>
    <n v="-100"/>
    <n v="-3.2331070158422244E-2"/>
  </r>
  <r>
    <s v="363"/>
    <s v="000"/>
    <s v="729"/>
    <s v="000"/>
    <s v="000"/>
    <s v="0"/>
    <s v="0000000"/>
    <s v="2225"/>
    <s v="Altstadterhaltung und Ortsbildpflege"/>
    <s v="Sonstige Aufwendungen"/>
    <s v="100,00"/>
    <x v="4"/>
    <x v="19"/>
    <x v="47"/>
    <x v="1"/>
    <n v="1"/>
    <x v="2"/>
    <x v="359"/>
    <n v="-100"/>
    <n v="-3.2331070158422244E-2"/>
  </r>
  <r>
    <s v="369"/>
    <s v="000"/>
    <s v="729"/>
    <s v="000"/>
    <s v="000"/>
    <s v="0"/>
    <s v="0000000"/>
    <s v="2225"/>
    <s v="Heimatpflege"/>
    <s v="Sonstige Aufwendungen (Heimatkunde, Jungbürgerfeier, Gutscheine Geburten)"/>
    <s v="14000,00"/>
    <x v="4"/>
    <x v="19"/>
    <x v="48"/>
    <x v="1"/>
    <n v="1"/>
    <x v="2"/>
    <x v="360"/>
    <n v="-14000"/>
    <n v="-4.5263498221791139"/>
  </r>
  <r>
    <s v="380"/>
    <s v="000"/>
    <s v="400"/>
    <s v="000"/>
    <s v="000"/>
    <s v="0"/>
    <s v="0000000"/>
    <s v="2221"/>
    <s v="Einrichtungen der Kulturpflege"/>
    <s v="Geringwertige Wirtschaftsgüter (GWG)"/>
    <s v="1000,00"/>
    <x v="4"/>
    <x v="20"/>
    <x v="49"/>
    <x v="1"/>
    <n v="1"/>
    <x v="2"/>
    <x v="362"/>
    <n v="-1000"/>
    <n v="-0.32331070158422243"/>
  </r>
  <r>
    <s v="380"/>
    <s v="000"/>
    <s v="451"/>
    <s v="000"/>
    <s v="000"/>
    <s v="0"/>
    <s v="0000000"/>
    <s v="2221"/>
    <s v="Einrichtungen der Kulturpflege"/>
    <s v="Brennstoffe"/>
    <s v="2500,00"/>
    <x v="4"/>
    <x v="20"/>
    <x v="49"/>
    <x v="1"/>
    <n v="1"/>
    <x v="2"/>
    <x v="363"/>
    <n v="-2500"/>
    <n v="-0.80827675396055609"/>
  </r>
  <r>
    <s v="380"/>
    <s v="000"/>
    <s v="454"/>
    <s v="000"/>
    <s v="000"/>
    <s v="0"/>
    <s v="0000000"/>
    <s v="2221"/>
    <s v="Einrichtungen der Kulturpflege"/>
    <s v="Reinigungsmittel"/>
    <s v="1500,00"/>
    <x v="4"/>
    <x v="20"/>
    <x v="49"/>
    <x v="1"/>
    <n v="1"/>
    <x v="2"/>
    <x v="364"/>
    <n v="-1500"/>
    <n v="-0.48496605237633367"/>
  </r>
  <r>
    <s v="380"/>
    <s v="000"/>
    <s v="510"/>
    <s v="000"/>
    <s v="000"/>
    <s v="0"/>
    <s v="0000000"/>
    <s v="2211"/>
    <s v="Einrichtungen der Kulturpflege"/>
    <s v="Geldbezüge der Vertragsbediensteten der Verwaltung"/>
    <s v="6800,00"/>
    <x v="4"/>
    <x v="20"/>
    <x v="49"/>
    <x v="1"/>
    <n v="1"/>
    <x v="2"/>
    <x v="365"/>
    <n v="-6800"/>
    <n v="-2.1985127707727128"/>
  </r>
  <r>
    <s v="380"/>
    <s v="000"/>
    <s v="580"/>
    <s v="000"/>
    <s v="000"/>
    <s v="0"/>
    <s v="0000000"/>
    <s v="2212"/>
    <s v="Einrichtungen der Kulturpflege"/>
    <s v="Dienstgeberbeiträge zum Ausgleichsfonds für Familienbeihilfen"/>
    <s v="300,00"/>
    <x v="4"/>
    <x v="20"/>
    <x v="49"/>
    <x v="1"/>
    <n v="1"/>
    <x v="2"/>
    <x v="366"/>
    <n v="-300"/>
    <n v="-9.6993210475266725E-2"/>
  </r>
  <r>
    <s v="380"/>
    <s v="000"/>
    <s v="581"/>
    <s v="500"/>
    <s v="000"/>
    <s v="0"/>
    <s v="0000000"/>
    <s v="2212"/>
    <s v="Einrichtungen der Kulturpflege"/>
    <s v="Pensionskassenbeiträge"/>
    <s v="100,00"/>
    <x v="4"/>
    <x v="20"/>
    <x v="49"/>
    <x v="1"/>
    <n v="1"/>
    <x v="2"/>
    <x v="367"/>
    <n v="-100"/>
    <n v="-3.2331070158422244E-2"/>
  </r>
  <r>
    <s v="380"/>
    <s v="000"/>
    <s v="581"/>
    <s v="510"/>
    <s v="000"/>
    <s v="0"/>
    <s v="0000000"/>
    <s v="2212"/>
    <s v="Einrichtungen der Kulturpflege"/>
    <s v="Mitarbeitervorsorge - Abfertigung neu"/>
    <s v="100,00"/>
    <x v="4"/>
    <x v="20"/>
    <x v="49"/>
    <x v="1"/>
    <n v="1"/>
    <x v="2"/>
    <x v="368"/>
    <n v="-100"/>
    <n v="-3.2331070158422244E-2"/>
  </r>
  <r>
    <s v="380"/>
    <s v="000"/>
    <s v="582"/>
    <s v="000"/>
    <s v="000"/>
    <s v="0"/>
    <s v="0000000"/>
    <s v="2212"/>
    <s v="Einrichtungen der Kulturpflege"/>
    <s v="Sonstige Dienstgeberbeiträge zur sozialen Sicherheit"/>
    <s v="1700,00"/>
    <x v="4"/>
    <x v="20"/>
    <x v="49"/>
    <x v="1"/>
    <n v="1"/>
    <x v="2"/>
    <x v="369"/>
    <n v="-1700"/>
    <n v="-0.5496281926931782"/>
  </r>
  <r>
    <s v="380"/>
    <s v="000"/>
    <s v="591"/>
    <s v="000"/>
    <s v="000"/>
    <s v="0"/>
    <s v="0000000"/>
    <s v="2214"/>
    <s v="Einrichtungen der Kulturpflege"/>
    <s v="Dotierung von Rückstellungen für Abfertigungen"/>
    <s v="100,00"/>
    <x v="4"/>
    <x v="20"/>
    <x v="49"/>
    <x v="1"/>
    <n v="1"/>
    <x v="2"/>
    <x v="682"/>
    <n v="-100"/>
    <n v="-3.2331070158422244E-2"/>
  </r>
  <r>
    <s v="380"/>
    <s v="000"/>
    <s v="592"/>
    <s v="000"/>
    <s v="000"/>
    <s v="0"/>
    <s v="0000000"/>
    <s v="2214"/>
    <s v="Einrichtungen der Kulturpflege"/>
    <s v="Dotierung von Rückstellungen für Jubiläumszuwendungen"/>
    <s v="100,00"/>
    <x v="4"/>
    <x v="20"/>
    <x v="49"/>
    <x v="1"/>
    <n v="1"/>
    <x v="2"/>
    <x v="683"/>
    <n v="-100"/>
    <n v="-3.2331070158422244E-2"/>
  </r>
  <r>
    <s v="380"/>
    <s v="000"/>
    <s v="593"/>
    <s v="000"/>
    <s v="000"/>
    <s v="0"/>
    <s v="0000000"/>
    <s v="2214"/>
    <s v="Einrichtungen der Kulturpflege"/>
    <s v="Dotierung von Rückstellungen für nicht konsumierte Urlaube"/>
    <s v="100,00"/>
    <x v="4"/>
    <x v="20"/>
    <x v="49"/>
    <x v="1"/>
    <n v="1"/>
    <x v="2"/>
    <x v="684"/>
    <n v="-100"/>
    <n v="-3.2331070158422244E-2"/>
  </r>
  <r>
    <s v="380"/>
    <s v="000"/>
    <s v="600"/>
    <s v="000"/>
    <s v="000"/>
    <s v="0"/>
    <s v="0000000"/>
    <s v="2222"/>
    <s v="Einrichtungen der Kulturpflege"/>
    <s v="Energiebezüge"/>
    <s v="6900,00"/>
    <x v="4"/>
    <x v="20"/>
    <x v="49"/>
    <x v="1"/>
    <n v="1"/>
    <x v="2"/>
    <x v="370"/>
    <n v="-6900"/>
    <n v="-2.2308438409311346"/>
  </r>
  <r>
    <s v="380"/>
    <s v="000"/>
    <s v="614"/>
    <s v="000"/>
    <s v="000"/>
    <s v="0"/>
    <s v="0000000"/>
    <s v="2224"/>
    <s v="Einrichtungen der Kulturpflege"/>
    <s v="Instandhaltung von Gebäuden und Bauten"/>
    <s v="20000,00"/>
    <x v="4"/>
    <x v="20"/>
    <x v="49"/>
    <x v="1"/>
    <n v="1"/>
    <x v="2"/>
    <x v="371"/>
    <n v="-20000"/>
    <n v="-6.4662140316844487"/>
  </r>
  <r>
    <s v="380"/>
    <s v="000"/>
    <s v="614"/>
    <s v="900"/>
    <s v="000"/>
    <s v="0"/>
    <s v="0000000"/>
    <s v="2224"/>
    <s v="Einrichtungen der Kulturpflege"/>
    <s v="Instandhaltung von Gebäuden und Bauten"/>
    <s v="35000,00"/>
    <x v="4"/>
    <x v="20"/>
    <x v="49"/>
    <x v="1"/>
    <n v="1"/>
    <x v="2"/>
    <x v="372"/>
    <n v="-35000"/>
    <n v="-11.315874555447785"/>
  </r>
  <r>
    <s v="380"/>
    <s v="000"/>
    <s v="618"/>
    <s v="000"/>
    <s v="000"/>
    <s v="0"/>
    <s v="0000000"/>
    <s v="2224"/>
    <s v="Einrichtungen der Kulturpflege"/>
    <s v="Instandhaltung von sonstigen Anlagen"/>
    <s v="3000,00"/>
    <x v="4"/>
    <x v="20"/>
    <x v="49"/>
    <x v="1"/>
    <n v="1"/>
    <x v="2"/>
    <x v="373"/>
    <n v="-3000"/>
    <n v="-0.96993210475266733"/>
  </r>
  <r>
    <s v="380"/>
    <s v="000"/>
    <s v="670"/>
    <s v="000"/>
    <s v="000"/>
    <s v="0"/>
    <s v="0000000"/>
    <s v="2222"/>
    <s v="Einrichtungen der Kulturpflege"/>
    <s v="Versicherungen"/>
    <s v="2300,00"/>
    <x v="4"/>
    <x v="20"/>
    <x v="49"/>
    <x v="1"/>
    <n v="1"/>
    <x v="2"/>
    <x v="374"/>
    <n v="-2300"/>
    <n v="-0.74361461364371162"/>
  </r>
  <r>
    <s v="380"/>
    <s v="000"/>
    <s v="680"/>
    <s v="000"/>
    <s v="000"/>
    <s v="0"/>
    <s v="0000000"/>
    <s v="2226"/>
    <s v="Einrichtungen der Kulturpflege"/>
    <s v="Planmäßige Abschreibung"/>
    <s v="9500,00"/>
    <x v="4"/>
    <x v="20"/>
    <x v="49"/>
    <x v="1"/>
    <n v="1"/>
    <x v="2"/>
    <x v="685"/>
    <n v="-9500"/>
    <n v="-3.0714516650501134"/>
  </r>
  <r>
    <s v="380"/>
    <s v="000"/>
    <s v="720"/>
    <s v="500"/>
    <s v="000"/>
    <s v="1"/>
    <s v="0000000"/>
    <s v="2225"/>
    <s v="Einrichtungen der Kulturpflege"/>
    <s v="Interne Leistungsverrechnung"/>
    <s v="5500,00"/>
    <x v="4"/>
    <x v="20"/>
    <x v="49"/>
    <x v="1"/>
    <n v="1"/>
    <x v="2"/>
    <x v="375"/>
    <n v="-5500"/>
    <n v="-1.7782088587132234"/>
  </r>
  <r>
    <s v="380"/>
    <s v="000"/>
    <s v="728"/>
    <s v="100"/>
    <s v="000"/>
    <s v="0"/>
    <s v="0000000"/>
    <s v="2225"/>
    <s v="Einrichtungen der Kulturpflege"/>
    <s v="Entgelte für sonstige Leistungen (Reinigung durch Unternehmen u. Lebenshilfe Wäscheservice)"/>
    <s v="11200,00"/>
    <x v="4"/>
    <x v="20"/>
    <x v="49"/>
    <x v="1"/>
    <n v="1"/>
    <x v="2"/>
    <x v="376"/>
    <n v="-11200"/>
    <n v="-3.6210798577432914"/>
  </r>
  <r>
    <s v="380"/>
    <s v="000"/>
    <s v="729"/>
    <s v="000"/>
    <s v="000"/>
    <s v="0"/>
    <s v="0000000"/>
    <s v="2225"/>
    <s v="Einrichtungen der Kulturpflege"/>
    <s v="Sonstige Ausgaben"/>
    <s v="5000,00"/>
    <x v="4"/>
    <x v="20"/>
    <x v="49"/>
    <x v="1"/>
    <n v="1"/>
    <x v="2"/>
    <x v="377"/>
    <n v="-5000"/>
    <n v="-1.6165535079211122"/>
  </r>
  <r>
    <s v="380"/>
    <s v="000"/>
    <s v="811"/>
    <s v="000"/>
    <s v="000"/>
    <s v="0"/>
    <s v="0000000"/>
    <s v="2115"/>
    <s v="Einrichtungen der Kulturpflege"/>
    <s v="Miete- und Pachtertrag (Winzersaal)"/>
    <s v="16000,00"/>
    <x v="4"/>
    <x v="20"/>
    <x v="49"/>
    <x v="1"/>
    <n v="2"/>
    <x v="2"/>
    <x v="378"/>
    <n v="16000"/>
    <n v="5.1729712253475588"/>
  </r>
  <r>
    <s v="380"/>
    <s v="000"/>
    <s v="817"/>
    <s v="000"/>
    <s v="000"/>
    <s v="0"/>
    <s v="0000000"/>
    <s v="2117"/>
    <s v="Einrichtungen der Kulturpflege"/>
    <s v="Erträge aus der Auflösung von sonstigen Rückstellungen"/>
    <s v="100,00"/>
    <x v="4"/>
    <x v="20"/>
    <x v="49"/>
    <x v="1"/>
    <n v="2"/>
    <x v="2"/>
    <x v="686"/>
    <n v="100"/>
    <n v="3.2331070158422244E-2"/>
  </r>
  <r>
    <s v="390"/>
    <s v="000"/>
    <s v="720"/>
    <s v="500"/>
    <s v="000"/>
    <s v="1"/>
    <s v="0000000"/>
    <s v="2225"/>
    <s v="Kirchliche Angelegenheiten"/>
    <s v="Interne Leistungsverrechnung"/>
    <s v="1500,00"/>
    <x v="4"/>
    <x v="21"/>
    <x v="50"/>
    <x v="1"/>
    <n v="1"/>
    <x v="2"/>
    <x v="379"/>
    <n v="-1500"/>
    <n v="-0.48496605237633367"/>
  </r>
  <r>
    <s v="390"/>
    <s v="000"/>
    <s v="757"/>
    <s v="000"/>
    <s v="000"/>
    <s v="0"/>
    <s v="0000000"/>
    <s v="2234"/>
    <s v="Kirchliche Angelegenheiten"/>
    <s v="Transfers an private Organisationen ohne Erwerbszweck"/>
    <s v="1000,00"/>
    <x v="4"/>
    <x v="21"/>
    <x v="50"/>
    <x v="1"/>
    <n v="1"/>
    <x v="2"/>
    <x v="380"/>
    <n v="-1000"/>
    <n v="-0.32331070158422243"/>
  </r>
  <r>
    <s v="411"/>
    <s v="000"/>
    <s v="751"/>
    <s v="000"/>
    <s v="000"/>
    <s v="0"/>
    <s v="0000000"/>
    <s v="2231"/>
    <s v="Maßnahmen der allgemeinen Sozialhilfe"/>
    <s v="Transfers an Länder, Landesfonds und Landeskammern (Sozialfonds)"/>
    <s v="1061600,00"/>
    <x v="5"/>
    <x v="22"/>
    <x v="51"/>
    <x v="1"/>
    <n v="1"/>
    <x v="2"/>
    <x v="381"/>
    <n v="-1061600"/>
    <n v="-343.22664080181056"/>
  </r>
  <r>
    <s v="411"/>
    <s v="000"/>
    <s v="861"/>
    <s v="000"/>
    <s v="000"/>
    <s v="0"/>
    <s v="0000000"/>
    <s v="2121"/>
    <s v="Maßnahmen der allgemeinen Sozialhilfe"/>
    <s v="Transfers von Ländern, Landesfonds und Landeskammern (Sozialfonds)"/>
    <s v="33400,00"/>
    <x v="5"/>
    <x v="22"/>
    <x v="51"/>
    <x v="1"/>
    <n v="2"/>
    <x v="2"/>
    <x v="382"/>
    <n v="33400"/>
    <n v="10.79857743291303"/>
  </r>
  <r>
    <s v="423"/>
    <s v="000"/>
    <s v="400"/>
    <s v="000"/>
    <s v="000"/>
    <s v="0"/>
    <s v="0000000"/>
    <s v="2221"/>
    <s v="Essen auf Rädern"/>
    <s v="Geringwertige Wirtschaftsgüter (GWG)"/>
    <s v="100,00"/>
    <x v="5"/>
    <x v="23"/>
    <x v="52"/>
    <x v="1"/>
    <n v="1"/>
    <x v="2"/>
    <x v="383"/>
    <n v="-100"/>
    <n v="-3.2331070158422244E-2"/>
  </r>
  <r>
    <s v="424"/>
    <s v="000"/>
    <s v="757"/>
    <s v="000"/>
    <s v="000"/>
    <s v="0"/>
    <s v="0000000"/>
    <s v="2234"/>
    <s v="Heimhilfe"/>
    <s v="Transfers an private Organisationen ohne Erwerbszweck (Familienhilfseinrichtungen)"/>
    <s v="4200,00"/>
    <x v="5"/>
    <x v="23"/>
    <x v="53"/>
    <x v="1"/>
    <n v="1"/>
    <x v="2"/>
    <x v="384"/>
    <n v="-4200"/>
    <n v="-1.3579049466537343"/>
  </r>
  <r>
    <s v="425"/>
    <s v="000"/>
    <s v="785"/>
    <s v="000"/>
    <s v="000"/>
    <s v="0"/>
    <s v="0000000"/>
    <s v="2235"/>
    <s v="Entwicklungshilfe im Ausland"/>
    <s v="Kapitaltransfers an das Ausland"/>
    <s v="3300,00"/>
    <x v="5"/>
    <x v="23"/>
    <x v="54"/>
    <x v="1"/>
    <n v="1"/>
    <x v="2"/>
    <x v="385"/>
    <n v="-3300"/>
    <n v="-1.0669253152279341"/>
  </r>
  <r>
    <s v="429"/>
    <s v="000"/>
    <s v="720"/>
    <s v="500"/>
    <s v="000"/>
    <s v="1"/>
    <s v="0000000"/>
    <s v="2225"/>
    <s v="Sonstige Einrichtungen und Maßnahmen der Sozialen Wohlfahrt"/>
    <s v="Interne Leistungsverrechnung"/>
    <s v="200,00"/>
    <x v="5"/>
    <x v="23"/>
    <x v="55"/>
    <x v="1"/>
    <n v="1"/>
    <x v="2"/>
    <x v="386"/>
    <n v="-200"/>
    <n v="-6.4662140316844488E-2"/>
  </r>
  <r>
    <s v="429"/>
    <s v="000"/>
    <s v="729"/>
    <s v="000"/>
    <s v="000"/>
    <s v="0"/>
    <s v="0000000"/>
    <s v="2225"/>
    <s v="Sonstige Einrichtungen und Maßnahmen der Sozialen Wohlfahrt"/>
    <s v="Sonstige Aufwendungen (Seniorenstube)"/>
    <s v="13000,00"/>
    <x v="5"/>
    <x v="23"/>
    <x v="55"/>
    <x v="1"/>
    <n v="1"/>
    <x v="2"/>
    <x v="387"/>
    <n v="-13000"/>
    <n v="-4.2030391205948918"/>
  </r>
  <r>
    <s v="429"/>
    <s v="000"/>
    <s v="729"/>
    <s v="100"/>
    <s v="000"/>
    <s v="0"/>
    <s v="0000000"/>
    <s v="2225"/>
    <s v="Sonstige Einrichtungen und Maßnahmen der Sozialen Wohlfahrt"/>
    <s v="Sonstige Aufwendungen (Lebensraum Vorderland, Sozialzentrum)"/>
    <s v="56000,00"/>
    <x v="5"/>
    <x v="23"/>
    <x v="55"/>
    <x v="1"/>
    <n v="1"/>
    <x v="2"/>
    <x v="388"/>
    <n v="-56000"/>
    <n v="-18.105399288716455"/>
  </r>
  <r>
    <s v="429"/>
    <s v="000"/>
    <s v="729"/>
    <s v="200"/>
    <s v="000"/>
    <s v="0"/>
    <s v="0000000"/>
    <s v="2225"/>
    <s v="Sonstige Einrichtungen und Maßnahmen der Sozialen Wohlfahrt"/>
    <s v="Sonstige Aufwendungen (Lebensraum Vorderland, Villa Kamilla)"/>
    <s v="8500,00"/>
    <x v="5"/>
    <x v="23"/>
    <x v="55"/>
    <x v="1"/>
    <n v="1"/>
    <x v="2"/>
    <x v="389"/>
    <n v="-8500"/>
    <n v="-2.7481409634658909"/>
  </r>
  <r>
    <s v="429"/>
    <s v="000"/>
    <s v="757"/>
    <s v="000"/>
    <s v="000"/>
    <s v="0"/>
    <s v="0000000"/>
    <s v="2234"/>
    <s v="Sonstige Einrichtungen und Maßnahmen der Sozialen Wohlfahrt"/>
    <s v="Transfers an private Organisationen ohne Erwerbszweck"/>
    <s v="500,00"/>
    <x v="5"/>
    <x v="23"/>
    <x v="55"/>
    <x v="1"/>
    <n v="1"/>
    <x v="2"/>
    <x v="390"/>
    <n v="-500"/>
    <n v="-0.16165535079211121"/>
  </r>
  <r>
    <s v="429"/>
    <s v="000"/>
    <s v="768"/>
    <s v="000"/>
    <s v="000"/>
    <s v="0"/>
    <s v="0000000"/>
    <s v="2234"/>
    <s v="Sonstige Einrichtungen und Maßnahmen der Sozialen Wohlfahrt"/>
    <s v="Sonstige Transfers an private Haushalte"/>
    <s v="3000,00"/>
    <x v="5"/>
    <x v="23"/>
    <x v="55"/>
    <x v="1"/>
    <n v="1"/>
    <x v="2"/>
    <x v="391"/>
    <n v="-3000"/>
    <n v="-0.96993210475266733"/>
  </r>
  <r>
    <s v="429"/>
    <s v="000"/>
    <s v="829"/>
    <s v="000"/>
    <s v="000"/>
    <s v="0"/>
    <s v="0000000"/>
    <s v="2116"/>
    <s v="Sonstige Einrichtungen und Maßnahmen der Sozialen Wohlfahrt"/>
    <s v="Sonstige Erträge"/>
    <s v="500,00"/>
    <x v="5"/>
    <x v="23"/>
    <x v="55"/>
    <x v="1"/>
    <n v="2"/>
    <x v="2"/>
    <x v="392"/>
    <n v="500"/>
    <n v="0.16165535079211121"/>
  </r>
  <r>
    <s v="439"/>
    <s v="000"/>
    <s v="459"/>
    <s v="000"/>
    <s v="000"/>
    <s v="0"/>
    <s v="0000000"/>
    <s v="2221"/>
    <s v="Jugendwohlfahrt"/>
    <s v="Sonstige Verbrauchsgüter (Elternberatung)"/>
    <s v="100,00"/>
    <x v="5"/>
    <x v="24"/>
    <x v="56"/>
    <x v="1"/>
    <n v="1"/>
    <x v="2"/>
    <x v="393"/>
    <n v="-100"/>
    <n v="-3.2331070158422244E-2"/>
  </r>
  <r>
    <s v="439"/>
    <s v="000"/>
    <s v="510"/>
    <s v="000"/>
    <s v="000"/>
    <s v="0"/>
    <s v="0000000"/>
    <s v="2211"/>
    <s v="Jugendwohlfahrt"/>
    <s v="Geldbezüge der Vertragsbediensteten der Verwaltung"/>
    <s v="0,00"/>
    <x v="5"/>
    <x v="24"/>
    <x v="56"/>
    <x v="1"/>
    <n v="1"/>
    <x v="2"/>
    <x v="394"/>
    <n v="0"/>
    <n v="0"/>
  </r>
  <r>
    <s v="439"/>
    <s v="000"/>
    <s v="523"/>
    <s v="000"/>
    <s v="000"/>
    <s v="0"/>
    <s v="0000000"/>
    <s v="2211"/>
    <s v="Jugendwohlfahrt"/>
    <s v="Geldbezüge der nicht ganzjährig beschäftigten Arbeiter"/>
    <s v="500,00"/>
    <x v="5"/>
    <x v="24"/>
    <x v="56"/>
    <x v="1"/>
    <n v="1"/>
    <x v="2"/>
    <x v="395"/>
    <n v="-500"/>
    <n v="-0.16165535079211121"/>
  </r>
  <r>
    <s v="439"/>
    <s v="000"/>
    <s v="580"/>
    <s v="000"/>
    <s v="000"/>
    <s v="0"/>
    <s v="0000000"/>
    <s v="2212"/>
    <s v="Jugendwohlfahrt"/>
    <s v="Dienstgeberbeiträge zum Ausgleichsfonds für Familienbeihilfen"/>
    <s v="100,00"/>
    <x v="5"/>
    <x v="24"/>
    <x v="56"/>
    <x v="1"/>
    <n v="1"/>
    <x v="2"/>
    <x v="396"/>
    <n v="-100"/>
    <n v="-3.2331070158422244E-2"/>
  </r>
  <r>
    <s v="439"/>
    <s v="000"/>
    <s v="581"/>
    <s v="500"/>
    <s v="000"/>
    <s v="0"/>
    <s v="0000000"/>
    <s v="2212"/>
    <s v="Jugendwohlfahrt"/>
    <s v="Pensionskassenbeiträge"/>
    <s v="100,00"/>
    <x v="5"/>
    <x v="24"/>
    <x v="56"/>
    <x v="1"/>
    <n v="1"/>
    <x v="2"/>
    <x v="397"/>
    <n v="-100"/>
    <n v="-3.2331070158422244E-2"/>
  </r>
  <r>
    <s v="439"/>
    <s v="000"/>
    <s v="581"/>
    <s v="510"/>
    <s v="000"/>
    <s v="0"/>
    <s v="0000000"/>
    <s v="2212"/>
    <s v="Jugendwohlfahrt"/>
    <s v="Mitarbeitervorsorge - Abfertigung neu"/>
    <s v="100,00"/>
    <x v="5"/>
    <x v="24"/>
    <x v="56"/>
    <x v="1"/>
    <n v="1"/>
    <x v="2"/>
    <x v="398"/>
    <n v="-100"/>
    <n v="-3.2331070158422244E-2"/>
  </r>
  <r>
    <s v="439"/>
    <s v="000"/>
    <s v="582"/>
    <s v="000"/>
    <s v="000"/>
    <s v="0"/>
    <s v="0000000"/>
    <s v="2212"/>
    <s v="Jugendwohlfahrt"/>
    <s v="Sonstige Dienstgeberbeiträge zur sozialen Sicherheit"/>
    <s v="100,00"/>
    <x v="5"/>
    <x v="24"/>
    <x v="56"/>
    <x v="1"/>
    <n v="1"/>
    <x v="2"/>
    <x v="399"/>
    <n v="-100"/>
    <n v="-3.2331070158422244E-2"/>
  </r>
  <r>
    <s v="439"/>
    <s v="000"/>
    <s v="591"/>
    <s v="000"/>
    <s v="000"/>
    <s v="0"/>
    <s v="0000000"/>
    <s v="2214"/>
    <s v="Jugendwohlfahrt"/>
    <s v="Dotierung von Rückstellungen für Abfertigungen"/>
    <s v="100,00"/>
    <x v="5"/>
    <x v="24"/>
    <x v="56"/>
    <x v="1"/>
    <n v="1"/>
    <x v="2"/>
    <x v="687"/>
    <n v="-100"/>
    <n v="-3.2331070158422244E-2"/>
  </r>
  <r>
    <s v="439"/>
    <s v="000"/>
    <s v="592"/>
    <s v="000"/>
    <s v="000"/>
    <s v="0"/>
    <s v="0000000"/>
    <s v="2214"/>
    <s v="Jugendwohlfahrt"/>
    <s v="Dotierung von Rückstellungen für Jubiläumszuwendungen"/>
    <s v="100,00"/>
    <x v="5"/>
    <x v="24"/>
    <x v="56"/>
    <x v="1"/>
    <n v="1"/>
    <x v="2"/>
    <x v="688"/>
    <n v="-100"/>
    <n v="-3.2331070158422244E-2"/>
  </r>
  <r>
    <s v="439"/>
    <s v="000"/>
    <s v="593"/>
    <s v="000"/>
    <s v="000"/>
    <s v="0"/>
    <s v="0000000"/>
    <s v="2214"/>
    <s v="Jugendwohlfahrt"/>
    <s v="Dotierung von Rückstellungen für nicht konsumierte Urlaube"/>
    <s v="100,00"/>
    <x v="5"/>
    <x v="24"/>
    <x v="56"/>
    <x v="1"/>
    <n v="1"/>
    <x v="2"/>
    <x v="689"/>
    <n v="-100"/>
    <n v="-3.2331070158422244E-2"/>
  </r>
  <r>
    <s v="439"/>
    <s v="000"/>
    <s v="757"/>
    <s v="100"/>
    <s v="000"/>
    <s v="0"/>
    <s v="0000000"/>
    <s v="2234"/>
    <s v="Jugendwohlfahrt"/>
    <s v="Transfers an private Organisationen ohne Erwerbszweck (Kinderdorf)"/>
    <s v="300,00"/>
    <x v="5"/>
    <x v="24"/>
    <x v="56"/>
    <x v="1"/>
    <n v="1"/>
    <x v="2"/>
    <x v="400"/>
    <n v="-300"/>
    <n v="-9.6993210475266725E-2"/>
  </r>
  <r>
    <s v="439"/>
    <s v="000"/>
    <s v="817"/>
    <s v="000"/>
    <s v="000"/>
    <s v="0"/>
    <s v="0000000"/>
    <s v="2117"/>
    <s v="Jugendwohlfahrt"/>
    <s v="Erträge aus der Auflösung von sonstigen Rückstellungen"/>
    <s v="100,00"/>
    <x v="5"/>
    <x v="24"/>
    <x v="56"/>
    <x v="1"/>
    <n v="2"/>
    <x v="2"/>
    <x v="690"/>
    <n v="100"/>
    <n v="3.2331070158422244E-2"/>
  </r>
  <r>
    <s v="441"/>
    <s v="000"/>
    <s v="720"/>
    <s v="500"/>
    <s v="000"/>
    <s v="1"/>
    <s v="0000000"/>
    <s v="2225"/>
    <s v="Behebung von Notständen"/>
    <s v="Interne Leistungsverrechnung"/>
    <s v="200,00"/>
    <x v="5"/>
    <x v="25"/>
    <x v="57"/>
    <x v="1"/>
    <n v="1"/>
    <x v="2"/>
    <x v="401"/>
    <n v="-200"/>
    <n v="-6.4662140316844488E-2"/>
  </r>
  <r>
    <s v="441"/>
    <s v="000"/>
    <s v="768"/>
    <s v="000"/>
    <s v="000"/>
    <s v="0"/>
    <s v="0000000"/>
    <s v="2234"/>
    <s v="Behebung von Notständen"/>
    <s v="Sonstige Transfers an private Haushalte (Geschädigte u. Flüchtlingsquartiere)"/>
    <s v="1000,00"/>
    <x v="5"/>
    <x v="25"/>
    <x v="57"/>
    <x v="1"/>
    <n v="1"/>
    <x v="2"/>
    <x v="402"/>
    <n v="-1000"/>
    <n v="-0.32331070158422243"/>
  </r>
  <r>
    <s v="459"/>
    <s v="000"/>
    <s v="757"/>
    <s v="000"/>
    <s v="000"/>
    <s v="0"/>
    <s v="0000000"/>
    <s v="2234"/>
    <s v="Sonst. Familienpolit. Maßnahmen"/>
    <s v="Transfers an private Organisationen ohne Erwerbszweck"/>
    <s v="500,00"/>
    <x v="5"/>
    <x v="26"/>
    <x v="58"/>
    <x v="1"/>
    <n v="1"/>
    <x v="2"/>
    <x v="403"/>
    <n v="-500"/>
    <n v="-0.16165535079211121"/>
  </r>
  <r>
    <s v="469"/>
    <s v="000"/>
    <s v="754"/>
    <s v="000"/>
    <s v="000"/>
    <s v="0"/>
    <s v="0000000"/>
    <s v="2231"/>
    <s v="Sonst. Familienpolit. Maßnahmen"/>
    <s v="Transfers an sonstige Träger des öffentlichen Rechts (Sondernotstandshilfe)"/>
    <s v="500,00"/>
    <x v="5"/>
    <x v="27"/>
    <x v="59"/>
    <x v="1"/>
    <n v="1"/>
    <x v="2"/>
    <x v="404"/>
    <n v="-500"/>
    <n v="-0.16165535079211121"/>
  </r>
  <r>
    <s v="489"/>
    <s v="000"/>
    <s v="778"/>
    <s v="000"/>
    <s v="000"/>
    <s v="0"/>
    <s v="0000000"/>
    <s v="2234"/>
    <s v="Wohnbauförderung"/>
    <s v="Kapitaltransfers an private Haushalte (Solar, Biomasse, Thermografie)"/>
    <s v="1000,00"/>
    <x v="5"/>
    <x v="28"/>
    <x v="60"/>
    <x v="1"/>
    <n v="1"/>
    <x v="2"/>
    <x v="405"/>
    <n v="-1000"/>
    <n v="-0.32331070158422243"/>
  </r>
  <r>
    <s v="510"/>
    <s v="000"/>
    <s v="728"/>
    <s v="000"/>
    <s v="000"/>
    <s v="0"/>
    <s v="0000000"/>
    <s v="2225"/>
    <s v="Medizinische Bereichsversorgung"/>
    <s v="Entgelte für sonstige Leistungen (Entgelte des Gemeindearztes)"/>
    <s v="7000,00"/>
    <x v="6"/>
    <x v="29"/>
    <x v="61"/>
    <x v="1"/>
    <n v="1"/>
    <x v="2"/>
    <x v="406"/>
    <n v="-7000"/>
    <n v="-2.2631749110895569"/>
  </r>
  <r>
    <s v="510"/>
    <s v="000"/>
    <s v="754"/>
    <s v="000"/>
    <s v="000"/>
    <s v="0"/>
    <s v="0000000"/>
    <s v="2231"/>
    <s v="Medizinische Bereichsversorgung"/>
    <s v="Transfers an sonstige Träger des öffentlichen Rechts (Ärztebereitschaftsdienst)"/>
    <s v="3600,00"/>
    <x v="6"/>
    <x v="29"/>
    <x v="61"/>
    <x v="1"/>
    <n v="1"/>
    <x v="2"/>
    <x v="407"/>
    <n v="-3600"/>
    <n v="-1.1639185257032008"/>
  </r>
  <r>
    <s v="510"/>
    <s v="000"/>
    <s v="757"/>
    <s v="000"/>
    <s v="000"/>
    <s v="0"/>
    <s v="0000000"/>
    <s v="2234"/>
    <s v="Medizinische Bereichsversorgung"/>
    <s v="Transfers an private Organisationen ohne Erwerbszweck (Krankenpflegeverein)"/>
    <s v="16100,00"/>
    <x v="6"/>
    <x v="29"/>
    <x v="61"/>
    <x v="1"/>
    <n v="1"/>
    <x v="2"/>
    <x v="408"/>
    <n v="-16100"/>
    <n v="-5.2053022955059811"/>
  </r>
  <r>
    <s v="512"/>
    <s v="000"/>
    <s v="728"/>
    <s v="000"/>
    <s v="000"/>
    <s v="0"/>
    <s v="0000000"/>
    <s v="2225"/>
    <s v="Sonstige medizinische Beratung und Betreuung"/>
    <s v="Entgelte für sonstige Leistungen (Schutzimpfungen)"/>
    <s v="100,00"/>
    <x v="6"/>
    <x v="29"/>
    <x v="62"/>
    <x v="1"/>
    <n v="1"/>
    <x v="2"/>
    <x v="409"/>
    <n v="-100"/>
    <n v="-3.2331070158422244E-2"/>
  </r>
  <r>
    <s v="516"/>
    <s v="000"/>
    <s v="728"/>
    <s v="000"/>
    <s v="000"/>
    <s v="0"/>
    <s v="0000000"/>
    <s v="2225"/>
    <s v="Schulgesundheitsdienst"/>
    <s v="Entgelte für sonstige Leistungen (Schüleruntersuchungen)"/>
    <s v="4600,00"/>
    <x v="6"/>
    <x v="29"/>
    <x v="63"/>
    <x v="1"/>
    <n v="1"/>
    <x v="2"/>
    <x v="410"/>
    <n v="-4600"/>
    <n v="-1.4872292272874232"/>
  </r>
  <r>
    <s v="520"/>
    <s v="000"/>
    <s v="729"/>
    <s v="000"/>
    <s v="000"/>
    <s v="0"/>
    <s v="0000000"/>
    <s v="2225"/>
    <s v="Natur- und Landschaftsschutz"/>
    <s v="Sonstige Aufwendungen (Landschaftsreinigung)"/>
    <s v="2500,00"/>
    <x v="6"/>
    <x v="30"/>
    <x v="64"/>
    <x v="1"/>
    <n v="1"/>
    <x v="2"/>
    <x v="411"/>
    <n v="-2500"/>
    <n v="-0.80827675396055609"/>
  </r>
  <r>
    <s v="522"/>
    <s v="000"/>
    <s v="728"/>
    <s v="000"/>
    <s v="000"/>
    <s v="0"/>
    <s v="0000000"/>
    <s v="2225"/>
    <s v="Reinhatlung der Luft"/>
    <s v="Entgelte für sonstige Leistungen"/>
    <s v="13600,00"/>
    <x v="6"/>
    <x v="30"/>
    <x v="65"/>
    <x v="1"/>
    <n v="1"/>
    <x v="2"/>
    <x v="412"/>
    <n v="-13600"/>
    <n v="-4.3970255415454256"/>
  </r>
  <r>
    <s v="522"/>
    <s v="000"/>
    <s v="816"/>
    <s v="100"/>
    <s v="000"/>
    <s v="0"/>
    <s v="0000000"/>
    <s v="2114"/>
    <s v="Reinhatlung der Luft"/>
    <s v="Kostenbeiträge (Kostenersätze) für sonstige Leistungen"/>
    <s v="12000,00"/>
    <x v="6"/>
    <x v="30"/>
    <x v="65"/>
    <x v="1"/>
    <n v="2"/>
    <x v="2"/>
    <x v="413"/>
    <n v="12000"/>
    <n v="3.8797284190106693"/>
  </r>
  <r>
    <s v="528"/>
    <s v="000"/>
    <s v="728"/>
    <s v="000"/>
    <s v="000"/>
    <s v="0"/>
    <s v="0000000"/>
    <s v="2225"/>
    <s v="Tierkörperbeseitigung"/>
    <s v="Entgelte für sonstige Leistungen"/>
    <s v="600,00"/>
    <x v="6"/>
    <x v="30"/>
    <x v="66"/>
    <x v="1"/>
    <n v="1"/>
    <x v="2"/>
    <x v="414"/>
    <n v="-600"/>
    <n v="-0.19398642095053345"/>
  </r>
  <r>
    <s v="530"/>
    <s v="000"/>
    <s v="751"/>
    <s v="000"/>
    <s v="000"/>
    <s v="0"/>
    <s v="0000000"/>
    <s v="2231"/>
    <s v="Rettungsdienste"/>
    <s v="Transfers an Länder, Landesfonds und Landeskammern (Rettungsfonds)"/>
    <s v="30400,00"/>
    <x v="6"/>
    <x v="31"/>
    <x v="67"/>
    <x v="1"/>
    <n v="1"/>
    <x v="2"/>
    <x v="415"/>
    <n v="-30400"/>
    <n v="-9.8286453281603627"/>
  </r>
  <r>
    <s v="530"/>
    <s v="000"/>
    <s v="757"/>
    <s v="000"/>
    <s v="000"/>
    <s v="0"/>
    <s v="0000000"/>
    <s v="2234"/>
    <s v="Rettungsdienste"/>
    <s v="Transfers an private Organisationen ohne Erwerbszweck (Rettungsorganisationen)"/>
    <s v="1000,00"/>
    <x v="6"/>
    <x v="31"/>
    <x v="67"/>
    <x v="1"/>
    <n v="1"/>
    <x v="2"/>
    <x v="416"/>
    <n v="-1000"/>
    <n v="-0.32331070158422243"/>
  </r>
  <r>
    <s v="560"/>
    <s v="000"/>
    <s v="751"/>
    <s v="000"/>
    <s v="000"/>
    <s v="0"/>
    <s v="0000000"/>
    <s v="2231"/>
    <s v="Betreibsabgangsdeckung"/>
    <s v="Transfers an Länder, Landesfonds und Landeskammern (Spitalsfonds)"/>
    <s v="718000,00"/>
    <x v="6"/>
    <x v="32"/>
    <x v="68"/>
    <x v="1"/>
    <n v="1"/>
    <x v="2"/>
    <x v="417"/>
    <n v="-718000"/>
    <n v="-232.1370837374717"/>
  </r>
  <r>
    <s v="560"/>
    <s v="000"/>
    <s v="861"/>
    <s v="000"/>
    <s v="000"/>
    <s v="0"/>
    <s v="0000000"/>
    <s v="2121"/>
    <s v="Betreibsabgangsdeckung"/>
    <s v="Transfers von Ländern, Landesfonds und Landeskammern (Spitalsbeiträge)"/>
    <s v="101700,00"/>
    <x v="6"/>
    <x v="32"/>
    <x v="68"/>
    <x v="1"/>
    <n v="2"/>
    <x v="2"/>
    <x v="418"/>
    <n v="101700"/>
    <n v="32.88069835111542"/>
  </r>
  <r>
    <s v="581"/>
    <s v="000"/>
    <s v="728"/>
    <s v="000"/>
    <s v="000"/>
    <s v="0"/>
    <s v="0000000"/>
    <s v="2225"/>
    <s v="Maßnahmen der Veterinärmedizin"/>
    <s v="Entgelte für sonstige Leistungen (Tierarzt)"/>
    <s v="2500,00"/>
    <x v="6"/>
    <x v="33"/>
    <x v="69"/>
    <x v="1"/>
    <n v="1"/>
    <x v="2"/>
    <x v="419"/>
    <n v="-2500"/>
    <n v="-0.80827675396055609"/>
  </r>
  <r>
    <s v="612"/>
    <s v="000"/>
    <s v="400"/>
    <s v="000"/>
    <s v="000"/>
    <s v="0"/>
    <s v="0000000"/>
    <s v="2221"/>
    <s v="Gemeindestraßen"/>
    <s v="Geringwertige Wirtschaftsgüter (GWG)"/>
    <s v="16000,00"/>
    <x v="7"/>
    <x v="34"/>
    <x v="70"/>
    <x v="1"/>
    <n v="1"/>
    <x v="2"/>
    <x v="427"/>
    <n v="-16000"/>
    <n v="-5.1729712253475588"/>
  </r>
  <r>
    <s v="612"/>
    <s v="000"/>
    <s v="452"/>
    <s v="000"/>
    <s v="000"/>
    <s v="0"/>
    <s v="0000000"/>
    <s v="2221"/>
    <s v="Gemeindestraßen"/>
    <s v="Treibstoffe"/>
    <s v="3600,00"/>
    <x v="7"/>
    <x v="34"/>
    <x v="70"/>
    <x v="1"/>
    <n v="1"/>
    <x v="2"/>
    <x v="428"/>
    <n v="-3600"/>
    <n v="-1.1639185257032008"/>
  </r>
  <r>
    <s v="612"/>
    <s v="000"/>
    <s v="459"/>
    <s v="000"/>
    <s v="000"/>
    <s v="0"/>
    <s v="0000000"/>
    <s v="2221"/>
    <s v="Gemeindestraßen"/>
    <s v="Sonstige Verbrauchsgüter (Bekleidung und Ausrüstung)"/>
    <s v="5300,00"/>
    <x v="7"/>
    <x v="34"/>
    <x v="70"/>
    <x v="1"/>
    <n v="1"/>
    <x v="2"/>
    <x v="429"/>
    <n v="-5300"/>
    <n v="-1.7135467183963788"/>
  </r>
  <r>
    <s v="612"/>
    <s v="000"/>
    <s v="510"/>
    <s v="000"/>
    <s v="000"/>
    <s v="0"/>
    <s v="0000000"/>
    <s v="2211"/>
    <s v="Gemeindestraßen"/>
    <s v="Geldbezüge der Vertragsbediensteten der Verwaltung"/>
    <s v="92000,00"/>
    <x v="7"/>
    <x v="34"/>
    <x v="70"/>
    <x v="1"/>
    <n v="1"/>
    <x v="2"/>
    <x v="430"/>
    <n v="-92000"/>
    <n v="-29.744584545748463"/>
  </r>
  <r>
    <s v="612"/>
    <s v="000"/>
    <s v="511"/>
    <s v="000"/>
    <s v="000"/>
    <s v="0"/>
    <s v="0000000"/>
    <s v="2211"/>
    <s v="Gemeindestraßen"/>
    <s v="Geldbezüge der Vertragsbediensteten in handwerklicher Verwendung"/>
    <s v="127000,00"/>
    <x v="7"/>
    <x v="34"/>
    <x v="70"/>
    <x v="1"/>
    <n v="1"/>
    <x v="2"/>
    <x v="431"/>
    <n v="-127000"/>
    <n v="-41.060459101196251"/>
  </r>
  <r>
    <s v="612"/>
    <s v="000"/>
    <s v="523"/>
    <s v="000"/>
    <s v="000"/>
    <s v="0"/>
    <s v="0000000"/>
    <s v="2211"/>
    <s v="Gemeindestraßen"/>
    <s v="Geldbezüge der nicht ganzjährig beschäftigten Arbeiter"/>
    <s v="1500,00"/>
    <x v="7"/>
    <x v="34"/>
    <x v="70"/>
    <x v="1"/>
    <n v="1"/>
    <x v="2"/>
    <x v="432"/>
    <n v="-1500"/>
    <n v="-0.48496605237633367"/>
  </r>
  <r>
    <s v="612"/>
    <s v="000"/>
    <s v="580"/>
    <s v="000"/>
    <s v="000"/>
    <s v="0"/>
    <s v="0000000"/>
    <s v="2212"/>
    <s v="Gemeindestraßen"/>
    <s v="Dienstgeberbeiträge zum Ausgleichsfonds für Familienbeihilfen"/>
    <s v="9000,00"/>
    <x v="7"/>
    <x v="34"/>
    <x v="70"/>
    <x v="1"/>
    <n v="1"/>
    <x v="2"/>
    <x v="433"/>
    <n v="-9000"/>
    <n v="-2.9097963142580019"/>
  </r>
  <r>
    <s v="612"/>
    <s v="000"/>
    <s v="581"/>
    <s v="500"/>
    <s v="000"/>
    <s v="0"/>
    <s v="0000000"/>
    <s v="2212"/>
    <s v="Gemeindestraßen"/>
    <s v="Pensionskassenbeiträge"/>
    <s v="1900,00"/>
    <x v="7"/>
    <x v="34"/>
    <x v="70"/>
    <x v="1"/>
    <n v="1"/>
    <x v="2"/>
    <x v="434"/>
    <n v="-1900"/>
    <n v="-0.61429033301002267"/>
  </r>
  <r>
    <s v="612"/>
    <s v="000"/>
    <s v="581"/>
    <s v="510"/>
    <s v="000"/>
    <s v="0"/>
    <s v="0000000"/>
    <s v="2212"/>
    <s v="Gemeindestraßen"/>
    <s v="Mitarbeitervorsorge - Abfertigung neu"/>
    <s v="1500,00"/>
    <x v="7"/>
    <x v="34"/>
    <x v="70"/>
    <x v="1"/>
    <n v="1"/>
    <x v="2"/>
    <x v="435"/>
    <n v="-1500"/>
    <n v="-0.48496605237633367"/>
  </r>
  <r>
    <s v="612"/>
    <s v="000"/>
    <s v="582"/>
    <s v="000"/>
    <s v="000"/>
    <s v="0"/>
    <s v="0000000"/>
    <s v="2212"/>
    <s v="Gemeindestraßen"/>
    <s v="Sonstige Dienstgeberbeiträge zur sozialen Sicherheit"/>
    <s v="48000,00"/>
    <x v="7"/>
    <x v="34"/>
    <x v="70"/>
    <x v="1"/>
    <n v="1"/>
    <x v="2"/>
    <x v="436"/>
    <n v="-48000"/>
    <n v="-15.518913676042677"/>
  </r>
  <r>
    <s v="612"/>
    <s v="000"/>
    <s v="591"/>
    <s v="000"/>
    <s v="000"/>
    <s v="0"/>
    <s v="0000000"/>
    <s v="2214"/>
    <s v="Gemeindestraßen"/>
    <s v="Dotierung von Rückstellungen für Abfertigungen"/>
    <s v="100,00"/>
    <x v="7"/>
    <x v="34"/>
    <x v="70"/>
    <x v="1"/>
    <n v="1"/>
    <x v="2"/>
    <x v="691"/>
    <n v="-100"/>
    <n v="-3.2331070158422244E-2"/>
  </r>
  <r>
    <s v="612"/>
    <s v="000"/>
    <s v="592"/>
    <s v="000"/>
    <s v="000"/>
    <s v="0"/>
    <s v="0000000"/>
    <s v="2214"/>
    <s v="Gemeindestraßen"/>
    <s v="Dotierung von Rückstellungen für Jubiläumszuwendungen"/>
    <s v="100,00"/>
    <x v="7"/>
    <x v="34"/>
    <x v="70"/>
    <x v="1"/>
    <n v="1"/>
    <x v="2"/>
    <x v="692"/>
    <n v="-100"/>
    <n v="-3.2331070158422244E-2"/>
  </r>
  <r>
    <s v="612"/>
    <s v="000"/>
    <s v="593"/>
    <s v="000"/>
    <s v="000"/>
    <s v="0"/>
    <s v="0000000"/>
    <s v="2214"/>
    <s v="Gemeindestraßen"/>
    <s v="Dotierung von Rückstellungen für nicht konsumierte Urlaube"/>
    <s v="100,00"/>
    <x v="7"/>
    <x v="34"/>
    <x v="70"/>
    <x v="1"/>
    <n v="1"/>
    <x v="2"/>
    <x v="693"/>
    <n v="-100"/>
    <n v="-3.2331070158422244E-2"/>
  </r>
  <r>
    <s v="612"/>
    <s v="000"/>
    <s v="611"/>
    <s v="000"/>
    <s v="000"/>
    <s v="0"/>
    <s v="0000000"/>
    <s v="2224"/>
    <s v="Gemeindestraßen"/>
    <s v="Instandhaltung von Straßenbauten"/>
    <s v="40000,00"/>
    <x v="7"/>
    <x v="34"/>
    <x v="70"/>
    <x v="1"/>
    <n v="1"/>
    <x v="2"/>
    <x v="437"/>
    <n v="-40000"/>
    <n v="-12.932428063368897"/>
  </r>
  <r>
    <s v="612"/>
    <s v="000"/>
    <s v="611"/>
    <s v="900"/>
    <s v="000"/>
    <s v="0"/>
    <s v="0000000"/>
    <s v="2224"/>
    <s v="Gemeindestraßen"/>
    <s v="Instandhaltung von Straßenbauten"/>
    <s v="180000,00"/>
    <x v="7"/>
    <x v="34"/>
    <x v="70"/>
    <x v="1"/>
    <n v="1"/>
    <x v="2"/>
    <x v="438"/>
    <n v="-180000"/>
    <n v="-58.195926285160041"/>
  </r>
  <r>
    <s v="612"/>
    <s v="000"/>
    <s v="616"/>
    <s v="000"/>
    <s v="000"/>
    <s v="0"/>
    <s v="0000000"/>
    <s v="2224"/>
    <s v="Gemeindestraßen"/>
    <s v="Instandhaltung von Maschinen und maschinellen Anlagen"/>
    <s v="1000,00"/>
    <x v="7"/>
    <x v="34"/>
    <x v="70"/>
    <x v="1"/>
    <n v="1"/>
    <x v="2"/>
    <x v="439"/>
    <n v="-1000"/>
    <n v="-0.32331070158422243"/>
  </r>
  <r>
    <s v="612"/>
    <s v="000"/>
    <s v="617"/>
    <s v="000"/>
    <s v="000"/>
    <s v="0"/>
    <s v="0000000"/>
    <s v="2224"/>
    <s v="Gemeindestraßen"/>
    <s v="Instandhaltung von Fahrzeugen"/>
    <s v="12000,00"/>
    <x v="7"/>
    <x v="34"/>
    <x v="70"/>
    <x v="1"/>
    <n v="1"/>
    <x v="2"/>
    <x v="440"/>
    <n v="-12000"/>
    <n v="-3.8797284190106693"/>
  </r>
  <r>
    <s v="612"/>
    <s v="000"/>
    <s v="618"/>
    <s v="000"/>
    <s v="000"/>
    <s v="0"/>
    <s v="0000000"/>
    <s v="2224"/>
    <s v="Gemeindestraßen"/>
    <s v="Instandhaltung von sonstigen Anlagen"/>
    <s v="500,00"/>
    <x v="7"/>
    <x v="34"/>
    <x v="70"/>
    <x v="1"/>
    <n v="1"/>
    <x v="2"/>
    <x v="441"/>
    <n v="-500"/>
    <n v="-0.16165535079211121"/>
  </r>
  <r>
    <s v="612"/>
    <s v="000"/>
    <s v="650"/>
    <s v="000"/>
    <s v="000"/>
    <s v="0"/>
    <s v="0000000"/>
    <s v="2241"/>
    <s v="Gemeindestraßen"/>
    <s v="Zinsen für Finanzschulden in Euro"/>
    <s v="10600,00"/>
    <x v="7"/>
    <x v="34"/>
    <x v="70"/>
    <x v="1"/>
    <n v="1"/>
    <x v="2"/>
    <x v="442"/>
    <n v="-10600"/>
    <n v="-3.4270934367927577"/>
  </r>
  <r>
    <s v="612"/>
    <s v="000"/>
    <s v="670"/>
    <s v="000"/>
    <s v="000"/>
    <s v="0"/>
    <s v="0000000"/>
    <s v="2222"/>
    <s v="Gemeindestraßen"/>
    <s v="Versicherungen"/>
    <s v="4500,00"/>
    <x v="7"/>
    <x v="34"/>
    <x v="70"/>
    <x v="1"/>
    <n v="1"/>
    <x v="2"/>
    <x v="443"/>
    <n v="-4500"/>
    <n v="-1.4548981571290009"/>
  </r>
  <r>
    <s v="612"/>
    <s v="000"/>
    <s v="680"/>
    <s v="000"/>
    <s v="000"/>
    <s v="0"/>
    <s v="0000000"/>
    <s v="2226"/>
    <s v="Gemeindestraßen"/>
    <s v="Planmäßige Abschreibung"/>
    <s v="417100,00"/>
    <x v="7"/>
    <x v="34"/>
    <x v="70"/>
    <x v="1"/>
    <n v="1"/>
    <x v="2"/>
    <x v="694"/>
    <n v="-417100"/>
    <n v="-134.85289363077919"/>
  </r>
  <r>
    <s v="612"/>
    <s v="000"/>
    <s v="724"/>
    <s v="000"/>
    <s v="000"/>
    <s v="0"/>
    <s v="0000000"/>
    <s v="2225"/>
    <s v="Gemeindestraßen"/>
    <s v="Reisegebühren (Bauhof)"/>
    <s v="500,00"/>
    <x v="7"/>
    <x v="34"/>
    <x v="70"/>
    <x v="1"/>
    <n v="1"/>
    <x v="2"/>
    <x v="444"/>
    <n v="-500"/>
    <n v="-0.16165535079211121"/>
  </r>
  <r>
    <s v="612"/>
    <s v="000"/>
    <s v="729"/>
    <s v="000"/>
    <s v="000"/>
    <s v="0"/>
    <s v="0000000"/>
    <s v="2225"/>
    <s v="Gemeindestraßen"/>
    <s v="Sonstige Aufwendungen"/>
    <s v="400,00"/>
    <x v="7"/>
    <x v="34"/>
    <x v="70"/>
    <x v="1"/>
    <n v="1"/>
    <x v="2"/>
    <x v="445"/>
    <n v="-400"/>
    <n v="-0.12932428063368898"/>
  </r>
  <r>
    <s v="612"/>
    <s v="000"/>
    <s v="816"/>
    <s v="400"/>
    <s v="000"/>
    <s v="0"/>
    <s v="0000000"/>
    <s v="2114"/>
    <s v="Gemeindestraßen"/>
    <s v="Kostenbeiträge (Kostenersätze) für sonstige Leistungen"/>
    <s v="500,00"/>
    <x v="7"/>
    <x v="34"/>
    <x v="70"/>
    <x v="1"/>
    <n v="2"/>
    <x v="2"/>
    <x v="446"/>
    <n v="500"/>
    <n v="0.16165535079211121"/>
  </r>
  <r>
    <s v="612"/>
    <s v="000"/>
    <s v="816"/>
    <s v="500"/>
    <s v="000"/>
    <s v="1"/>
    <s v="0000000"/>
    <s v="2114"/>
    <s v="Gemeindestraßen"/>
    <s v="Interne Leistungsverrechnung"/>
    <s v="201400,00"/>
    <x v="7"/>
    <x v="34"/>
    <x v="70"/>
    <x v="1"/>
    <n v="2"/>
    <x v="2"/>
    <x v="447"/>
    <n v="201400"/>
    <n v="65.114775299062401"/>
  </r>
  <r>
    <s v="612"/>
    <s v="000"/>
    <s v="817"/>
    <s v="000"/>
    <s v="000"/>
    <s v="0"/>
    <s v="0000000"/>
    <s v="2117"/>
    <s v="Gemeindestraßen"/>
    <s v="Erträge aus der Auflösung von sonstigen Rückstellungen"/>
    <s v="100,00"/>
    <x v="7"/>
    <x v="34"/>
    <x v="70"/>
    <x v="1"/>
    <n v="2"/>
    <x v="2"/>
    <x v="695"/>
    <n v="100"/>
    <n v="3.2331070158422244E-2"/>
  </r>
  <r>
    <s v="612"/>
    <s v="000"/>
    <s v="868"/>
    <s v="000"/>
    <s v="000"/>
    <s v="0"/>
    <s v="0000000"/>
    <s v="2124"/>
    <s v="Gemeindestraßen"/>
    <s v="Transfers von privaten Haushalten (Strafgelder)"/>
    <s v="7000,00"/>
    <x v="7"/>
    <x v="34"/>
    <x v="70"/>
    <x v="1"/>
    <n v="2"/>
    <x v="2"/>
    <x v="448"/>
    <n v="7000"/>
    <n v="2.2631749110895569"/>
  </r>
  <r>
    <s v="617"/>
    <s v="000"/>
    <s v="400"/>
    <s v="000"/>
    <s v="000"/>
    <s v="0"/>
    <s v="0000000"/>
    <s v="2221"/>
    <s v="Bauhof"/>
    <s v="Geringwertige Wirtschaftsgüter (GWG)"/>
    <s v="1500,00"/>
    <x v="7"/>
    <x v="34"/>
    <x v="71"/>
    <x v="1"/>
    <n v="1"/>
    <x v="2"/>
    <x v="451"/>
    <n v="-1500"/>
    <n v="-0.48496605237633367"/>
  </r>
  <r>
    <s v="617"/>
    <s v="000"/>
    <s v="451"/>
    <s v="000"/>
    <s v="000"/>
    <s v="0"/>
    <s v="0000000"/>
    <s v="2221"/>
    <s v="Bauhof"/>
    <s v="Brennstoffe"/>
    <s v="1500,00"/>
    <x v="7"/>
    <x v="34"/>
    <x v="71"/>
    <x v="1"/>
    <n v="1"/>
    <x v="2"/>
    <x v="452"/>
    <n v="-1500"/>
    <n v="-0.48496605237633367"/>
  </r>
  <r>
    <s v="617"/>
    <s v="000"/>
    <s v="600"/>
    <s v="000"/>
    <s v="000"/>
    <s v="0"/>
    <s v="0000000"/>
    <s v="2222"/>
    <s v="Bauhof"/>
    <s v="Energiebezüge (Lagerhallen)"/>
    <s v="1400,00"/>
    <x v="7"/>
    <x v="34"/>
    <x v="71"/>
    <x v="1"/>
    <n v="1"/>
    <x v="2"/>
    <x v="453"/>
    <n v="-1400"/>
    <n v="-0.45263498221791143"/>
  </r>
  <r>
    <s v="617"/>
    <s v="000"/>
    <s v="614"/>
    <s v="000"/>
    <s v="000"/>
    <s v="0"/>
    <s v="0000000"/>
    <s v="2224"/>
    <s v="Bauhof"/>
    <s v="Instandhaltung von Gebäuden und Bauten (Lagerhallen)"/>
    <s v="5000,00"/>
    <x v="7"/>
    <x v="34"/>
    <x v="71"/>
    <x v="1"/>
    <n v="1"/>
    <x v="2"/>
    <x v="454"/>
    <n v="-5000"/>
    <n v="-1.6165535079211122"/>
  </r>
  <r>
    <s v="617"/>
    <s v="000"/>
    <s v="618"/>
    <s v="000"/>
    <s v="000"/>
    <s v="0"/>
    <s v="0000000"/>
    <s v="2224"/>
    <s v="Bauhof"/>
    <s v="Instandhaltung von sonstigen Anlagen  (z.B. Zeiterfassung)"/>
    <s v="700,00"/>
    <x v="7"/>
    <x v="34"/>
    <x v="71"/>
    <x v="1"/>
    <n v="1"/>
    <x v="2"/>
    <x v="455"/>
    <n v="-700"/>
    <n v="-0.22631749110895572"/>
  </r>
  <r>
    <s v="617"/>
    <s v="000"/>
    <s v="631"/>
    <s v="000"/>
    <s v="000"/>
    <s v="0"/>
    <s v="0000000"/>
    <s v="2222"/>
    <s v="Bauhof"/>
    <s v="Telekommunikationsdienste"/>
    <s v="700,00"/>
    <x v="7"/>
    <x v="34"/>
    <x v="71"/>
    <x v="1"/>
    <n v="1"/>
    <x v="2"/>
    <x v="456"/>
    <n v="-700"/>
    <n v="-0.22631749110895572"/>
  </r>
  <r>
    <s v="617"/>
    <s v="000"/>
    <s v="670"/>
    <s v="000"/>
    <s v="000"/>
    <s v="0"/>
    <s v="0000000"/>
    <s v="2222"/>
    <s v="Bauhof"/>
    <s v="Versicherungen (Lagerhallen Feuerversicherung)"/>
    <s v="300,00"/>
    <x v="7"/>
    <x v="34"/>
    <x v="71"/>
    <x v="1"/>
    <n v="1"/>
    <x v="2"/>
    <x v="457"/>
    <n v="-300"/>
    <n v="-9.6993210475266725E-2"/>
  </r>
  <r>
    <s v="617"/>
    <s v="000"/>
    <s v="680"/>
    <s v="000"/>
    <s v="000"/>
    <s v="0"/>
    <s v="0000000"/>
    <s v="2226"/>
    <s v="Bauhof"/>
    <s v="Planmäßige Abschreibung"/>
    <s v="13400,00"/>
    <x v="7"/>
    <x v="34"/>
    <x v="71"/>
    <x v="1"/>
    <n v="1"/>
    <x v="2"/>
    <x v="696"/>
    <n v="-13400"/>
    <n v="-4.332363401228581"/>
  </r>
  <r>
    <s v="617"/>
    <s v="000"/>
    <s v="728"/>
    <s v="100"/>
    <s v="000"/>
    <s v="0"/>
    <s v="0000000"/>
    <s v="2225"/>
    <s v="Bauhof"/>
    <s v="Entgelte für sonstige Leistungen (Reinigung durch Unternehmen)"/>
    <s v="1500,00"/>
    <x v="7"/>
    <x v="34"/>
    <x v="71"/>
    <x v="1"/>
    <n v="1"/>
    <x v="2"/>
    <x v="458"/>
    <n v="-1500"/>
    <n v="-0.48496605237633367"/>
  </r>
  <r>
    <s v="617"/>
    <s v="000"/>
    <s v="729"/>
    <s v="000"/>
    <s v="000"/>
    <s v="0"/>
    <s v="0000000"/>
    <s v="2225"/>
    <s v="Bauhof"/>
    <s v="Sonstige Aufwendungen"/>
    <s v="100,00"/>
    <x v="7"/>
    <x v="34"/>
    <x v="71"/>
    <x v="1"/>
    <n v="1"/>
    <x v="2"/>
    <x v="459"/>
    <n v="-100"/>
    <n v="-3.2331070158422244E-2"/>
  </r>
  <r>
    <s v="631"/>
    <s v="000"/>
    <s v="729"/>
    <s v="000"/>
    <s v="000"/>
    <s v="0"/>
    <s v="0000000"/>
    <s v="2225"/>
    <s v="Konkurrenzgewässer"/>
    <s v="Sonstige Aufwendungen"/>
    <s v="6000,00"/>
    <x v="7"/>
    <x v="35"/>
    <x v="72"/>
    <x v="1"/>
    <n v="1"/>
    <x v="2"/>
    <x v="460"/>
    <n v="-6000"/>
    <n v="-1.9398642095053347"/>
  </r>
  <r>
    <s v="639"/>
    <s v="000"/>
    <s v="612"/>
    <s v="000"/>
    <s v="000"/>
    <s v="0"/>
    <s v="0000000"/>
    <s v="2224"/>
    <s v="Schutzwasserbau"/>
    <s v="Instandhaltung von Wasser- und Abwasserbauten und -anlagen"/>
    <s v="55000,00"/>
    <x v="7"/>
    <x v="35"/>
    <x v="73"/>
    <x v="1"/>
    <n v="1"/>
    <x v="2"/>
    <x v="461"/>
    <n v="-55000"/>
    <n v="-17.782088587132233"/>
  </r>
  <r>
    <s v="639"/>
    <s v="000"/>
    <s v="612"/>
    <s v="900"/>
    <s v="000"/>
    <s v="0"/>
    <s v="0000000"/>
    <s v="2224"/>
    <s v="Schutzwasserbau"/>
    <s v="Instandhaltung von Wasser- und Abwasserbauten und -anlagen - einmalig"/>
    <s v="50000,00"/>
    <x v="7"/>
    <x v="35"/>
    <x v="73"/>
    <x v="1"/>
    <n v="1"/>
    <x v="2"/>
    <x v="462"/>
    <n v="-50000"/>
    <n v="-16.165535079211121"/>
  </r>
  <r>
    <s v="639"/>
    <s v="000"/>
    <s v="720"/>
    <s v="500"/>
    <s v="000"/>
    <s v="1"/>
    <s v="0000000"/>
    <s v="2225"/>
    <s v="Schutzwasserbau"/>
    <s v="Interne Leistungsverrechnung"/>
    <s v="3000,00"/>
    <x v="7"/>
    <x v="35"/>
    <x v="73"/>
    <x v="1"/>
    <n v="1"/>
    <x v="2"/>
    <x v="463"/>
    <n v="-3000"/>
    <n v="-0.96993210475266733"/>
  </r>
  <r>
    <s v="639"/>
    <s v="000"/>
    <s v="861"/>
    <s v="000"/>
    <s v="000"/>
    <s v="0"/>
    <s v="0000000"/>
    <s v="2121"/>
    <s v="Schutzwasserbau"/>
    <s v="Transfers von Ländern, Landesfonds und Landeskammern"/>
    <s v="69000,00"/>
    <x v="7"/>
    <x v="35"/>
    <x v="73"/>
    <x v="1"/>
    <n v="2"/>
    <x v="2"/>
    <x v="464"/>
    <n v="69000"/>
    <n v="22.30843840931135"/>
  </r>
  <r>
    <s v="640"/>
    <s v="000"/>
    <s v="611"/>
    <s v="000"/>
    <s v="000"/>
    <s v="0"/>
    <s v="0000000"/>
    <s v="2224"/>
    <s v="Straßenverkehr"/>
    <s v="Instandhaltung von Straßenbauten"/>
    <s v="4400,00"/>
    <x v="7"/>
    <x v="36"/>
    <x v="74"/>
    <x v="1"/>
    <n v="1"/>
    <x v="2"/>
    <x v="466"/>
    <n v="-4400"/>
    <n v="-1.4225670869705787"/>
  </r>
  <r>
    <s v="640"/>
    <s v="000"/>
    <s v="680"/>
    <s v="000"/>
    <s v="000"/>
    <s v="0"/>
    <s v="0000000"/>
    <s v="2226"/>
    <s v="Straßenverkehr"/>
    <s v="Planmäßige Abschreibung"/>
    <s v="700,00"/>
    <x v="7"/>
    <x v="36"/>
    <x v="74"/>
    <x v="1"/>
    <n v="1"/>
    <x v="2"/>
    <x v="697"/>
    <n v="-700"/>
    <n v="-0.22631749110895572"/>
  </r>
  <r>
    <s v="640"/>
    <s v="000"/>
    <s v="728"/>
    <s v="000"/>
    <s v="000"/>
    <s v="0"/>
    <s v="0000000"/>
    <s v="2225"/>
    <s v="Straßenverkehr"/>
    <s v="Entgelte für sonstige Leistungen (Straßenmarkierungen)"/>
    <s v="10000,00"/>
    <x v="7"/>
    <x v="36"/>
    <x v="74"/>
    <x v="1"/>
    <n v="1"/>
    <x v="2"/>
    <x v="467"/>
    <n v="-10000"/>
    <n v="-3.2331070158422244"/>
  </r>
  <r>
    <s v="649"/>
    <s v="000"/>
    <s v="614"/>
    <s v="000"/>
    <s v="000"/>
    <s v="0"/>
    <s v="0000000"/>
    <s v="2224"/>
    <s v="Straßenverkehr"/>
    <s v="Instandhaltung von Gebäuden und Bauten (Wartehäuschen)"/>
    <s v="2500,00"/>
    <x v="7"/>
    <x v="36"/>
    <x v="75"/>
    <x v="1"/>
    <n v="1"/>
    <x v="2"/>
    <x v="468"/>
    <n v="-2500"/>
    <n v="-0.80827675396055609"/>
  </r>
  <r>
    <s v="649"/>
    <s v="000"/>
    <s v="680"/>
    <s v="000"/>
    <s v="000"/>
    <s v="0"/>
    <s v="0000000"/>
    <s v="2226"/>
    <s v="Straßenverkehr"/>
    <s v="Planmäßige Abschreibung"/>
    <s v="500,00"/>
    <x v="7"/>
    <x v="36"/>
    <x v="75"/>
    <x v="1"/>
    <n v="1"/>
    <x v="2"/>
    <x v="698"/>
    <n v="-500"/>
    <n v="-0.16165535079211121"/>
  </r>
  <r>
    <s v="649"/>
    <s v="000"/>
    <s v="720"/>
    <s v="500"/>
    <s v="000"/>
    <s v="1"/>
    <s v="0000000"/>
    <s v="2225"/>
    <s v="Straßenverkehr"/>
    <s v="Interne Leistungsverrechnung"/>
    <s v="200,00"/>
    <x v="7"/>
    <x v="36"/>
    <x v="75"/>
    <x v="1"/>
    <n v="1"/>
    <x v="2"/>
    <x v="469"/>
    <n v="-200"/>
    <n v="-6.4662140316844488E-2"/>
  </r>
  <r>
    <s v="650"/>
    <s v="000"/>
    <s v="680"/>
    <s v="000"/>
    <s v="000"/>
    <s v="0"/>
    <s v="0000000"/>
    <s v="2226"/>
    <s v="Eisenbahnen"/>
    <s v="Planmäßige Abschreibung"/>
    <s v="600,00"/>
    <x v="7"/>
    <x v="37"/>
    <x v="76"/>
    <x v="1"/>
    <n v="1"/>
    <x v="2"/>
    <x v="699"/>
    <n v="-600"/>
    <n v="-0.19398642095053345"/>
  </r>
  <r>
    <s v="650"/>
    <s v="000"/>
    <s v="811"/>
    <s v="000"/>
    <s v="000"/>
    <s v="0"/>
    <s v="0000000"/>
    <s v="2115"/>
    <s v="Eisenbahnen"/>
    <s v="Miete- und Pachtertrag (ÖBB - Fahrradboxen)"/>
    <s v="400,00"/>
    <x v="7"/>
    <x v="37"/>
    <x v="76"/>
    <x v="1"/>
    <n v="2"/>
    <x v="2"/>
    <x v="471"/>
    <n v="400"/>
    <n v="0.12932428063368898"/>
  </r>
  <r>
    <s v="690"/>
    <s v="000"/>
    <s v="720"/>
    <s v="200"/>
    <s v="000"/>
    <s v="0"/>
    <s v="0000000"/>
    <s v="2225"/>
    <s v="Verkehr, Sonstiges"/>
    <s v="Kostenbeiträge (Kostenersätze) für Leistungen (ÖPNV)"/>
    <s v="270500,00"/>
    <x v="7"/>
    <x v="38"/>
    <x v="77"/>
    <x v="1"/>
    <n v="1"/>
    <x v="2"/>
    <x v="472"/>
    <n v="-270500"/>
    <n v="-87.455544778532172"/>
  </r>
  <r>
    <s v="690"/>
    <s v="000"/>
    <s v="861"/>
    <s v="000"/>
    <s v="000"/>
    <s v="0"/>
    <s v="0000000"/>
    <s v="2121"/>
    <s v="Verkehr, Sonstiges"/>
    <s v="Transfers von Ländern, Landesfonds und Landeskammern (ÖPNV)"/>
    <s v="102600,00"/>
    <x v="7"/>
    <x v="38"/>
    <x v="77"/>
    <x v="1"/>
    <n v="2"/>
    <x v="2"/>
    <x v="473"/>
    <n v="102600"/>
    <n v="33.171677982541219"/>
  </r>
  <r>
    <s v="719"/>
    <s v="000"/>
    <s v="755"/>
    <s v="000"/>
    <s v="000"/>
    <s v="0"/>
    <s v="0000000"/>
    <s v="2233"/>
    <s v="Grundlagenverbesserung i.d.Land-u.Forstwirtsch."/>
    <s v="Transfers an Unternehmen (ohne Finanzunternehmen) und andere (Hochstammförd., Häckseldienst)"/>
    <s v="2300,00"/>
    <x v="8"/>
    <x v="39"/>
    <x v="78"/>
    <x v="1"/>
    <n v="1"/>
    <x v="2"/>
    <x v="474"/>
    <n v="-2300"/>
    <n v="-0.74361461364371162"/>
  </r>
  <r>
    <s v="742"/>
    <s v="000"/>
    <s v="413"/>
    <s v="000"/>
    <s v="000"/>
    <s v="0"/>
    <s v="0000000"/>
    <s v="2221"/>
    <s v="Produktionsförderung"/>
    <s v="Handelswaren (Weineinkauf)"/>
    <s v="5700,00"/>
    <x v="8"/>
    <x v="40"/>
    <x v="79"/>
    <x v="1"/>
    <n v="1"/>
    <x v="2"/>
    <x v="476"/>
    <n v="-5700"/>
    <n v="-1.8428709990300678"/>
  </r>
  <r>
    <s v="742"/>
    <s v="000"/>
    <s v="613"/>
    <s v="000"/>
    <s v="000"/>
    <s v="0"/>
    <s v="0000000"/>
    <s v="2224"/>
    <s v="Produktionsförderung"/>
    <s v="Instandhaltung von sonstigen Grundstückseinrichtungen (Rebgarten)"/>
    <s v="3000,00"/>
    <x v="8"/>
    <x v="40"/>
    <x v="79"/>
    <x v="1"/>
    <n v="1"/>
    <x v="2"/>
    <x v="477"/>
    <n v="-3000"/>
    <n v="-0.96993210475266733"/>
  </r>
  <r>
    <s v="742"/>
    <s v="000"/>
    <s v="720"/>
    <s v="500"/>
    <s v="000"/>
    <s v="1"/>
    <s v="0000000"/>
    <s v="2225"/>
    <s v="Produktionsförderung"/>
    <s v="Interne Leistungsverrechnung"/>
    <s v="3500,00"/>
    <x v="8"/>
    <x v="40"/>
    <x v="79"/>
    <x v="1"/>
    <n v="1"/>
    <x v="2"/>
    <x v="478"/>
    <n v="-3500"/>
    <n v="-1.1315874555447785"/>
  </r>
  <r>
    <s v="742"/>
    <s v="000"/>
    <s v="728"/>
    <s v="100"/>
    <s v="000"/>
    <s v="0"/>
    <s v="0000000"/>
    <s v="2225"/>
    <s v="Produktionsförderung"/>
    <s v="Entgelte für sonstige Leistungen (Bekämpfung tierischer u. pflanzl. Schädlinge, Feuerbrand)"/>
    <s v="10000,00"/>
    <x v="8"/>
    <x v="40"/>
    <x v="79"/>
    <x v="1"/>
    <n v="1"/>
    <x v="2"/>
    <x v="479"/>
    <n v="-10000"/>
    <n v="-3.2331070158422244"/>
  </r>
  <r>
    <s v="742"/>
    <s v="000"/>
    <s v="808"/>
    <s v="000"/>
    <s v="000"/>
    <s v="0"/>
    <s v="0000000"/>
    <s v="2116"/>
    <s v="Produktionsförderung"/>
    <s v="Veräußerungen von Waren (Weinverkauf)"/>
    <s v="4700,00"/>
    <x v="8"/>
    <x v="40"/>
    <x v="79"/>
    <x v="1"/>
    <n v="2"/>
    <x v="2"/>
    <x v="480"/>
    <n v="4700"/>
    <n v="1.5195602974458455"/>
  </r>
  <r>
    <s v="742"/>
    <s v="000"/>
    <s v="811"/>
    <s v="000"/>
    <s v="000"/>
    <s v="0"/>
    <s v="0000000"/>
    <s v="2115"/>
    <s v="Produktionsförderung"/>
    <s v="Miete- und Pachtertrag (Rebgarten)"/>
    <s v="200,00"/>
    <x v="8"/>
    <x v="40"/>
    <x v="79"/>
    <x v="1"/>
    <n v="2"/>
    <x v="2"/>
    <x v="481"/>
    <n v="200"/>
    <n v="6.4662140316844488E-2"/>
  </r>
  <r>
    <s v="742"/>
    <s v="000"/>
    <s v="829"/>
    <s v="000"/>
    <s v="000"/>
    <s v="0"/>
    <s v="0000000"/>
    <s v="2116"/>
    <s v="Produktionsförderung"/>
    <s v="Sonstige Erträge (Feuerbrand)"/>
    <s v="500,00"/>
    <x v="8"/>
    <x v="40"/>
    <x v="79"/>
    <x v="1"/>
    <n v="2"/>
    <x v="2"/>
    <x v="482"/>
    <n v="500"/>
    <n v="0.16165535079211121"/>
  </r>
  <r>
    <s v="749"/>
    <s v="000"/>
    <s v="754"/>
    <s v="000"/>
    <s v="000"/>
    <s v="0"/>
    <s v="0000000"/>
    <s v="2231"/>
    <s v="Sonstige Förd. der Land- und Forstwirtschaft"/>
    <s v="Transfers an sonstige Träger des öffentlichen Rechts (Betriebshelferdienst)"/>
    <s v="200,00"/>
    <x v="8"/>
    <x v="40"/>
    <x v="80"/>
    <x v="1"/>
    <n v="1"/>
    <x v="2"/>
    <x v="483"/>
    <n v="-200"/>
    <n v="-6.4662140316844488E-2"/>
  </r>
  <r>
    <s v="770"/>
    <s v="000"/>
    <s v="400"/>
    <s v="000"/>
    <s v="000"/>
    <s v="0"/>
    <s v="0000000"/>
    <s v="2221"/>
    <s v="Einrichtungen zur Förderung des Fremdenverkehrs"/>
    <s v="Geringwertige Wirtschaftsgüter (GWG)"/>
    <s v="100,00"/>
    <x v="8"/>
    <x v="41"/>
    <x v="81"/>
    <x v="1"/>
    <n v="1"/>
    <x v="2"/>
    <x v="485"/>
    <n v="-100"/>
    <n v="-3.2331070158422244E-2"/>
  </r>
  <r>
    <s v="770"/>
    <s v="000"/>
    <s v="454"/>
    <s v="000"/>
    <s v="000"/>
    <s v="0"/>
    <s v="0000000"/>
    <s v="2221"/>
    <s v="Einrichtungen zur Förderung des Fremdenverkehrs"/>
    <s v="Reinigungsmittel (Pavillon)"/>
    <s v="100,00"/>
    <x v="8"/>
    <x v="41"/>
    <x v="81"/>
    <x v="1"/>
    <n v="1"/>
    <x v="2"/>
    <x v="486"/>
    <n v="-100"/>
    <n v="-3.2331070158422244E-2"/>
  </r>
  <r>
    <s v="770"/>
    <s v="000"/>
    <s v="600"/>
    <s v="000"/>
    <s v="000"/>
    <s v="0"/>
    <s v="0000000"/>
    <s v="2222"/>
    <s v="Einrichtungen zur Förderung des Fremdenverkehrs"/>
    <s v="Energiebezüge"/>
    <s v="200,00"/>
    <x v="8"/>
    <x v="41"/>
    <x v="81"/>
    <x v="1"/>
    <n v="1"/>
    <x v="2"/>
    <x v="487"/>
    <n v="-200"/>
    <n v="-6.4662140316844488E-2"/>
  </r>
  <r>
    <s v="770"/>
    <s v="000"/>
    <s v="611"/>
    <s v="000"/>
    <s v="000"/>
    <s v="0"/>
    <s v="0000000"/>
    <s v="2224"/>
    <s v="Einrichtungen zur Förderung des Fremdenverkehrs"/>
    <s v="Instandhaltung von Straßenbauten (Spazier- und Wanderwege)"/>
    <s v="10000,00"/>
    <x v="8"/>
    <x v="41"/>
    <x v="81"/>
    <x v="1"/>
    <n v="1"/>
    <x v="2"/>
    <x v="488"/>
    <n v="-10000"/>
    <n v="-3.2331070158422244"/>
  </r>
  <r>
    <s v="770"/>
    <s v="000"/>
    <s v="614"/>
    <s v="000"/>
    <s v="000"/>
    <s v="0"/>
    <s v="0000000"/>
    <s v="2224"/>
    <s v="Einrichtungen zur Förderung des Fremdenverkehrs"/>
    <s v="Instandhaltung von Gebäuden und Bauten"/>
    <s v="800,00"/>
    <x v="8"/>
    <x v="41"/>
    <x v="81"/>
    <x v="1"/>
    <n v="1"/>
    <x v="2"/>
    <x v="489"/>
    <n v="-800"/>
    <n v="-0.25864856126737795"/>
  </r>
  <r>
    <s v="770"/>
    <s v="000"/>
    <s v="670"/>
    <s v="000"/>
    <s v="000"/>
    <s v="0"/>
    <s v="0000000"/>
    <s v="2222"/>
    <s v="Einrichtungen zur Förderung des Fremdenverkehrs"/>
    <s v="Versicherungen"/>
    <s v="100,00"/>
    <x v="8"/>
    <x v="41"/>
    <x v="81"/>
    <x v="1"/>
    <n v="1"/>
    <x v="2"/>
    <x v="490"/>
    <n v="-100"/>
    <n v="-3.2331070158422244E-2"/>
  </r>
  <r>
    <s v="770"/>
    <s v="000"/>
    <s v="680"/>
    <s v="000"/>
    <s v="000"/>
    <s v="0"/>
    <s v="0000000"/>
    <s v="2226"/>
    <s v="Einrichtungen zur Förderung des Fremdenverkehrs"/>
    <s v="Planmäßige Abschreibung"/>
    <s v="1500,00"/>
    <x v="8"/>
    <x v="41"/>
    <x v="81"/>
    <x v="1"/>
    <n v="1"/>
    <x v="2"/>
    <x v="700"/>
    <n v="-1500"/>
    <n v="-0.48496605237633367"/>
  </r>
  <r>
    <s v="770"/>
    <s v="000"/>
    <s v="720"/>
    <s v="500"/>
    <s v="000"/>
    <s v="1"/>
    <s v="0000000"/>
    <s v="2225"/>
    <s v="Einrichtungen zur Förderung des Fremdenverkehrs"/>
    <s v="Interne Leistungsverrechnung"/>
    <s v="3000,00"/>
    <x v="8"/>
    <x v="41"/>
    <x v="81"/>
    <x v="1"/>
    <n v="1"/>
    <x v="2"/>
    <x v="491"/>
    <n v="-3000"/>
    <n v="-0.96993210475266733"/>
  </r>
  <r>
    <s v="770"/>
    <s v="000"/>
    <s v="729"/>
    <s v="000"/>
    <s v="000"/>
    <s v="0"/>
    <s v="0000000"/>
    <s v="2225"/>
    <s v="Einrichtungen zur Förderung des Fremdenverkehrs"/>
    <s v="Sonstige Aufwendungen (f.d. Gäste einschl. Ortsverschönerung)"/>
    <s v="100,00"/>
    <x v="8"/>
    <x v="41"/>
    <x v="81"/>
    <x v="1"/>
    <n v="1"/>
    <x v="2"/>
    <x v="492"/>
    <n v="-100"/>
    <n v="-3.2331070158422244E-2"/>
  </r>
  <r>
    <s v="771"/>
    <s v="000"/>
    <s v="729"/>
    <s v="000"/>
    <s v="000"/>
    <s v="0"/>
    <s v="0000000"/>
    <s v="2225"/>
    <s v="Maßnahmen zur Förderung des Fremdenverkehrs"/>
    <s v="Sonstige Aufwendungen (für Werbung)"/>
    <s v="100,00"/>
    <x v="8"/>
    <x v="41"/>
    <x v="82"/>
    <x v="1"/>
    <n v="1"/>
    <x v="2"/>
    <x v="493"/>
    <n v="-100"/>
    <n v="-3.2331070158422244E-2"/>
  </r>
  <r>
    <s v="771"/>
    <s v="000"/>
    <s v="757"/>
    <s v="000"/>
    <s v="000"/>
    <s v="0"/>
    <s v="0000000"/>
    <s v="2234"/>
    <s v="Maßnahmen zur Förderung des Fremdenverkehrs"/>
    <s v="Transfers an private Organisationen ohne Erwerbszweck (regionale Tourismusverbände)"/>
    <s v="1600,00"/>
    <x v="8"/>
    <x v="41"/>
    <x v="82"/>
    <x v="1"/>
    <n v="1"/>
    <x v="2"/>
    <x v="494"/>
    <n v="-1600"/>
    <n v="-0.5172971225347559"/>
  </r>
  <r>
    <s v="782"/>
    <s v="000"/>
    <s v="720"/>
    <s v="500"/>
    <s v="000"/>
    <s v="1"/>
    <s v="0000000"/>
    <s v="2225"/>
    <s v="Wirtschaftspolitische Maßnahmen"/>
    <s v="Interne Leistungsverrechnung"/>
    <s v="1000,00"/>
    <x v="8"/>
    <x v="42"/>
    <x v="83"/>
    <x v="1"/>
    <n v="1"/>
    <x v="2"/>
    <x v="495"/>
    <n v="-1000"/>
    <n v="-0.32331070158422243"/>
  </r>
  <r>
    <s v="782"/>
    <s v="000"/>
    <s v="755"/>
    <s v="100"/>
    <s v="000"/>
    <s v="0"/>
    <s v="0000000"/>
    <s v="2233"/>
    <s v="Wirtschaftspolitische Maßnahmen"/>
    <s v="Transfers an Unternehmen (ohne Finanzunternehmen) und andere (Werbe- und Präsentationsmaßnahmen, div. Aktionen)"/>
    <s v="10000,00"/>
    <x v="8"/>
    <x v="42"/>
    <x v="83"/>
    <x v="1"/>
    <n v="1"/>
    <x v="2"/>
    <x v="496"/>
    <n v="-10000"/>
    <n v="-3.2331070158422244"/>
  </r>
  <r>
    <s v="782"/>
    <s v="000"/>
    <s v="755"/>
    <s v="110"/>
    <s v="000"/>
    <s v="0"/>
    <s v="0000000"/>
    <s v="2233"/>
    <s v="Wirtschaftspolitische Maßnahmen"/>
    <s v="Transfers an Unternehmen (ohne Finanzunternehmen) und andere (Überbetriebliche Kinderbetreuung - Interpark -Focus)"/>
    <s v="25000,00"/>
    <x v="8"/>
    <x v="42"/>
    <x v="83"/>
    <x v="1"/>
    <n v="1"/>
    <x v="2"/>
    <x v="497"/>
    <n v="-25000"/>
    <n v="-8.0827675396055607"/>
  </r>
  <r>
    <s v="814"/>
    <s v="000"/>
    <s v="400"/>
    <s v="000"/>
    <s v="000"/>
    <s v="0"/>
    <s v="0000000"/>
    <s v="2221"/>
    <s v="Straßenreinigung"/>
    <s v="Geringwertige Wirtschaftsgüter (GWG)"/>
    <s v="8000,00"/>
    <x v="9"/>
    <x v="43"/>
    <x v="84"/>
    <x v="1"/>
    <n v="1"/>
    <x v="2"/>
    <x v="499"/>
    <n v="-8000"/>
    <n v="-2.5864856126737794"/>
  </r>
  <r>
    <s v="814"/>
    <s v="000"/>
    <s v="452"/>
    <s v="000"/>
    <s v="000"/>
    <s v="0"/>
    <s v="0000000"/>
    <s v="2221"/>
    <s v="Straßenreinigung"/>
    <s v="Treibstoffe"/>
    <s v="1000,00"/>
    <x v="9"/>
    <x v="43"/>
    <x v="84"/>
    <x v="1"/>
    <n v="1"/>
    <x v="2"/>
    <x v="500"/>
    <n v="-1000"/>
    <n v="-0.32331070158422243"/>
  </r>
  <r>
    <s v="814"/>
    <s v="000"/>
    <s v="617"/>
    <s v="000"/>
    <s v="000"/>
    <s v="0"/>
    <s v="0000000"/>
    <s v="2224"/>
    <s v="Straßenreinigung"/>
    <s v="Instandhaltung von Fahrzeugen"/>
    <s v="2000,00"/>
    <x v="9"/>
    <x v="43"/>
    <x v="84"/>
    <x v="1"/>
    <n v="1"/>
    <x v="2"/>
    <x v="501"/>
    <n v="-2000"/>
    <n v="-0.64662140316844485"/>
  </r>
  <r>
    <s v="814"/>
    <s v="000"/>
    <s v="618"/>
    <s v="000"/>
    <s v="000"/>
    <s v="0"/>
    <s v="0000000"/>
    <s v="2224"/>
    <s v="Straßenreinigung"/>
    <s v="Instandhaltung von sonstigen Anlagen"/>
    <s v="1000,00"/>
    <x v="9"/>
    <x v="43"/>
    <x v="84"/>
    <x v="1"/>
    <n v="1"/>
    <x v="2"/>
    <x v="502"/>
    <n v="-1000"/>
    <n v="-0.32331070158422243"/>
  </r>
  <r>
    <s v="814"/>
    <s v="000"/>
    <s v="680"/>
    <s v="000"/>
    <s v="000"/>
    <s v="0"/>
    <s v="0000000"/>
    <s v="2226"/>
    <s v="Straßenreinigung"/>
    <s v="Planmäßige Abschreibung"/>
    <s v="100,00"/>
    <x v="9"/>
    <x v="43"/>
    <x v="84"/>
    <x v="1"/>
    <n v="1"/>
    <x v="2"/>
    <x v="701"/>
    <n v="-100"/>
    <n v="-3.2331070158422244E-2"/>
  </r>
  <r>
    <s v="814"/>
    <s v="000"/>
    <s v="720"/>
    <s v="500"/>
    <s v="000"/>
    <s v="1"/>
    <s v="0000000"/>
    <s v="2225"/>
    <s v="Straßenreinigung"/>
    <s v="Interne Leistungsverrechnung"/>
    <s v="20000,00"/>
    <x v="9"/>
    <x v="43"/>
    <x v="84"/>
    <x v="1"/>
    <n v="1"/>
    <x v="2"/>
    <x v="503"/>
    <n v="-20000"/>
    <n v="-6.4662140316844487"/>
  </r>
  <r>
    <s v="814"/>
    <s v="000"/>
    <s v="728"/>
    <s v="000"/>
    <s v="000"/>
    <s v="0"/>
    <s v="0000000"/>
    <s v="2225"/>
    <s v="Straßenreinigung"/>
    <s v="Entgelte für sonstige Leistungen (Straßenreinigung und Winterdienst)"/>
    <s v="55000,00"/>
    <x v="9"/>
    <x v="43"/>
    <x v="84"/>
    <x v="1"/>
    <n v="1"/>
    <x v="2"/>
    <x v="504"/>
    <n v="-55000"/>
    <n v="-17.782088587132233"/>
  </r>
  <r>
    <s v="814"/>
    <s v="000"/>
    <s v="828"/>
    <s v="000"/>
    <s v="000"/>
    <s v="0"/>
    <s v="0000000"/>
    <s v="2116"/>
    <s v="Straßenreinigung"/>
    <s v="Rückersätze von Aufwendungen (Winterdienst)"/>
    <s v="2000,00"/>
    <x v="9"/>
    <x v="43"/>
    <x v="84"/>
    <x v="1"/>
    <n v="2"/>
    <x v="2"/>
    <x v="505"/>
    <n v="2000"/>
    <n v="0.64662140316844485"/>
  </r>
  <r>
    <s v="815"/>
    <s v="000"/>
    <s v="400"/>
    <s v="000"/>
    <s v="000"/>
    <s v="0"/>
    <s v="0000000"/>
    <s v="2221"/>
    <s v="Park- und Gartenanlagen, Kinderspielplätze"/>
    <s v="Geringwertige Wirtschaftsgüter (GWG)"/>
    <s v="500,00"/>
    <x v="9"/>
    <x v="43"/>
    <x v="85"/>
    <x v="1"/>
    <n v="1"/>
    <x v="2"/>
    <x v="508"/>
    <n v="-500"/>
    <n v="-0.16165535079211121"/>
  </r>
  <r>
    <s v="815"/>
    <s v="000"/>
    <s v="613"/>
    <s v="000"/>
    <s v="000"/>
    <s v="0"/>
    <s v="0000000"/>
    <s v="2224"/>
    <s v="Park- und Gartenanlagen, Kinderspielplätze"/>
    <s v="Instandhaltung von sonstigen Grundstückseinrichtungen"/>
    <s v="10000,00"/>
    <x v="9"/>
    <x v="43"/>
    <x v="85"/>
    <x v="1"/>
    <n v="1"/>
    <x v="2"/>
    <x v="509"/>
    <n v="-10000"/>
    <n v="-3.2331070158422244"/>
  </r>
  <r>
    <s v="815"/>
    <s v="000"/>
    <s v="613"/>
    <s v="900"/>
    <s v="000"/>
    <s v="0"/>
    <s v="0000000"/>
    <s v="2224"/>
    <s v="Park- und Gartenanlagen, Kinderspielplätze"/>
    <s v="Instandhaltung von sonstigen Grundstückseinrichtungen"/>
    <s v="10000,00"/>
    <x v="9"/>
    <x v="43"/>
    <x v="85"/>
    <x v="1"/>
    <n v="1"/>
    <x v="2"/>
    <x v="510"/>
    <n v="-10000"/>
    <n v="-3.2331070158422244"/>
  </r>
  <r>
    <s v="815"/>
    <s v="000"/>
    <s v="616"/>
    <s v="000"/>
    <s v="000"/>
    <s v="0"/>
    <s v="0000000"/>
    <s v="2224"/>
    <s v="Park- und Gartenanlagen, Kinderspielplätze"/>
    <s v="Instandhaltung von Maschinen und maschinellen Anlagen"/>
    <s v="4000,00"/>
    <x v="9"/>
    <x v="43"/>
    <x v="85"/>
    <x v="1"/>
    <n v="1"/>
    <x v="2"/>
    <x v="511"/>
    <n v="-4000"/>
    <n v="-1.2932428063368897"/>
  </r>
  <r>
    <s v="815"/>
    <s v="000"/>
    <s v="680"/>
    <s v="000"/>
    <s v="000"/>
    <s v="0"/>
    <s v="0000000"/>
    <s v="2226"/>
    <s v="Park- und Gartenanlagen, Kinderspielplätze"/>
    <s v="Planmäßige Abschreibung"/>
    <s v="2100,00"/>
    <x v="9"/>
    <x v="43"/>
    <x v="85"/>
    <x v="1"/>
    <n v="1"/>
    <x v="2"/>
    <x v="702"/>
    <n v="-2100"/>
    <n v="-0.67895247332686715"/>
  </r>
  <r>
    <s v="815"/>
    <s v="000"/>
    <s v="720"/>
    <s v="500"/>
    <s v="000"/>
    <s v="1"/>
    <s v="0000000"/>
    <s v="2225"/>
    <s v="Park- und Gartenanlagen, Kinderspielplätze"/>
    <s v="Interne Leistungsverrechnung"/>
    <s v="26000,00"/>
    <x v="9"/>
    <x v="43"/>
    <x v="85"/>
    <x v="1"/>
    <n v="1"/>
    <x v="2"/>
    <x v="512"/>
    <n v="-26000"/>
    <n v="-8.4060782411897836"/>
  </r>
  <r>
    <s v="815"/>
    <s v="000"/>
    <s v="728"/>
    <s v="000"/>
    <s v="000"/>
    <s v="0"/>
    <s v="0000000"/>
    <s v="2225"/>
    <s v="Park- und Gartenanlagen, Kinderspielplätze"/>
    <s v="Entgelte für sonstige Leistungen (Gärtnerische Betreuung)"/>
    <s v="29000,00"/>
    <x v="9"/>
    <x v="43"/>
    <x v="85"/>
    <x v="1"/>
    <n v="1"/>
    <x v="2"/>
    <x v="513"/>
    <n v="-29000"/>
    <n v="-9.3760103459424506"/>
  </r>
  <r>
    <s v="816"/>
    <s v="000"/>
    <s v="600"/>
    <s v="000"/>
    <s v="000"/>
    <s v="0"/>
    <s v="0000000"/>
    <s v="2222"/>
    <s v="Öffentliche Beleuchtung und öffentliche Uhren"/>
    <s v="Energiebezüge"/>
    <s v="19000,00"/>
    <x v="9"/>
    <x v="43"/>
    <x v="86"/>
    <x v="1"/>
    <n v="1"/>
    <x v="2"/>
    <x v="515"/>
    <n v="-19000"/>
    <n v="-6.1429033301002267"/>
  </r>
  <r>
    <s v="816"/>
    <s v="000"/>
    <s v="611"/>
    <s v="000"/>
    <s v="000"/>
    <s v="0"/>
    <s v="0000000"/>
    <s v="2224"/>
    <s v="Öffentliche Beleuchtung und öffentliche Uhren"/>
    <s v="Instandhaltung von Straßenbauten"/>
    <s v="30000,00"/>
    <x v="9"/>
    <x v="43"/>
    <x v="86"/>
    <x v="1"/>
    <n v="1"/>
    <x v="2"/>
    <x v="516"/>
    <n v="-30000"/>
    <n v="-9.6993210475266736"/>
  </r>
  <r>
    <s v="816"/>
    <s v="000"/>
    <s v="720"/>
    <s v="500"/>
    <s v="000"/>
    <s v="1"/>
    <s v="0000000"/>
    <s v="2225"/>
    <s v="Öffentliche Beleuchtung und öffentliche Uhren"/>
    <s v="Interne Leistungsverrechnung"/>
    <s v="7000,00"/>
    <x v="9"/>
    <x v="43"/>
    <x v="86"/>
    <x v="1"/>
    <n v="1"/>
    <x v="2"/>
    <x v="517"/>
    <n v="-7000"/>
    <n v="-2.2631749110895569"/>
  </r>
  <r>
    <s v="817"/>
    <s v="000"/>
    <s v="400"/>
    <s v="000"/>
    <s v="000"/>
    <s v="0"/>
    <s v="0000000"/>
    <s v="2221"/>
    <s v="Friedhöfe"/>
    <s v="Geringwertige Wirtschaftsgüter (GWG)"/>
    <s v="1000,00"/>
    <x v="9"/>
    <x v="43"/>
    <x v="87"/>
    <x v="1"/>
    <n v="1"/>
    <x v="2"/>
    <x v="519"/>
    <n v="-1000"/>
    <n v="-0.32331070158422243"/>
  </r>
  <r>
    <s v="817"/>
    <s v="000"/>
    <s v="413"/>
    <s v="000"/>
    <s v="000"/>
    <s v="0"/>
    <s v="0000000"/>
    <s v="2221"/>
    <s v="Friedhöfe"/>
    <s v="Handelswaren (Inschriften)"/>
    <s v="5000,00"/>
    <x v="9"/>
    <x v="43"/>
    <x v="87"/>
    <x v="1"/>
    <n v="1"/>
    <x v="2"/>
    <x v="520"/>
    <n v="-5000"/>
    <n v="-1.6165535079211122"/>
  </r>
  <r>
    <s v="817"/>
    <s v="000"/>
    <s v="614"/>
    <s v="000"/>
    <s v="000"/>
    <s v="0"/>
    <s v="0000000"/>
    <s v="2224"/>
    <s v="Friedhöfe"/>
    <s v="Instandhaltung von Gebäuden und Bauten (Leichenhalle)"/>
    <s v="100,00"/>
    <x v="9"/>
    <x v="43"/>
    <x v="87"/>
    <x v="1"/>
    <n v="1"/>
    <x v="2"/>
    <x v="521"/>
    <n v="-100"/>
    <n v="-3.2331070158422244E-2"/>
  </r>
  <r>
    <s v="817"/>
    <s v="000"/>
    <s v="619"/>
    <s v="000"/>
    <s v="000"/>
    <s v="0"/>
    <s v="0000000"/>
    <s v="2224"/>
    <s v="Friedhöfe"/>
    <s v="Instandhaltung von Sonderanlagen (Friedhof)"/>
    <s v="7000,00"/>
    <x v="9"/>
    <x v="43"/>
    <x v="87"/>
    <x v="1"/>
    <n v="1"/>
    <x v="2"/>
    <x v="522"/>
    <n v="-7000"/>
    <n v="-2.2631749110895569"/>
  </r>
  <r>
    <s v="817"/>
    <s v="000"/>
    <s v="680"/>
    <s v="000"/>
    <s v="000"/>
    <s v="0"/>
    <s v="0000000"/>
    <s v="2226"/>
    <s v="Friedhöfe"/>
    <s v="Planmäßige Abschreibung"/>
    <s v="2000,00"/>
    <x v="9"/>
    <x v="43"/>
    <x v="87"/>
    <x v="1"/>
    <n v="1"/>
    <x v="2"/>
    <x v="703"/>
    <n v="-2000"/>
    <n v="-0.64662140316844485"/>
  </r>
  <r>
    <s v="817"/>
    <s v="000"/>
    <s v="720"/>
    <s v="500"/>
    <s v="000"/>
    <s v="1"/>
    <s v="0000000"/>
    <s v="2225"/>
    <s v="Friedhöfe"/>
    <s v="Interne Leistungsverrechnung"/>
    <s v="13000,00"/>
    <x v="9"/>
    <x v="43"/>
    <x v="87"/>
    <x v="1"/>
    <n v="1"/>
    <x v="2"/>
    <x v="523"/>
    <n v="-13000"/>
    <n v="-4.2030391205948918"/>
  </r>
  <r>
    <s v="817"/>
    <s v="000"/>
    <s v="728"/>
    <s v="000"/>
    <s v="000"/>
    <s v="0"/>
    <s v="0000000"/>
    <s v="2225"/>
    <s v="Friedhöfe"/>
    <s v="Entgelte für sonstige Leistungen"/>
    <s v="5000,00"/>
    <x v="9"/>
    <x v="43"/>
    <x v="87"/>
    <x v="1"/>
    <n v="1"/>
    <x v="2"/>
    <x v="524"/>
    <n v="-5000"/>
    <n v="-1.6165535079211122"/>
  </r>
  <r>
    <s v="817"/>
    <s v="000"/>
    <s v="729"/>
    <s v="000"/>
    <s v="000"/>
    <s v="0"/>
    <s v="0000000"/>
    <s v="2225"/>
    <s v="Friedhöfe"/>
    <s v="Sonstige Aufwendungen"/>
    <s v="100,00"/>
    <x v="9"/>
    <x v="43"/>
    <x v="87"/>
    <x v="1"/>
    <n v="1"/>
    <x v="2"/>
    <x v="525"/>
    <n v="-100"/>
    <n v="-3.2331070158422244E-2"/>
  </r>
  <r>
    <s v="817"/>
    <s v="000"/>
    <s v="808"/>
    <s v="000"/>
    <s v="000"/>
    <s v="0"/>
    <s v="0000000"/>
    <s v="2116"/>
    <s v="Friedhöfe"/>
    <s v="Veräußerungen von Waren (Inschriften)"/>
    <s v="5000,00"/>
    <x v="9"/>
    <x v="43"/>
    <x v="87"/>
    <x v="1"/>
    <n v="2"/>
    <x v="2"/>
    <x v="526"/>
    <n v="5000"/>
    <n v="1.6165535079211122"/>
  </r>
  <r>
    <s v="817"/>
    <s v="000"/>
    <s v="852"/>
    <s v="000"/>
    <s v="000"/>
    <s v="0"/>
    <s v="0000000"/>
    <s v="2113"/>
    <s v="Friedhöfe"/>
    <s v="Gebühren für die Benützung von Gemeindeeinrichtungen und -anlagen (Grabstättengebühren)"/>
    <s v="8000,00"/>
    <x v="9"/>
    <x v="43"/>
    <x v="87"/>
    <x v="1"/>
    <n v="2"/>
    <x v="2"/>
    <x v="527"/>
    <n v="8000"/>
    <n v="2.5864856126737794"/>
  </r>
  <r>
    <s v="817"/>
    <s v="000"/>
    <s v="852"/>
    <s v="200"/>
    <s v="000"/>
    <s v="0"/>
    <s v="0000000"/>
    <s v="2113"/>
    <s v="Friedhöfe"/>
    <s v="Gebühren für die Benützung von Gemeindeeinrichtungen und -anlagen (Bestattungsgebühren)"/>
    <s v="5000,00"/>
    <x v="9"/>
    <x v="43"/>
    <x v="87"/>
    <x v="1"/>
    <n v="2"/>
    <x v="2"/>
    <x v="528"/>
    <n v="5000"/>
    <n v="1.6165535079211122"/>
  </r>
  <r>
    <s v="840"/>
    <s v="000"/>
    <s v="710"/>
    <s v="000"/>
    <s v="000"/>
    <s v="0"/>
    <s v="0000000"/>
    <s v="2225"/>
    <s v="Grundbesitz"/>
    <s v="Öffentliche Abgaben, ohne Gebühren gemäß FAG"/>
    <s v="2500,00"/>
    <x v="9"/>
    <x v="44"/>
    <x v="88"/>
    <x v="1"/>
    <n v="1"/>
    <x v="2"/>
    <x v="531"/>
    <n v="-2500"/>
    <n v="-0.80827675396055609"/>
  </r>
  <r>
    <s v="840"/>
    <s v="000"/>
    <s v="728"/>
    <s v="000"/>
    <s v="000"/>
    <s v="0"/>
    <s v="0000000"/>
    <s v="2225"/>
    <s v="Grundbesitz"/>
    <s v="Entgelte für sonstige Leistungen (Obstbäume schneiden)"/>
    <s v="100,00"/>
    <x v="9"/>
    <x v="44"/>
    <x v="88"/>
    <x v="1"/>
    <n v="1"/>
    <x v="2"/>
    <x v="532"/>
    <n v="-100"/>
    <n v="-3.2331070158422244E-2"/>
  </r>
  <r>
    <s v="840"/>
    <s v="000"/>
    <s v="811"/>
    <s v="000"/>
    <s v="000"/>
    <s v="0"/>
    <s v="0000000"/>
    <s v="2115"/>
    <s v="Grundbesitz"/>
    <s v="Miete- und Pachtertrag"/>
    <s v="6000,00"/>
    <x v="9"/>
    <x v="44"/>
    <x v="88"/>
    <x v="1"/>
    <n v="2"/>
    <x v="2"/>
    <x v="533"/>
    <n v="6000"/>
    <n v="1.9398642095053347"/>
  </r>
  <r>
    <s v="841"/>
    <s v="000"/>
    <s v="811"/>
    <s v="000"/>
    <s v="000"/>
    <s v="0"/>
    <s v="0000000"/>
    <s v="2115"/>
    <s v="Grundstücksgleiche Rechte"/>
    <s v="Miete- und Pachtertrag (Fischereipachte)"/>
    <s v="100,00"/>
    <x v="9"/>
    <x v="44"/>
    <x v="89"/>
    <x v="1"/>
    <n v="2"/>
    <x v="2"/>
    <x v="534"/>
    <n v="100"/>
    <n v="3.2331070158422244E-2"/>
  </r>
  <r>
    <s v="841"/>
    <s v="000"/>
    <s v="822"/>
    <s v="000"/>
    <s v="000"/>
    <s v="0"/>
    <s v="0000000"/>
    <s v="2135"/>
    <s v="Grundstücksgleiche Rechte"/>
    <s v="Dividenden und Gewinnabfuhren von Beteiligungen (Nutzungsanteile von Agrargemeinschaften)"/>
    <s v="100,00"/>
    <x v="9"/>
    <x v="44"/>
    <x v="89"/>
    <x v="1"/>
    <n v="2"/>
    <x v="2"/>
    <x v="535"/>
    <n v="100"/>
    <n v="3.2331070158422244E-2"/>
  </r>
  <r>
    <s v="842"/>
    <s v="000"/>
    <s v="808"/>
    <s v="000"/>
    <s v="000"/>
    <s v="0"/>
    <s v="0000000"/>
    <s v="2116"/>
    <s v="Waldbesitz"/>
    <s v="Veräußerungen von Waren (Holzerlöse)"/>
    <s v="100,00"/>
    <x v="9"/>
    <x v="44"/>
    <x v="90"/>
    <x v="1"/>
    <n v="2"/>
    <x v="2"/>
    <x v="536"/>
    <n v="100"/>
    <n v="3.2331070158422244E-2"/>
  </r>
  <r>
    <s v="850"/>
    <s v="000"/>
    <s v="400"/>
    <s v="000"/>
    <s v="000"/>
    <s v="0"/>
    <s v="0000000"/>
    <s v="2221"/>
    <s v="Betriebe der Wasserversorgung"/>
    <s v="Geringwertige Wirtschaftsgüter (GWG)"/>
    <s v="55000,00"/>
    <x v="9"/>
    <x v="45"/>
    <x v="91"/>
    <x v="1"/>
    <n v="1"/>
    <x v="2"/>
    <x v="546"/>
    <n v="-55000"/>
    <n v="-17.782088587132233"/>
  </r>
  <r>
    <s v="850"/>
    <s v="000"/>
    <s v="413"/>
    <s v="000"/>
    <s v="000"/>
    <s v="0"/>
    <s v="0000000"/>
    <s v="2221"/>
    <s v="Betriebe der Wasserversorgung"/>
    <s v="Handelswaren (Wasserbezug aus Fraxern/Röthis)"/>
    <s v="10000,00"/>
    <x v="9"/>
    <x v="45"/>
    <x v="91"/>
    <x v="1"/>
    <n v="1"/>
    <x v="2"/>
    <x v="547"/>
    <n v="-10000"/>
    <n v="-3.2331070158422244"/>
  </r>
  <r>
    <s v="850"/>
    <s v="000"/>
    <s v="600"/>
    <s v="000"/>
    <s v="000"/>
    <s v="0"/>
    <s v="0000000"/>
    <s v="2222"/>
    <s v="Betriebe der Wasserversorgung"/>
    <s v="Energiebezüge"/>
    <s v="2200,00"/>
    <x v="9"/>
    <x v="45"/>
    <x v="91"/>
    <x v="1"/>
    <n v="1"/>
    <x v="2"/>
    <x v="548"/>
    <n v="-2200"/>
    <n v="-0.71128354348528933"/>
  </r>
  <r>
    <s v="850"/>
    <s v="000"/>
    <s v="612"/>
    <s v="000"/>
    <s v="000"/>
    <s v="0"/>
    <s v="0000000"/>
    <s v="2224"/>
    <s v="Betriebe der Wasserversorgung"/>
    <s v="Instandhaltung von Wasser- und Abwasserbauten und -anlagen"/>
    <s v="92000,00"/>
    <x v="9"/>
    <x v="45"/>
    <x v="91"/>
    <x v="1"/>
    <n v="1"/>
    <x v="2"/>
    <x v="549"/>
    <n v="-92000"/>
    <n v="-29.744584545748463"/>
  </r>
  <r>
    <s v="850"/>
    <s v="000"/>
    <s v="612"/>
    <s v="200"/>
    <s v="000"/>
    <s v="0"/>
    <s v="0000000"/>
    <s v="2224"/>
    <s v="Betriebe der Wasserversorgung"/>
    <s v="Instandhaltung von Wasser- und Abwasserbauten und -anlagen (Gruppen-Wasserleitungen)"/>
    <s v="5000,00"/>
    <x v="9"/>
    <x v="45"/>
    <x v="91"/>
    <x v="1"/>
    <n v="1"/>
    <x v="2"/>
    <x v="550"/>
    <n v="-5000"/>
    <n v="-1.6165535079211122"/>
  </r>
  <r>
    <s v="850"/>
    <s v="000"/>
    <s v="614"/>
    <s v="000"/>
    <s v="000"/>
    <s v="0"/>
    <s v="0000000"/>
    <s v="2224"/>
    <s v="Betriebe der Wasserversorgung"/>
    <s v="Instandhaltung von Gebäuden und Bauten"/>
    <s v="4000,00"/>
    <x v="9"/>
    <x v="45"/>
    <x v="91"/>
    <x v="1"/>
    <n v="1"/>
    <x v="2"/>
    <x v="551"/>
    <n v="-4000"/>
    <n v="-1.2932428063368897"/>
  </r>
  <r>
    <s v="850"/>
    <s v="000"/>
    <s v="650"/>
    <s v="000"/>
    <s v="000"/>
    <s v="0"/>
    <s v="0000000"/>
    <s v="2241"/>
    <s v="Betriebe der Wasserversorgung"/>
    <s v="Zinsen für Finanzschulden in Euro"/>
    <s v="12100,00"/>
    <x v="9"/>
    <x v="45"/>
    <x v="91"/>
    <x v="1"/>
    <n v="1"/>
    <x v="2"/>
    <x v="552"/>
    <n v="-12100"/>
    <n v="-3.9120594891690916"/>
  </r>
  <r>
    <s v="850"/>
    <s v="000"/>
    <s v="670"/>
    <s v="000"/>
    <s v="000"/>
    <s v="0"/>
    <s v="0000000"/>
    <s v="2222"/>
    <s v="Betriebe der Wasserversorgung"/>
    <s v="Versicherungen"/>
    <s v="500,00"/>
    <x v="9"/>
    <x v="45"/>
    <x v="91"/>
    <x v="1"/>
    <n v="1"/>
    <x v="2"/>
    <x v="553"/>
    <n v="-500"/>
    <n v="-0.16165535079211121"/>
  </r>
  <r>
    <s v="850"/>
    <s v="000"/>
    <s v="680"/>
    <s v="000"/>
    <s v="000"/>
    <s v="0"/>
    <s v="0000000"/>
    <s v="2226"/>
    <s v="Betriebe der Wasserversorgung"/>
    <s v="Planmäßige Abschreibung"/>
    <s v="136000,00"/>
    <x v="9"/>
    <x v="45"/>
    <x v="91"/>
    <x v="1"/>
    <n v="1"/>
    <x v="2"/>
    <x v="704"/>
    <n v="-136000"/>
    <n v="-43.970255415454254"/>
  </r>
  <r>
    <s v="850"/>
    <s v="000"/>
    <s v="720"/>
    <s v="500"/>
    <s v="000"/>
    <s v="1"/>
    <s v="0000000"/>
    <s v="2225"/>
    <s v="Betriebe der Wasserversorgung"/>
    <s v="Interne Leistungsverrechnung"/>
    <s v="20000,00"/>
    <x v="9"/>
    <x v="45"/>
    <x v="91"/>
    <x v="1"/>
    <n v="1"/>
    <x v="2"/>
    <x v="554"/>
    <n v="-20000"/>
    <n v="-6.4662140316844487"/>
  </r>
  <r>
    <s v="850"/>
    <s v="000"/>
    <s v="720"/>
    <s v="510"/>
    <s v="000"/>
    <s v="1"/>
    <s v="0000000"/>
    <s v="2225"/>
    <s v="Betriebe der Wasserversorgung"/>
    <s v="Verwaltungskostenbeitrag"/>
    <s v="24400,00"/>
    <x v="9"/>
    <x v="45"/>
    <x v="91"/>
    <x v="1"/>
    <n v="1"/>
    <x v="2"/>
    <x v="555"/>
    <n v="-24400"/>
    <n v="-7.8887811186550278"/>
  </r>
  <r>
    <s v="850"/>
    <s v="000"/>
    <s v="728"/>
    <s v="000"/>
    <s v="000"/>
    <s v="0"/>
    <s v="0000000"/>
    <s v="2225"/>
    <s v="Betriebe der Wasserversorgung"/>
    <s v="Entgelte für sonstige Leistungen (digitale Vermessung)"/>
    <s v="10000,00"/>
    <x v="9"/>
    <x v="45"/>
    <x v="91"/>
    <x v="1"/>
    <n v="1"/>
    <x v="2"/>
    <x v="556"/>
    <n v="-10000"/>
    <n v="-3.2331070158422244"/>
  </r>
  <r>
    <s v="850"/>
    <s v="000"/>
    <s v="729"/>
    <s v="000"/>
    <s v="000"/>
    <s v="0"/>
    <s v="0000000"/>
    <s v="2225"/>
    <s v="Betriebe der Wasserversorgung"/>
    <s v="Sonstige Aufwendungen"/>
    <s v="1500,00"/>
    <x v="9"/>
    <x v="45"/>
    <x v="91"/>
    <x v="1"/>
    <n v="1"/>
    <x v="2"/>
    <x v="557"/>
    <n v="-1500"/>
    <n v="-0.48496605237633367"/>
  </r>
  <r>
    <s v="850"/>
    <s v="000"/>
    <s v="755"/>
    <s v="000"/>
    <s v="000"/>
    <s v="0"/>
    <s v="0000000"/>
    <s v="2233"/>
    <s v="Betriebe der Wasserversorgung"/>
    <s v="Entgelte für sonstige Leistungen (Aufwandszuschüsse an Wasserverbände)"/>
    <s v="80700,00"/>
    <x v="9"/>
    <x v="45"/>
    <x v="91"/>
    <x v="1"/>
    <n v="1"/>
    <x v="2"/>
    <x v="558"/>
    <n v="-80700"/>
    <n v="-26.091173617846749"/>
  </r>
  <r>
    <s v="850"/>
    <s v="000"/>
    <s v="775"/>
    <s v="000"/>
    <s v="000"/>
    <s v="0"/>
    <s v="0000000"/>
    <s v="2233"/>
    <s v="Betriebe der Wasserversorgung"/>
    <s v="Kapitaltransfers an  Unternehmen (ohne Finanzunternehmen) und andere (Investitions u. Tilgungsanteile an Wasserverbände)"/>
    <s v="157200,00"/>
    <x v="9"/>
    <x v="45"/>
    <x v="91"/>
    <x v="1"/>
    <n v="1"/>
    <x v="2"/>
    <x v="559"/>
    <n v="-157200"/>
    <n v="-50.824442289039766"/>
  </r>
  <r>
    <s v="850"/>
    <s v="000"/>
    <s v="813"/>
    <s v="000"/>
    <s v="000"/>
    <s v="0"/>
    <s v="0000000"/>
    <s v="2127"/>
    <s v="Betriebe der Wasserversorgung"/>
    <s v="Erträge aus der Auflösung von Investitionszuschüssen (Kapitaltransfers)"/>
    <s v="83100,00"/>
    <x v="9"/>
    <x v="45"/>
    <x v="91"/>
    <x v="1"/>
    <n v="2"/>
    <x v="2"/>
    <x v="705"/>
    <n v="83100"/>
    <n v="26.867119301648884"/>
  </r>
  <r>
    <s v="850"/>
    <s v="000"/>
    <s v="816"/>
    <s v="400"/>
    <s v="000"/>
    <s v="0"/>
    <s v="0000000"/>
    <s v="2114"/>
    <s v="Betriebe der Wasserversorgung"/>
    <s v="Kostenbeiträge (Kostenersätze) für sonstige Leistungen"/>
    <s v="100,00"/>
    <x v="9"/>
    <x v="45"/>
    <x v="91"/>
    <x v="1"/>
    <n v="2"/>
    <x v="2"/>
    <x v="560"/>
    <n v="100"/>
    <n v="3.2331070158422244E-2"/>
  </r>
  <r>
    <s v="850"/>
    <s v="000"/>
    <s v="852"/>
    <s v="000"/>
    <s v="000"/>
    <s v="0"/>
    <s v="0000000"/>
    <s v="2113"/>
    <s v="Betriebe der Wasserversorgung"/>
    <s v="Bezugsgebühren Zählermieten"/>
    <s v="200000,00"/>
    <x v="9"/>
    <x v="45"/>
    <x v="91"/>
    <x v="1"/>
    <n v="2"/>
    <x v="2"/>
    <x v="561"/>
    <n v="200000"/>
    <n v="64.662140316844486"/>
  </r>
  <r>
    <s v="850"/>
    <s v="000"/>
    <s v="860"/>
    <s v="000"/>
    <s v="000"/>
    <s v="0"/>
    <s v="0000000"/>
    <s v="2121"/>
    <s v="Betriebe der Wasserversorgung"/>
    <s v="Transfers von Bund, Bundesfonds und Bundeskammern"/>
    <s v="100,00"/>
    <x v="9"/>
    <x v="45"/>
    <x v="91"/>
    <x v="1"/>
    <n v="2"/>
    <x v="2"/>
    <x v="562"/>
    <n v="100"/>
    <n v="3.2331070158422244E-2"/>
  </r>
  <r>
    <s v="851"/>
    <s v="000"/>
    <s v="400"/>
    <s v="000"/>
    <s v="000"/>
    <s v="0"/>
    <s v="0000000"/>
    <s v="2221"/>
    <s v="Betriebe der Abwasserbeseitigung"/>
    <s v="Geringwertige Wirtschaftsgüter (GWG)"/>
    <s v="100,00"/>
    <x v="9"/>
    <x v="45"/>
    <x v="92"/>
    <x v="1"/>
    <n v="1"/>
    <x v="2"/>
    <x v="573"/>
    <n v="-100"/>
    <n v="-3.2331070158422244E-2"/>
  </r>
  <r>
    <s v="851"/>
    <s v="000"/>
    <s v="600"/>
    <s v="000"/>
    <s v="000"/>
    <s v="0"/>
    <s v="0000000"/>
    <s v="2222"/>
    <s v="Betriebe der Abwasserbeseitigung"/>
    <s v="Energiebezüge"/>
    <s v="300,00"/>
    <x v="9"/>
    <x v="45"/>
    <x v="92"/>
    <x v="1"/>
    <n v="1"/>
    <x v="2"/>
    <x v="574"/>
    <n v="-300"/>
    <n v="-9.6993210475266725E-2"/>
  </r>
  <r>
    <s v="851"/>
    <s v="000"/>
    <s v="612"/>
    <s v="000"/>
    <s v="000"/>
    <s v="0"/>
    <s v="0000000"/>
    <s v="2224"/>
    <s v="Betriebe der Abwasserbeseitigung"/>
    <s v="Instandhaltung von Wasser- und Abwasserbauten und -anlagen"/>
    <s v="30000,00"/>
    <x v="9"/>
    <x v="45"/>
    <x v="92"/>
    <x v="1"/>
    <n v="1"/>
    <x v="2"/>
    <x v="575"/>
    <n v="-30000"/>
    <n v="-9.6993210475266736"/>
  </r>
  <r>
    <s v="851"/>
    <s v="000"/>
    <s v="618"/>
    <s v="000"/>
    <s v="000"/>
    <s v="0"/>
    <s v="0000000"/>
    <s v="2224"/>
    <s v="Betriebe der Abwasserbeseitigung"/>
    <s v="Instandhaltung von sonstigen Anlagen"/>
    <s v="500,00"/>
    <x v="9"/>
    <x v="45"/>
    <x v="92"/>
    <x v="1"/>
    <n v="1"/>
    <x v="2"/>
    <x v="576"/>
    <n v="-500"/>
    <n v="-0.16165535079211121"/>
  </r>
  <r>
    <s v="851"/>
    <s v="000"/>
    <s v="650"/>
    <s v="000"/>
    <s v="000"/>
    <s v="0"/>
    <s v="0000000"/>
    <s v="2241"/>
    <s v="Betriebe der Abwasserbeseitigung"/>
    <s v="Zinsen für Finanzschulden in Euro"/>
    <s v="81100,00"/>
    <x v="9"/>
    <x v="45"/>
    <x v="92"/>
    <x v="1"/>
    <n v="1"/>
    <x v="2"/>
    <x v="577"/>
    <n v="-81100"/>
    <n v="-26.220497898480438"/>
  </r>
  <r>
    <s v="851"/>
    <s v="000"/>
    <s v="653"/>
    <s v="000"/>
    <s v="000"/>
    <s v="0"/>
    <s v="0000000"/>
    <s v="2241"/>
    <s v="Betriebe der Abwasserbeseitigung"/>
    <s v="Zinsen für Finanzschulden in fremder Währung"/>
    <s v="12500,00"/>
    <x v="9"/>
    <x v="45"/>
    <x v="92"/>
    <x v="1"/>
    <n v="1"/>
    <x v="2"/>
    <x v="578"/>
    <n v="-12500"/>
    <n v="-4.0413837698027804"/>
  </r>
  <r>
    <s v="851"/>
    <s v="000"/>
    <s v="670"/>
    <s v="000"/>
    <s v="000"/>
    <s v="0"/>
    <s v="0000000"/>
    <s v="2222"/>
    <s v="Betriebe der Abwasserbeseitigung"/>
    <s v="Versicherungen"/>
    <s v="100,00"/>
    <x v="9"/>
    <x v="45"/>
    <x v="92"/>
    <x v="1"/>
    <n v="1"/>
    <x v="2"/>
    <x v="579"/>
    <n v="-100"/>
    <n v="-3.2331070158422244E-2"/>
  </r>
  <r>
    <s v="851"/>
    <s v="000"/>
    <s v="680"/>
    <s v="000"/>
    <s v="000"/>
    <s v="0"/>
    <s v="0000000"/>
    <s v="2226"/>
    <s v="Betriebe der Abwasserbeseitigung"/>
    <s v="Planmäßige Abschreibung"/>
    <s v="346300,00"/>
    <x v="9"/>
    <x v="45"/>
    <x v="92"/>
    <x v="1"/>
    <n v="1"/>
    <x v="2"/>
    <x v="706"/>
    <n v="-346300"/>
    <n v="-111.96249595861623"/>
  </r>
  <r>
    <s v="851"/>
    <s v="000"/>
    <s v="697"/>
    <s v="000"/>
    <s v="000"/>
    <s v="0"/>
    <s v="0000000"/>
    <s v="2244"/>
    <s v="Betriebe der Abwasserbeseitigung"/>
    <s v="Kursverluste"/>
    <s v="22000,00"/>
    <x v="9"/>
    <x v="45"/>
    <x v="92"/>
    <x v="1"/>
    <n v="1"/>
    <x v="2"/>
    <x v="580"/>
    <n v="-22000"/>
    <n v="-7.1128354348528937"/>
  </r>
  <r>
    <s v="851"/>
    <s v="000"/>
    <s v="720"/>
    <s v="500"/>
    <s v="000"/>
    <s v="1"/>
    <s v="0000000"/>
    <s v="2225"/>
    <s v="Betriebe der Abwasserbeseitigung"/>
    <s v="Interne Leistungsverrechnung"/>
    <s v="5000,00"/>
    <x v="9"/>
    <x v="45"/>
    <x v="92"/>
    <x v="1"/>
    <n v="1"/>
    <x v="2"/>
    <x v="581"/>
    <n v="-5000"/>
    <n v="-1.6165535079211122"/>
  </r>
  <r>
    <s v="851"/>
    <s v="000"/>
    <s v="720"/>
    <s v="510"/>
    <s v="000"/>
    <s v="1"/>
    <s v="0000000"/>
    <s v="2225"/>
    <s v="Betriebe der Abwasserbeseitigung"/>
    <s v="Verwaltungskostenbeitrag"/>
    <s v="28500,00"/>
    <x v="9"/>
    <x v="45"/>
    <x v="92"/>
    <x v="1"/>
    <n v="1"/>
    <x v="2"/>
    <x v="582"/>
    <n v="-28500"/>
    <n v="-9.2143549951503392"/>
  </r>
  <r>
    <s v="851"/>
    <s v="000"/>
    <s v="728"/>
    <s v="000"/>
    <s v="000"/>
    <s v="0"/>
    <s v="0000000"/>
    <s v="2225"/>
    <s v="Betriebe der Abwasserbeseitigung"/>
    <s v="Entgelte für sonstige Leistungen (digitale Vermessung und Kanalkataster)"/>
    <s v="240000,00"/>
    <x v="9"/>
    <x v="45"/>
    <x v="92"/>
    <x v="1"/>
    <n v="1"/>
    <x v="2"/>
    <x v="583"/>
    <n v="-240000"/>
    <n v="-77.594568380213389"/>
  </r>
  <r>
    <s v="851"/>
    <s v="000"/>
    <s v="729"/>
    <s v="000"/>
    <s v="000"/>
    <s v="0"/>
    <s v="0000000"/>
    <s v="2225"/>
    <s v="Betriebe der Abwasserbeseitigung"/>
    <s v="Sonstige Aufwendungen"/>
    <s v="500,00"/>
    <x v="9"/>
    <x v="45"/>
    <x v="92"/>
    <x v="1"/>
    <n v="1"/>
    <x v="2"/>
    <x v="584"/>
    <n v="-500"/>
    <n v="-0.16165535079211121"/>
  </r>
  <r>
    <s v="851"/>
    <s v="000"/>
    <s v="755"/>
    <s v="000"/>
    <s v="000"/>
    <s v="0"/>
    <s v="0000000"/>
    <s v="2233"/>
    <s v="Betriebe der Abwasserbeseitigung"/>
    <s v="Transfers an Unternehmen (ohne Finanzunternehmen) und andere (Aufwandszuschüsse an Abwasserverbände)"/>
    <s v="181900,00"/>
    <x v="9"/>
    <x v="45"/>
    <x v="92"/>
    <x v="1"/>
    <n v="1"/>
    <x v="2"/>
    <x v="585"/>
    <n v="-181900"/>
    <n v="-58.81021661817006"/>
  </r>
  <r>
    <s v="851"/>
    <s v="000"/>
    <s v="775"/>
    <s v="000"/>
    <s v="000"/>
    <s v="0"/>
    <s v="0000000"/>
    <s v="2233"/>
    <s v="Betriebe der Abwasserbeseitigung"/>
    <s v="Kapitaltransfers an  Unternehmen (ohne Finanzunternehmen) und andere (Investitions- u. Tilgungszuschüsse an Abwasserverbände)"/>
    <s v="55000,00"/>
    <x v="9"/>
    <x v="45"/>
    <x v="92"/>
    <x v="1"/>
    <n v="1"/>
    <x v="2"/>
    <x v="586"/>
    <n v="-55000"/>
    <n v="-17.782088587132233"/>
  </r>
  <r>
    <s v="851"/>
    <s v="000"/>
    <s v="813"/>
    <s v="000"/>
    <s v="000"/>
    <s v="0"/>
    <s v="0000000"/>
    <s v="2127"/>
    <s v="Betriebe der Abwasserbeseitigung"/>
    <s v="Erträge aus der Auflösung von Investitionszuschüssen (Kapitaltransfers)"/>
    <s v="195200,00"/>
    <x v="9"/>
    <x v="45"/>
    <x v="92"/>
    <x v="1"/>
    <n v="2"/>
    <x v="2"/>
    <x v="707"/>
    <n v="195200"/>
    <n v="63.110248949240223"/>
  </r>
  <r>
    <s v="851"/>
    <s v="000"/>
    <s v="852"/>
    <s v="000"/>
    <s v="000"/>
    <s v="0"/>
    <s v="0000000"/>
    <s v="2113"/>
    <s v="Betriebe der Abwasserbeseitigung"/>
    <s v="Benützungsgebühren"/>
    <s v="420000,00"/>
    <x v="9"/>
    <x v="45"/>
    <x v="92"/>
    <x v="1"/>
    <n v="2"/>
    <x v="2"/>
    <x v="587"/>
    <n v="420000"/>
    <n v="135.79049466537342"/>
  </r>
  <r>
    <s v="851"/>
    <s v="000"/>
    <s v="860"/>
    <s v="000"/>
    <s v="000"/>
    <s v="0"/>
    <s v="0000000"/>
    <s v="2121"/>
    <s v="Betriebe der Abwasserbeseitigung"/>
    <s v="Transfers von Bund, Bundesfonds und Bundeskammern"/>
    <s v="100,00"/>
    <x v="9"/>
    <x v="45"/>
    <x v="92"/>
    <x v="1"/>
    <n v="2"/>
    <x v="2"/>
    <x v="588"/>
    <n v="100"/>
    <n v="3.2331070158422244E-2"/>
  </r>
  <r>
    <s v="851"/>
    <s v="000"/>
    <s v="861"/>
    <s v="000"/>
    <s v="000"/>
    <s v="0"/>
    <s v="0000000"/>
    <s v="2121"/>
    <s v="Betriebe der Abwasserbeseitigung"/>
    <s v="Transfers von Ländern, Landesfonds und Landeskammern (f. Betriebskosten)"/>
    <s v="50000,00"/>
    <x v="9"/>
    <x v="45"/>
    <x v="92"/>
    <x v="1"/>
    <n v="2"/>
    <x v="2"/>
    <x v="589"/>
    <n v="50000"/>
    <n v="16.165535079211121"/>
  </r>
  <r>
    <s v="852"/>
    <s v="000"/>
    <s v="413"/>
    <s v="000"/>
    <s v="000"/>
    <s v="0"/>
    <s v="0000000"/>
    <s v="2221"/>
    <s v="Betriebe der Müllbeseitigung"/>
    <s v="Handelswaren (Abfallgefäße)"/>
    <s v="2100,00"/>
    <x v="9"/>
    <x v="45"/>
    <x v="93"/>
    <x v="1"/>
    <n v="1"/>
    <x v="2"/>
    <x v="591"/>
    <n v="-2100"/>
    <n v="-0.67895247332686715"/>
  </r>
  <r>
    <s v="852"/>
    <s v="000"/>
    <s v="621"/>
    <s v="000"/>
    <s v="000"/>
    <s v="0"/>
    <s v="0000000"/>
    <s v="2222"/>
    <s v="Betriebe der Müllbeseitigung"/>
    <s v="Sonstige Transporte (Abfuhr durch Frachtunternehmer)"/>
    <s v="65000,00"/>
    <x v="9"/>
    <x v="45"/>
    <x v="93"/>
    <x v="1"/>
    <n v="1"/>
    <x v="2"/>
    <x v="592"/>
    <n v="-65000"/>
    <n v="-21.015195602974458"/>
  </r>
  <r>
    <s v="852"/>
    <s v="000"/>
    <s v="670"/>
    <s v="000"/>
    <s v="000"/>
    <s v="0"/>
    <s v="0000000"/>
    <s v="2222"/>
    <s v="Betriebe der Müllbeseitigung"/>
    <s v="Versicherungen"/>
    <s v="100,00"/>
    <x v="9"/>
    <x v="45"/>
    <x v="93"/>
    <x v="1"/>
    <n v="1"/>
    <x v="2"/>
    <x v="593"/>
    <n v="-100"/>
    <n v="-3.2331070158422244E-2"/>
  </r>
  <r>
    <s v="852"/>
    <s v="000"/>
    <s v="700"/>
    <s v="000"/>
    <s v="000"/>
    <s v="0"/>
    <s v="0000000"/>
    <s v="2223"/>
    <s v="Betriebe der Müllbeseitigung"/>
    <s v="Miet- und Pachtaufwand (Bereitstellung von Ablagerungsplätzen)"/>
    <s v="900,00"/>
    <x v="9"/>
    <x v="45"/>
    <x v="93"/>
    <x v="1"/>
    <n v="1"/>
    <x v="2"/>
    <x v="594"/>
    <n v="-900"/>
    <n v="-0.29097963142580019"/>
  </r>
  <r>
    <s v="852"/>
    <s v="000"/>
    <s v="720"/>
    <s v="200"/>
    <s v="000"/>
    <s v="0"/>
    <s v="0000000"/>
    <s v="2225"/>
    <s v="Betriebe der Müllbeseitigung"/>
    <s v="Kostenbeiträge (Kostenersätze) für Leistungen (Gmde.Verb. f. Abfallwirtschaft)"/>
    <s v="4000,00"/>
    <x v="9"/>
    <x v="45"/>
    <x v="93"/>
    <x v="1"/>
    <n v="1"/>
    <x v="2"/>
    <x v="595"/>
    <n v="-4000"/>
    <n v="-1.2932428063368897"/>
  </r>
  <r>
    <s v="852"/>
    <s v="000"/>
    <s v="720"/>
    <s v="500"/>
    <s v="000"/>
    <s v="1"/>
    <s v="0000000"/>
    <s v="2225"/>
    <s v="Betriebe der Müllbeseitigung"/>
    <s v="Interne Leistungsverrechnung"/>
    <s v="50000,00"/>
    <x v="9"/>
    <x v="45"/>
    <x v="93"/>
    <x v="1"/>
    <n v="1"/>
    <x v="2"/>
    <x v="596"/>
    <n v="-50000"/>
    <n v="-16.165535079211121"/>
  </r>
  <r>
    <s v="852"/>
    <s v="000"/>
    <s v="720"/>
    <s v="510"/>
    <s v="000"/>
    <s v="1"/>
    <s v="0000000"/>
    <s v="2225"/>
    <s v="Betriebe der Müllbeseitigung"/>
    <s v="Verwaltungskostenbeitrag"/>
    <s v="16000,00"/>
    <x v="9"/>
    <x v="45"/>
    <x v="93"/>
    <x v="1"/>
    <n v="1"/>
    <x v="2"/>
    <x v="597"/>
    <n v="-16000"/>
    <n v="-5.1729712253475588"/>
  </r>
  <r>
    <s v="852"/>
    <s v="000"/>
    <s v="728"/>
    <s v="000"/>
    <s v="000"/>
    <s v="0"/>
    <s v="0000000"/>
    <s v="2225"/>
    <s v="Betriebe der Müllbeseitigung"/>
    <s v="Entgelte für sonstige Leistungen (Abfall-Entsorgungsunternehmen)"/>
    <s v="3000,00"/>
    <x v="9"/>
    <x v="45"/>
    <x v="93"/>
    <x v="1"/>
    <n v="1"/>
    <x v="2"/>
    <x v="598"/>
    <n v="-3000"/>
    <n v="-0.96993210475266733"/>
  </r>
  <r>
    <s v="852"/>
    <s v="000"/>
    <s v="729"/>
    <s v="000"/>
    <s v="000"/>
    <s v="0"/>
    <s v="0000000"/>
    <s v="2225"/>
    <s v="Betriebe der Müllbeseitigung"/>
    <s v="Sonstige Aufwendungen"/>
    <s v="400,00"/>
    <x v="9"/>
    <x v="45"/>
    <x v="93"/>
    <x v="1"/>
    <n v="1"/>
    <x v="2"/>
    <x v="599"/>
    <n v="-400"/>
    <n v="-0.12932428063368898"/>
  </r>
  <r>
    <s v="852"/>
    <s v="000"/>
    <s v="755"/>
    <s v="000"/>
    <s v="000"/>
    <s v="0"/>
    <s v="0000000"/>
    <s v="2233"/>
    <s v="Betriebe der Müllbeseitigung"/>
    <s v="Transfers an Unternehmen (ohne Finanzunternehmen) und andere (ASZ Abgangsdeckung lfd. Aufwand)"/>
    <s v="46900,00"/>
    <x v="9"/>
    <x v="45"/>
    <x v="93"/>
    <x v="1"/>
    <n v="1"/>
    <x v="2"/>
    <x v="600"/>
    <n v="-46900"/>
    <n v="-15.163271904300032"/>
  </r>
  <r>
    <s v="852"/>
    <s v="000"/>
    <s v="757"/>
    <s v="000"/>
    <s v="000"/>
    <s v="0"/>
    <s v="0000000"/>
    <s v="2234"/>
    <s v="Betriebe der Müllbeseitigung"/>
    <s v="Transfers an private Organisationen ohne Erwerbszweck (Vereine)"/>
    <s v="1500,00"/>
    <x v="9"/>
    <x v="45"/>
    <x v="93"/>
    <x v="1"/>
    <n v="1"/>
    <x v="2"/>
    <x v="601"/>
    <n v="-1500"/>
    <n v="-0.48496605237633367"/>
  </r>
  <r>
    <s v="852"/>
    <s v="000"/>
    <s v="775"/>
    <s v="000"/>
    <s v="000"/>
    <s v="0"/>
    <s v="0000000"/>
    <s v="2233"/>
    <s v="Betriebe der Müllbeseitigung"/>
    <s v="Kapitaltransfers an Unternehmen (ohne Finanzunternehmen) und andere (ASZ Tilgung u. Investitionen)"/>
    <s v="13600,00"/>
    <x v="9"/>
    <x v="45"/>
    <x v="93"/>
    <x v="1"/>
    <n v="1"/>
    <x v="2"/>
    <x v="602"/>
    <n v="-13600"/>
    <n v="-4.3970255415454256"/>
  </r>
  <r>
    <s v="852"/>
    <s v="000"/>
    <s v="816"/>
    <s v="200"/>
    <s v="000"/>
    <s v="0"/>
    <s v="0000000"/>
    <s v="2114"/>
    <s v="Betriebe der Müllbeseitigung"/>
    <s v="Kostenbeiträge (Kostenersätze) für sonstige Leistungen (Gmde.Verband. f. Containerstandplätze)"/>
    <s v="16000,00"/>
    <x v="9"/>
    <x v="45"/>
    <x v="93"/>
    <x v="1"/>
    <n v="2"/>
    <x v="2"/>
    <x v="603"/>
    <n v="16000"/>
    <n v="5.1729712253475588"/>
  </r>
  <r>
    <s v="852"/>
    <s v="000"/>
    <s v="828"/>
    <s v="000"/>
    <s v="000"/>
    <s v="0"/>
    <s v="0000000"/>
    <s v="2116"/>
    <s v="Betriebe der Müllbeseitigung"/>
    <s v="Rückersätze von Aufwendungen"/>
    <s v="100,00"/>
    <x v="9"/>
    <x v="45"/>
    <x v="93"/>
    <x v="1"/>
    <n v="2"/>
    <x v="2"/>
    <x v="604"/>
    <n v="100"/>
    <n v="3.2331070158422244E-2"/>
  </r>
  <r>
    <s v="852"/>
    <s v="000"/>
    <s v="829"/>
    <s v="000"/>
    <s v="000"/>
    <s v="0"/>
    <s v="0000000"/>
    <s v="2116"/>
    <s v="Betriebe der Müllbeseitigung"/>
    <s v="Sonstige Erträge (Altstoffverkäufe)"/>
    <s v="2000,00"/>
    <x v="9"/>
    <x v="45"/>
    <x v="93"/>
    <x v="1"/>
    <n v="2"/>
    <x v="2"/>
    <x v="605"/>
    <n v="2000"/>
    <n v="0.64662140316844485"/>
  </r>
  <r>
    <s v="852"/>
    <s v="000"/>
    <s v="852"/>
    <s v="000"/>
    <s v="000"/>
    <s v="0"/>
    <s v="0000000"/>
    <s v="2113"/>
    <s v="Betriebe der Müllbeseitigung"/>
    <s v="Abfallgebühren"/>
    <s v="130000,00"/>
    <x v="9"/>
    <x v="45"/>
    <x v="93"/>
    <x v="1"/>
    <n v="2"/>
    <x v="2"/>
    <x v="606"/>
    <n v="130000"/>
    <n v="42.030391205948916"/>
  </r>
  <r>
    <s v="853"/>
    <s v="000"/>
    <s v="400"/>
    <s v="000"/>
    <s v="000"/>
    <s v="0"/>
    <s v="0000000"/>
    <s v="2221"/>
    <s v="Betriebe für die Errichtung und Verwaltung von Wohn- und Geschäftsgebäuden"/>
    <s v="Geringwertige Wirtschaftsgüter (GWG)"/>
    <s v="100,00"/>
    <x v="9"/>
    <x v="45"/>
    <x v="94"/>
    <x v="1"/>
    <n v="1"/>
    <x v="2"/>
    <x v="607"/>
    <n v="-100"/>
    <n v="-3.2331070158422244E-2"/>
  </r>
  <r>
    <s v="853"/>
    <s v="000"/>
    <s v="451"/>
    <s v="000"/>
    <s v="000"/>
    <s v="0"/>
    <s v="0000000"/>
    <s v="2221"/>
    <s v="Betriebe für die Errichtung und Verwaltung von Wohn- und Geschäftsgebäuden"/>
    <s v="Brennstoffe"/>
    <s v="5500,00"/>
    <x v="9"/>
    <x v="45"/>
    <x v="94"/>
    <x v="1"/>
    <n v="1"/>
    <x v="2"/>
    <x v="608"/>
    <n v="-5500"/>
    <n v="-1.7782088587132234"/>
  </r>
  <r>
    <s v="853"/>
    <s v="000"/>
    <s v="600"/>
    <s v="000"/>
    <s v="000"/>
    <s v="0"/>
    <s v="0000000"/>
    <s v="2222"/>
    <s v="Betriebe für die Errichtung und Verwaltung von Wohn- und Geschäftsgebäuden"/>
    <s v="Energiebezüge"/>
    <s v="600,00"/>
    <x v="9"/>
    <x v="45"/>
    <x v="94"/>
    <x v="1"/>
    <n v="1"/>
    <x v="2"/>
    <x v="609"/>
    <n v="-600"/>
    <n v="-0.19398642095053345"/>
  </r>
  <r>
    <s v="853"/>
    <s v="000"/>
    <s v="614"/>
    <s v="000"/>
    <s v="000"/>
    <s v="0"/>
    <s v="0000000"/>
    <s v="2224"/>
    <s v="Betriebe für die Errichtung und Verwaltung von Wohn- und Geschäftsgebäuden"/>
    <s v="Instandhaltung von Gebäuden und Bauten"/>
    <s v="4000,00"/>
    <x v="9"/>
    <x v="45"/>
    <x v="94"/>
    <x v="1"/>
    <n v="1"/>
    <x v="2"/>
    <x v="610"/>
    <n v="-4000"/>
    <n v="-1.2932428063368897"/>
  </r>
  <r>
    <s v="853"/>
    <s v="000"/>
    <s v="670"/>
    <s v="000"/>
    <s v="000"/>
    <s v="0"/>
    <s v="0000000"/>
    <s v="2222"/>
    <s v="Betriebe für die Errichtung und Verwaltung von Wohn- und Geschäftsgebäuden"/>
    <s v="Versicherungen"/>
    <s v="1000,00"/>
    <x v="9"/>
    <x v="45"/>
    <x v="94"/>
    <x v="1"/>
    <n v="1"/>
    <x v="2"/>
    <x v="611"/>
    <n v="-1000"/>
    <n v="-0.32331070158422243"/>
  </r>
  <r>
    <s v="853"/>
    <s v="000"/>
    <s v="710"/>
    <s v="000"/>
    <s v="000"/>
    <s v="0"/>
    <s v="0000000"/>
    <s v="2225"/>
    <s v="Betriebe für die Errichtung und Verwaltung von Wohn- und Geschäftsgebäuden"/>
    <s v="Öffentliche Abgaben, ohne Gebühren gemäß FAG"/>
    <s v="200,00"/>
    <x v="9"/>
    <x v="45"/>
    <x v="94"/>
    <x v="1"/>
    <n v="1"/>
    <x v="2"/>
    <x v="612"/>
    <n v="-200"/>
    <n v="-6.4662140316844488E-2"/>
  </r>
  <r>
    <s v="853"/>
    <s v="000"/>
    <s v="720"/>
    <s v="500"/>
    <s v="000"/>
    <s v="1"/>
    <s v="0000000"/>
    <s v="2225"/>
    <s v="Betriebe für die Errichtung und Verwaltung von Wohn- und Geschäftsgebäuden"/>
    <s v="Interne Leistungsverrechnung"/>
    <s v="2000,00"/>
    <x v="9"/>
    <x v="45"/>
    <x v="94"/>
    <x v="1"/>
    <n v="1"/>
    <x v="2"/>
    <x v="613"/>
    <n v="-2000"/>
    <n v="-0.64662140316844485"/>
  </r>
  <r>
    <s v="853"/>
    <s v="000"/>
    <s v="811"/>
    <s v="000"/>
    <s v="000"/>
    <s v="0"/>
    <s v="0000000"/>
    <s v="2115"/>
    <s v="Betriebe für die Errichtung und Verwaltung von Wohn- und Geschäftsgebäuden"/>
    <s v="Miete- und Pachtertrag"/>
    <s v="19000,00"/>
    <x v="9"/>
    <x v="45"/>
    <x v="94"/>
    <x v="1"/>
    <n v="2"/>
    <x v="2"/>
    <x v="614"/>
    <n v="19000"/>
    <n v="6.1429033301002267"/>
  </r>
  <r>
    <s v="853"/>
    <s v="100"/>
    <s v="680"/>
    <s v="000"/>
    <s v="000"/>
    <s v="0"/>
    <s v="0000000"/>
    <s v="2226"/>
    <s v="Arztpraxis"/>
    <s v="Planmäßige Abschreibung"/>
    <s v="6000,00"/>
    <x v="9"/>
    <x v="45"/>
    <x v="95"/>
    <x v="1"/>
    <n v="1"/>
    <x v="2"/>
    <x v="708"/>
    <n v="-6000"/>
    <n v="-1.9398642095053347"/>
  </r>
  <r>
    <s v="853"/>
    <s v="100"/>
    <s v="700"/>
    <s v="000"/>
    <s v="000"/>
    <s v="0"/>
    <s v="0000000"/>
    <s v="2223"/>
    <s v="Arztpraxis"/>
    <s v="Miet- und Pachtaufwand"/>
    <s v="5000,00"/>
    <x v="9"/>
    <x v="45"/>
    <x v="95"/>
    <x v="1"/>
    <n v="1"/>
    <x v="2"/>
    <x v="615"/>
    <n v="-5000"/>
    <n v="-1.6165535079211122"/>
  </r>
  <r>
    <s v="870"/>
    <s v="000"/>
    <s v="600"/>
    <s v="000"/>
    <s v="000"/>
    <s v="0"/>
    <s v="0000000"/>
    <s v="2222"/>
    <s v="Elektrizitätsversorgung Kleinkraftwerk Treietstr. 17b, Ökostrom"/>
    <s v="Energiebezüge"/>
    <s v="100,00"/>
    <x v="9"/>
    <x v="46"/>
    <x v="96"/>
    <x v="1"/>
    <n v="1"/>
    <x v="2"/>
    <x v="616"/>
    <n v="-100"/>
    <n v="-3.2331070158422244E-2"/>
  </r>
  <r>
    <s v="870"/>
    <s v="000"/>
    <s v="710"/>
    <s v="000"/>
    <s v="000"/>
    <s v="0"/>
    <s v="0000000"/>
    <s v="2225"/>
    <s v="Elektrizitätsversorgung Kleinkraftwerk Treietstr. 17b, Ökostrom"/>
    <s v="Öffentliche Abgaben, ohne Gebühren gemäß FAG"/>
    <s v="1000,00"/>
    <x v="9"/>
    <x v="46"/>
    <x v="96"/>
    <x v="1"/>
    <n v="1"/>
    <x v="2"/>
    <x v="617"/>
    <n v="-1000"/>
    <n v="-0.32331070158422243"/>
  </r>
  <r>
    <s v="870"/>
    <s v="000"/>
    <s v="810"/>
    <s v="000"/>
    <s v="000"/>
    <s v="0"/>
    <s v="0000000"/>
    <s v="2114"/>
    <s v="Elektrizitätsversorgung Kleinkraftwerk Treietstr. 17b, Ökostrom"/>
    <s v="Erträge aus Leistungen (Stromverkauf)"/>
    <s v="100,00"/>
    <x v="9"/>
    <x v="46"/>
    <x v="96"/>
    <x v="1"/>
    <n v="2"/>
    <x v="2"/>
    <x v="618"/>
    <n v="100"/>
    <n v="3.2331070158422244E-2"/>
  </r>
  <r>
    <s v="910"/>
    <s v="000"/>
    <s v="650"/>
    <s v="000"/>
    <s v="000"/>
    <s v="0"/>
    <s v="0000000"/>
    <s v="2241"/>
    <s v="Geldverkehr"/>
    <s v="Zinsen für Finanzschulden in Euro"/>
    <s v="1000,00"/>
    <x v="0"/>
    <x v="47"/>
    <x v="97"/>
    <x v="1"/>
    <n v="1"/>
    <x v="2"/>
    <x v="619"/>
    <n v="-1000"/>
    <n v="-0.32331070158422243"/>
  </r>
  <r>
    <s v="910"/>
    <s v="000"/>
    <s v="659"/>
    <s v="000"/>
    <s v="000"/>
    <s v="0"/>
    <s v="0000000"/>
    <s v="2244"/>
    <s v="Geldverkehr"/>
    <s v="Geldverkehrs- und Bankspesen"/>
    <s v="5400,00"/>
    <x v="0"/>
    <x v="47"/>
    <x v="97"/>
    <x v="1"/>
    <n v="1"/>
    <x v="2"/>
    <x v="620"/>
    <n v="-5400"/>
    <n v="-1.7458777885548011"/>
  </r>
  <r>
    <s v="910"/>
    <s v="000"/>
    <s v="710"/>
    <s v="000"/>
    <s v="000"/>
    <s v="0"/>
    <s v="0000000"/>
    <s v="2225"/>
    <s v="Geldverkehr"/>
    <s v="Öffentliche Abgaben, ohne Gebühren gemäß FAG (Kapitalertragssteuer)"/>
    <s v="100,00"/>
    <x v="0"/>
    <x v="47"/>
    <x v="97"/>
    <x v="1"/>
    <n v="1"/>
    <x v="2"/>
    <x v="621"/>
    <n v="-100"/>
    <n v="-3.2331070158422244E-2"/>
  </r>
  <r>
    <s v="910"/>
    <s v="000"/>
    <s v="823"/>
    <s v="000"/>
    <s v="000"/>
    <s v="0"/>
    <s v="0000000"/>
    <s v="2131"/>
    <s v="Geldverkehr"/>
    <s v="sonstige Zinserträge"/>
    <s v="200,00"/>
    <x v="0"/>
    <x v="47"/>
    <x v="97"/>
    <x v="1"/>
    <n v="2"/>
    <x v="2"/>
    <x v="622"/>
    <n v="200"/>
    <n v="6.4662140316844488E-2"/>
  </r>
  <r>
    <s v="910"/>
    <s v="000"/>
    <s v="829"/>
    <s v="000"/>
    <s v="000"/>
    <s v="0"/>
    <s v="0000000"/>
    <s v="2116"/>
    <s v="Geldverkehr"/>
    <s v="Sonstige Erträge"/>
    <s v="0,00"/>
    <x v="0"/>
    <x v="47"/>
    <x v="97"/>
    <x v="1"/>
    <n v="2"/>
    <x v="2"/>
    <x v="623"/>
    <n v="0"/>
    <n v="0"/>
  </r>
  <r>
    <s v="920"/>
    <s v="000"/>
    <s v="830"/>
    <s v="000"/>
    <s v="000"/>
    <s v="0"/>
    <s v="0000000"/>
    <s v="2111"/>
    <s v="Ausschließliche Gemeindeabgaben"/>
    <s v="Grundsteuer von den land- und forstwirtschaftlichen Betrieben"/>
    <s v="2500,00"/>
    <x v="0"/>
    <x v="48"/>
    <x v="98"/>
    <x v="1"/>
    <n v="2"/>
    <x v="2"/>
    <x v="624"/>
    <n v="2500"/>
    <n v="0.80827675396055609"/>
  </r>
  <r>
    <s v="920"/>
    <s v="000"/>
    <s v="831"/>
    <s v="000"/>
    <s v="000"/>
    <s v="0"/>
    <s v="0000000"/>
    <s v="2111"/>
    <s v="Ausschließliche Gemeindeabgaben"/>
    <s v="Grundsteuer von den Grundstücken"/>
    <s v="300200,00"/>
    <x v="0"/>
    <x v="48"/>
    <x v="98"/>
    <x v="1"/>
    <n v="2"/>
    <x v="2"/>
    <x v="625"/>
    <n v="300200"/>
    <n v="97.057872615583577"/>
  </r>
  <r>
    <s v="920"/>
    <s v="000"/>
    <s v="833"/>
    <s v="000"/>
    <s v="000"/>
    <s v="0"/>
    <s v="0000000"/>
    <s v="2111"/>
    <s v="Ausschließliche Gemeindeabgaben"/>
    <s v="Kommunalsteuer"/>
    <s v="2578700,00"/>
    <x v="0"/>
    <x v="48"/>
    <x v="98"/>
    <x v="1"/>
    <n v="2"/>
    <x v="2"/>
    <x v="626"/>
    <n v="2578700"/>
    <n v="833.72130617523442"/>
  </r>
  <r>
    <s v="920"/>
    <s v="000"/>
    <s v="834"/>
    <s v="000"/>
    <s v="000"/>
    <s v="0"/>
    <s v="0000000"/>
    <s v="2111"/>
    <s v="Ausschließliche Gemeindeabgaben"/>
    <s v="Fremdenverkehrsabgaben (Gästetaxen)"/>
    <s v="1800,00"/>
    <x v="0"/>
    <x v="48"/>
    <x v="98"/>
    <x v="1"/>
    <n v="2"/>
    <x v="2"/>
    <x v="627"/>
    <n v="1800"/>
    <n v="0.58195926285160038"/>
  </r>
  <r>
    <s v="920"/>
    <s v="000"/>
    <s v="838"/>
    <s v="000"/>
    <s v="000"/>
    <s v="0"/>
    <s v="0000000"/>
    <s v="2111"/>
    <s v="Ausschließliche Gemeindeabgaben"/>
    <s v="Abgaben für das Halten von Tieren (Hundesteuer)"/>
    <s v="9100,00"/>
    <x v="0"/>
    <x v="48"/>
    <x v="98"/>
    <x v="1"/>
    <n v="2"/>
    <x v="2"/>
    <x v="628"/>
    <n v="9100"/>
    <n v="2.9421273844164242"/>
  </r>
  <r>
    <s v="920"/>
    <s v="000"/>
    <s v="849"/>
    <s v="000"/>
    <s v="000"/>
    <s v="0"/>
    <s v="0000000"/>
    <s v="2111"/>
    <s v="Ausschließliche Gemeindeabgaben"/>
    <s v="Nebenansprüche"/>
    <s v="500,00"/>
    <x v="0"/>
    <x v="48"/>
    <x v="98"/>
    <x v="1"/>
    <n v="2"/>
    <x v="2"/>
    <x v="629"/>
    <n v="500"/>
    <n v="0.16165535079211121"/>
  </r>
  <r>
    <s v="920"/>
    <s v="000"/>
    <s v="854"/>
    <s v="400"/>
    <s v="000"/>
    <s v="0"/>
    <s v="0000000"/>
    <s v="2111"/>
    <s v="Ausschließliche Gemeindeabgaben"/>
    <s v="Ausschließliche Landes(Gemeinde)abgaben (Ausgleichsabgabe für fehlende Kinderspielplätze)"/>
    <s v="100,00"/>
    <x v="0"/>
    <x v="48"/>
    <x v="98"/>
    <x v="1"/>
    <n v="2"/>
    <x v="2"/>
    <x v="630"/>
    <n v="100"/>
    <n v="3.2331070158422244E-2"/>
  </r>
  <r>
    <s v="920"/>
    <s v="000"/>
    <s v="856"/>
    <s v="000"/>
    <s v="000"/>
    <s v="0"/>
    <s v="0000000"/>
    <s v="2111"/>
    <s v="Ausschließliche Gemeindeabgaben"/>
    <s v="Verwaltungsabgaben"/>
    <s v="6000,00"/>
    <x v="0"/>
    <x v="48"/>
    <x v="98"/>
    <x v="1"/>
    <n v="2"/>
    <x v="2"/>
    <x v="631"/>
    <n v="6000"/>
    <n v="1.9398642095053347"/>
  </r>
  <r>
    <s v="925"/>
    <s v="000"/>
    <s v="859"/>
    <s v="800"/>
    <s v="000"/>
    <s v="0"/>
    <s v="0000000"/>
    <s v="2112"/>
    <s v="Ertragsanteile an gemeinschaftlichen Bundesabgaben"/>
    <s v="Ertragsanteile ohne Spielbankabgabe"/>
    <s v="3061500,00"/>
    <x v="0"/>
    <x v="48"/>
    <x v="99"/>
    <x v="1"/>
    <n v="2"/>
    <x v="2"/>
    <x v="632"/>
    <n v="3061500"/>
    <n v="989.81571290009697"/>
  </r>
  <r>
    <s v="930"/>
    <s v="000"/>
    <s v="751"/>
    <s v="000"/>
    <s v="000"/>
    <s v="0"/>
    <s v="0000000"/>
    <s v="2231"/>
    <s v="Landesumlage"/>
    <s v="Transfers an Länder, Landesfonds und Landeskammern (Landesumlage)"/>
    <s v="604300,00"/>
    <x v="0"/>
    <x v="49"/>
    <x v="100"/>
    <x v="1"/>
    <n v="1"/>
    <x v="2"/>
    <x v="633"/>
    <n v="-604300"/>
    <n v="-195.37665696734561"/>
  </r>
  <r>
    <s v="940"/>
    <s v="000"/>
    <s v="861"/>
    <s v="000"/>
    <s v="000"/>
    <s v="0"/>
    <s v="0000000"/>
    <s v="2121"/>
    <s v="Bedarfszuweisungen"/>
    <s v="Transfers von Ländern, Landesfonds und Landeskammern (Schlüsselmäßige Bedarfszuweisungen)"/>
    <s v="46500,00"/>
    <x v="0"/>
    <x v="50"/>
    <x v="101"/>
    <x v="1"/>
    <n v="2"/>
    <x v="2"/>
    <x v="634"/>
    <n v="46500"/>
    <n v="15.033947623666343"/>
  </r>
  <r>
    <s v="941"/>
    <s v="000"/>
    <s v="860"/>
    <s v="600"/>
    <s v="000"/>
    <s v="0"/>
    <s v="0000000"/>
    <s v="2121"/>
    <s v="Sonstige Finanzzuweisungen nach dem FAG"/>
    <s v="Transfers von Bund, Bundesfonds und Bundeskammern (gem. §24 FAG)"/>
    <s v="17300,00"/>
    <x v="0"/>
    <x v="50"/>
    <x v="102"/>
    <x v="1"/>
    <n v="2"/>
    <x v="2"/>
    <x v="635"/>
    <n v="17300"/>
    <n v="5.5932751374070477"/>
  </r>
  <r>
    <s v="981"/>
    <s v="000"/>
    <s v="895"/>
    <s v="000"/>
    <s v="000"/>
    <s v="0"/>
    <s v="0000000"/>
    <s v="2301"/>
    <s v="Haushaltsausgleich durch Rücklagen"/>
    <s v="Entnahmen von allgemeinen Haushaltsrücklagen"/>
    <s v="991800,00"/>
    <x v="0"/>
    <x v="0"/>
    <x v="103"/>
    <x v="1"/>
    <n v="2"/>
    <x v="2"/>
    <x v="709"/>
    <n v="991800"/>
    <n v="320.65955383123179"/>
  </r>
  <r>
    <m/>
    <m/>
    <m/>
    <m/>
    <m/>
    <m/>
    <m/>
    <m/>
    <m/>
    <m/>
    <m/>
    <x v="10"/>
    <x v="51"/>
    <x v="104"/>
    <x v="2"/>
    <m/>
    <x v="3"/>
    <x v="71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CF600EB-17FF-430F-B115-EBDCA7921F15}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L69" firstHeaderRow="1" firstDataRow="3" firstDataCol="1"/>
  <pivotFields count="2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0"/>
        <item x="10"/>
        <item t="default"/>
      </items>
    </pivotField>
    <pivotField axis="axisRow" showAll="0">
      <items count="53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0"/>
        <item sd="0" x="51"/>
        <item t="default" sd="0"/>
      </items>
    </pivotField>
    <pivotField axis="axisRow" showAll="0">
      <items count="10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0"/>
        <item x="104"/>
        <item t="default"/>
      </items>
    </pivotField>
    <pivotField axis="axisCol" showAll="0">
      <items count="4">
        <item x="1"/>
        <item x="0"/>
        <item x="2"/>
        <item t="default"/>
      </items>
    </pivotField>
    <pivotField showAll="0"/>
    <pivotField axis="axisCol" showAll="0">
      <items count="5">
        <item x="0"/>
        <item x="1"/>
        <item x="2"/>
        <item x="3"/>
        <item t="default"/>
      </items>
    </pivotField>
    <pivotField axis="axisRow" showAll="0">
      <items count="720">
        <item x="15"/>
        <item x="16"/>
        <item x="17"/>
        <item x="18"/>
        <item x="19"/>
        <item x="20"/>
        <item x="21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636"/>
        <item x="637"/>
        <item x="638"/>
        <item x="35"/>
        <item x="36"/>
        <item x="37"/>
        <item x="38"/>
        <item x="39"/>
        <item x="40"/>
        <item x="639"/>
        <item x="41"/>
        <item x="42"/>
        <item x="43"/>
        <item x="44"/>
        <item x="45"/>
        <item x="46"/>
        <item x="47"/>
        <item x="48"/>
        <item x="49"/>
        <item x="50"/>
        <item x="51"/>
        <item x="61"/>
        <item x="62"/>
        <item x="63"/>
        <item x="64"/>
        <item x="641"/>
        <item x="65"/>
        <item x="66"/>
        <item x="67"/>
        <item x="68"/>
        <item x="70"/>
        <item x="72"/>
        <item x="73"/>
        <item x="74"/>
        <item x="75"/>
        <item x="76"/>
        <item x="77"/>
        <item x="78"/>
        <item x="642"/>
        <item x="79"/>
        <item x="80"/>
        <item x="81"/>
        <item x="83"/>
        <item x="84"/>
        <item x="85"/>
        <item x="86"/>
        <item x="87"/>
        <item x="643"/>
        <item x="644"/>
        <item x="645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5"/>
        <item x="106"/>
        <item x="107"/>
        <item x="108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647"/>
        <item x="122"/>
        <item x="123"/>
        <item x="124"/>
        <item x="127"/>
        <item x="128"/>
        <item x="129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649"/>
        <item x="650"/>
        <item x="651"/>
        <item x="142"/>
        <item x="143"/>
        <item x="144"/>
        <item x="145"/>
        <item x="146"/>
        <item x="147"/>
        <item x="652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654"/>
        <item x="655"/>
        <item x="656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657"/>
        <item x="184"/>
        <item x="185"/>
        <item x="186"/>
        <item x="187"/>
        <item x="188"/>
        <item x="189"/>
        <item x="190"/>
        <item x="191"/>
        <item x="192"/>
        <item x="193"/>
        <item x="197"/>
        <item x="198"/>
        <item x="199"/>
        <item x="200"/>
        <item x="201"/>
        <item x="203"/>
        <item x="204"/>
        <item x="205"/>
        <item x="206"/>
        <item x="207"/>
        <item x="208"/>
        <item x="209"/>
        <item x="210"/>
        <item x="211"/>
        <item x="212"/>
        <item x="660"/>
        <item x="661"/>
        <item x="662"/>
        <item x="213"/>
        <item x="214"/>
        <item x="215"/>
        <item x="216"/>
        <item x="217"/>
        <item x="663"/>
        <item x="218"/>
        <item x="219"/>
        <item x="220"/>
        <item x="221"/>
        <item x="222"/>
        <item x="223"/>
        <item x="227"/>
        <item x="229"/>
        <item x="230"/>
        <item x="231"/>
        <item x="232"/>
        <item x="233"/>
        <item x="234"/>
        <item x="235"/>
        <item x="236"/>
        <item x="237"/>
        <item x="238"/>
        <item x="240"/>
        <item x="241"/>
        <item x="242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665"/>
        <item x="666"/>
        <item x="667"/>
        <item x="255"/>
        <item x="256"/>
        <item x="257"/>
        <item x="258"/>
        <item x="259"/>
        <item x="260"/>
        <item x="668"/>
        <item x="261"/>
        <item x="262"/>
        <item x="263"/>
        <item x="264"/>
        <item x="265"/>
        <item x="266"/>
        <item x="267"/>
        <item x="273"/>
        <item x="274"/>
        <item x="276"/>
        <item x="277"/>
        <item x="278"/>
        <item x="279"/>
        <item x="280"/>
        <item x="281"/>
        <item x="282"/>
        <item x="283"/>
        <item x="284"/>
        <item x="285"/>
        <item x="671"/>
        <item x="672"/>
        <item x="673"/>
        <item x="286"/>
        <item x="287"/>
        <item x="288"/>
        <item x="289"/>
        <item x="290"/>
        <item x="291"/>
        <item x="292"/>
        <item x="674"/>
        <item x="293"/>
        <item x="294"/>
        <item x="295"/>
        <item x="296"/>
        <item x="297"/>
        <item x="301"/>
        <item x="302"/>
        <item x="303"/>
        <item x="304"/>
        <item x="305"/>
        <item x="306"/>
        <item x="307"/>
        <item x="308"/>
        <item x="309"/>
        <item x="312"/>
        <item x="313"/>
        <item x="314"/>
        <item x="315"/>
        <item x="316"/>
        <item x="317"/>
        <item x="318"/>
        <item x="319"/>
        <item x="321"/>
        <item x="322"/>
        <item x="323"/>
        <item x="324"/>
        <item x="325"/>
        <item x="326"/>
        <item x="327"/>
        <item x="328"/>
        <item x="329"/>
        <item x="330"/>
        <item x="676"/>
        <item x="677"/>
        <item x="678"/>
        <item x="331"/>
        <item x="332"/>
        <item x="333"/>
        <item x="334"/>
        <item x="335"/>
        <item x="679"/>
        <item x="336"/>
        <item x="337"/>
        <item x="338"/>
        <item x="339"/>
        <item x="342"/>
        <item x="344"/>
        <item x="345"/>
        <item x="346"/>
        <item x="347"/>
        <item x="348"/>
        <item x="681"/>
        <item x="349"/>
        <item x="350"/>
        <item x="351"/>
        <item x="352"/>
        <item x="353"/>
        <item x="355"/>
        <item x="356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682"/>
        <item x="683"/>
        <item x="684"/>
        <item x="370"/>
        <item x="371"/>
        <item x="372"/>
        <item x="373"/>
        <item x="374"/>
        <item x="685"/>
        <item x="375"/>
        <item x="376"/>
        <item x="377"/>
        <item x="379"/>
        <item x="380"/>
        <item x="381"/>
        <item x="383"/>
        <item x="384"/>
        <item x="385"/>
        <item x="386"/>
        <item x="387"/>
        <item x="388"/>
        <item x="389"/>
        <item x="390"/>
        <item x="391"/>
        <item x="393"/>
        <item x="394"/>
        <item x="395"/>
        <item x="396"/>
        <item x="397"/>
        <item x="398"/>
        <item x="399"/>
        <item x="687"/>
        <item x="688"/>
        <item x="68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4"/>
        <item x="415"/>
        <item x="416"/>
        <item x="417"/>
        <item x="419"/>
        <item x="420"/>
        <item x="421"/>
        <item x="422"/>
        <item x="424"/>
        <item x="427"/>
        <item x="428"/>
        <item x="429"/>
        <item x="430"/>
        <item x="431"/>
        <item x="432"/>
        <item x="433"/>
        <item x="434"/>
        <item x="435"/>
        <item x="436"/>
        <item x="691"/>
        <item x="692"/>
        <item x="693"/>
        <item x="437"/>
        <item x="438"/>
        <item x="439"/>
        <item x="440"/>
        <item x="441"/>
        <item x="442"/>
        <item x="443"/>
        <item x="694"/>
        <item x="444"/>
        <item x="445"/>
        <item x="449"/>
        <item x="450"/>
        <item x="451"/>
        <item x="452"/>
        <item x="453"/>
        <item x="454"/>
        <item x="455"/>
        <item x="456"/>
        <item x="457"/>
        <item x="696"/>
        <item x="458"/>
        <item x="459"/>
        <item x="460"/>
        <item x="461"/>
        <item x="462"/>
        <item x="463"/>
        <item x="465"/>
        <item x="466"/>
        <item x="697"/>
        <item x="467"/>
        <item x="468"/>
        <item x="698"/>
        <item x="469"/>
        <item x="470"/>
        <item x="699"/>
        <item x="472"/>
        <item x="474"/>
        <item x="475"/>
        <item x="476"/>
        <item x="477"/>
        <item x="478"/>
        <item x="479"/>
        <item x="483"/>
        <item x="484"/>
        <item x="485"/>
        <item x="486"/>
        <item x="487"/>
        <item x="488"/>
        <item x="489"/>
        <item x="490"/>
        <item x="70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701"/>
        <item x="503"/>
        <item x="504"/>
        <item x="506"/>
        <item x="507"/>
        <item x="508"/>
        <item x="509"/>
        <item x="510"/>
        <item x="511"/>
        <item x="702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703"/>
        <item x="523"/>
        <item x="524"/>
        <item x="525"/>
        <item x="530"/>
        <item x="531"/>
        <item x="532"/>
        <item x="537"/>
        <item x="538"/>
        <item x="539"/>
        <item x="546"/>
        <item x="547"/>
        <item x="548"/>
        <item x="549"/>
        <item x="550"/>
        <item x="551"/>
        <item x="552"/>
        <item x="553"/>
        <item x="704"/>
        <item x="554"/>
        <item x="555"/>
        <item x="556"/>
        <item x="557"/>
        <item x="558"/>
        <item x="559"/>
        <item x="563"/>
        <item x="564"/>
        <item x="573"/>
        <item x="574"/>
        <item x="575"/>
        <item x="576"/>
        <item x="577"/>
        <item x="578"/>
        <item x="579"/>
        <item x="706"/>
        <item x="580"/>
        <item x="581"/>
        <item x="582"/>
        <item x="583"/>
        <item x="584"/>
        <item x="585"/>
        <item x="586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7"/>
        <item x="608"/>
        <item x="609"/>
        <item x="610"/>
        <item x="611"/>
        <item x="612"/>
        <item x="613"/>
        <item x="708"/>
        <item x="615"/>
        <item x="616"/>
        <item x="617"/>
        <item x="619"/>
        <item x="620"/>
        <item x="621"/>
        <item x="633"/>
        <item x="0"/>
        <item x="1"/>
        <item x="3"/>
        <item x="5"/>
        <item x="10"/>
        <item x="14"/>
        <item x="22"/>
        <item x="52"/>
        <item x="53"/>
        <item x="54"/>
        <item x="55"/>
        <item x="56"/>
        <item x="57"/>
        <item x="640"/>
        <item x="58"/>
        <item x="59"/>
        <item x="60"/>
        <item x="69"/>
        <item m="1" x="713"/>
        <item x="82"/>
        <item x="646"/>
        <item x="104"/>
        <item x="109"/>
        <item x="648"/>
        <item x="125"/>
        <item x="126"/>
        <item x="130"/>
        <item x="653"/>
        <item x="159"/>
        <item x="194"/>
        <item x="658"/>
        <item x="195"/>
        <item x="659"/>
        <item x="196"/>
        <item x="202"/>
        <item x="224"/>
        <item x="225"/>
        <item x="664"/>
        <item x="226"/>
        <item m="1" x="715"/>
        <item x="239"/>
        <item x="243"/>
        <item x="268"/>
        <item x="269"/>
        <item x="669"/>
        <item x="270"/>
        <item x="670"/>
        <item x="271"/>
        <item x="272"/>
        <item m="1" x="716"/>
        <item x="298"/>
        <item x="299"/>
        <item x="675"/>
        <item x="300"/>
        <item x="310"/>
        <item m="1" x="711"/>
        <item x="320"/>
        <item x="340"/>
        <item x="680"/>
        <item x="341"/>
        <item m="1" x="714"/>
        <item x="354"/>
        <item x="357"/>
        <item x="378"/>
        <item x="686"/>
        <item x="382"/>
        <item x="392"/>
        <item x="690"/>
        <item x="413"/>
        <item x="418"/>
        <item x="423"/>
        <item x="425"/>
        <item m="1" x="712"/>
        <item x="446"/>
        <item x="447"/>
        <item x="695"/>
        <item x="448"/>
        <item x="464"/>
        <item x="471"/>
        <item x="473"/>
        <item x="480"/>
        <item x="481"/>
        <item x="482"/>
        <item x="505"/>
        <item x="526"/>
        <item x="527"/>
        <item x="528"/>
        <item x="529"/>
        <item x="533"/>
        <item x="534"/>
        <item x="535"/>
        <item x="536"/>
        <item x="540"/>
        <item x="541"/>
        <item x="542"/>
        <item x="543"/>
        <item x="544"/>
        <item m="1" x="717"/>
        <item x="705"/>
        <item x="560"/>
        <item x="561"/>
        <item x="562"/>
        <item x="565"/>
        <item x="566"/>
        <item x="567"/>
        <item x="568"/>
        <item x="569"/>
        <item x="570"/>
        <item x="571"/>
        <item m="1" x="718"/>
        <item x="707"/>
        <item x="587"/>
        <item x="588"/>
        <item x="589"/>
        <item x="603"/>
        <item x="604"/>
        <item x="605"/>
        <item x="606"/>
        <item x="614"/>
        <item x="618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4"/>
        <item x="635"/>
        <item x="709"/>
        <item x="2"/>
        <item x="4"/>
        <item x="6"/>
        <item x="7"/>
        <item x="8"/>
        <item x="9"/>
        <item x="11"/>
        <item x="12"/>
        <item x="13"/>
        <item x="710"/>
        <item x="71"/>
        <item x="228"/>
        <item x="275"/>
        <item x="311"/>
        <item x="343"/>
        <item x="426"/>
        <item x="545"/>
        <item x="572"/>
        <item t="default"/>
      </items>
    </pivotField>
    <pivotField dataField="1" showAll="0"/>
    <pivotField showAll="0"/>
  </pivotFields>
  <rowFields count="4">
    <field x="11"/>
    <field x="12"/>
    <field x="13"/>
    <field x="17"/>
  </rowFields>
  <rowItems count="64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 v="6"/>
    </i>
    <i r="1">
      <x v="7"/>
    </i>
    <i r="1">
      <x v="8"/>
    </i>
    <i r="1">
      <x v="9"/>
    </i>
    <i>
      <x v="2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>
      <x v="3"/>
    </i>
    <i r="1">
      <x v="17"/>
    </i>
    <i r="1">
      <x v="18"/>
    </i>
    <i r="1">
      <x v="19"/>
    </i>
    <i r="1">
      <x v="20"/>
    </i>
    <i>
      <x v="4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>
      <x v="5"/>
    </i>
    <i r="1">
      <x v="28"/>
    </i>
    <i r="1">
      <x v="29"/>
    </i>
    <i r="1">
      <x v="30"/>
    </i>
    <i r="1">
      <x v="31"/>
    </i>
    <i r="1">
      <x v="32"/>
    </i>
    <i>
      <x v="6"/>
    </i>
    <i r="1">
      <x v="33"/>
    </i>
    <i r="1">
      <x v="34"/>
    </i>
    <i r="1">
      <x v="35"/>
    </i>
    <i r="1">
      <x v="36"/>
    </i>
    <i r="1">
      <x v="37"/>
    </i>
    <i>
      <x v="7"/>
    </i>
    <i r="1">
      <x v="38"/>
    </i>
    <i r="1">
      <x v="39"/>
    </i>
    <i r="1">
      <x v="40"/>
    </i>
    <i r="1">
      <x v="41"/>
    </i>
    <i>
      <x v="8"/>
    </i>
    <i r="1">
      <x v="42"/>
    </i>
    <i r="1">
      <x v="43"/>
    </i>
    <i r="1">
      <x v="44"/>
    </i>
    <i r="1">
      <x v="45"/>
    </i>
    <i>
      <x v="9"/>
    </i>
    <i r="1">
      <x v="46"/>
    </i>
    <i r="1">
      <x v="47"/>
    </i>
    <i r="1">
      <x v="48"/>
    </i>
    <i r="1">
      <x v="49"/>
    </i>
    <i r="1">
      <x v="50"/>
    </i>
    <i>
      <x v="10"/>
    </i>
    <i r="1">
      <x v="51"/>
    </i>
    <i t="grand">
      <x/>
    </i>
  </rowItems>
  <colFields count="2">
    <field x="14"/>
    <field x="16"/>
  </colFields>
  <colItems count="11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 v="3"/>
    </i>
    <i t="default">
      <x v="2"/>
    </i>
    <i t="grand">
      <x/>
    </i>
  </colItems>
  <dataFields count="1">
    <dataField name="Sum of EUR" fld="18" baseField="0" baseItem="0" numFmtId="8"/>
  </dataFields>
  <formats count="10">
    <format dxfId="19">
      <pivotArea outline="0" collapsedLevelsAreSubtotals="1" fieldPosition="0"/>
    </format>
    <format dxfId="18">
      <pivotArea field="14" type="button" dataOnly="0" labelOnly="1" outline="0" axis="axisCol" fieldPosition="0"/>
    </format>
    <format dxfId="17">
      <pivotArea field="16" type="button" dataOnly="0" labelOnly="1" outline="0" axis="axisCol" fieldPosition="1"/>
    </format>
    <format dxfId="16">
      <pivotArea type="topRight" dataOnly="0" labelOnly="1" outline="0" fieldPosition="0"/>
    </format>
    <format dxfId="15">
      <pivotArea dataOnly="0" labelOnly="1" fieldPosition="0">
        <references count="1">
          <reference field="14" count="0"/>
        </references>
      </pivotArea>
    </format>
    <format dxfId="14">
      <pivotArea dataOnly="0" labelOnly="1" fieldPosition="0">
        <references count="1">
          <reference field="14" count="0" defaultSubtotal="1"/>
        </references>
      </pivotArea>
    </format>
    <format dxfId="13">
      <pivotArea dataOnly="0" labelOnly="1" grandCol="1" outline="0" fieldPosition="0"/>
    </format>
    <format dxfId="12">
      <pivotArea dataOnly="0" labelOnly="1" fieldPosition="0">
        <references count="2">
          <reference field="14" count="1" selected="0">
            <x v="0"/>
          </reference>
          <reference field="16" count="3">
            <x v="0"/>
            <x v="1"/>
            <x v="2"/>
          </reference>
        </references>
      </pivotArea>
    </format>
    <format dxfId="11">
      <pivotArea dataOnly="0" labelOnly="1" fieldPosition="0">
        <references count="2">
          <reference field="14" count="1" selected="0">
            <x v="1"/>
          </reference>
          <reference field="16" count="3">
            <x v="0"/>
            <x v="1"/>
            <x v="2"/>
          </reference>
        </references>
      </pivotArea>
    </format>
    <format dxfId="10">
      <pivotArea dataOnly="0" labelOnly="1" fieldPosition="0">
        <references count="2">
          <reference field="14" count="1" selected="0">
            <x v="2"/>
          </reference>
          <reference field="16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75D160-369D-4BA0-880B-8ED3085AE9CB}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L69" firstHeaderRow="1" firstDataRow="3" firstDataCol="1"/>
  <pivotFields count="2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0"/>
        <item x="10"/>
        <item t="default"/>
      </items>
    </pivotField>
    <pivotField axis="axisRow" showAll="0">
      <items count="53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0"/>
        <item sd="0" x="51"/>
        <item t="default" sd="0"/>
      </items>
    </pivotField>
    <pivotField axis="axisRow" showAll="0">
      <items count="10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0"/>
        <item x="104"/>
        <item t="default"/>
      </items>
    </pivotField>
    <pivotField axis="axisCol" showAll="0">
      <items count="4">
        <item x="1"/>
        <item x="0"/>
        <item x="2"/>
        <item t="default"/>
      </items>
    </pivotField>
    <pivotField showAll="0"/>
    <pivotField axis="axisCol" showAll="0">
      <items count="5">
        <item x="0"/>
        <item x="1"/>
        <item x="2"/>
        <item x="3"/>
        <item t="default"/>
      </items>
    </pivotField>
    <pivotField axis="axisRow" showAll="0">
      <items count="720">
        <item x="15"/>
        <item x="16"/>
        <item x="17"/>
        <item x="18"/>
        <item x="19"/>
        <item x="20"/>
        <item x="21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636"/>
        <item x="637"/>
        <item x="638"/>
        <item x="35"/>
        <item x="36"/>
        <item x="37"/>
        <item x="38"/>
        <item x="39"/>
        <item x="40"/>
        <item x="639"/>
        <item x="41"/>
        <item x="42"/>
        <item x="43"/>
        <item x="44"/>
        <item x="45"/>
        <item x="46"/>
        <item x="47"/>
        <item x="48"/>
        <item x="49"/>
        <item x="50"/>
        <item x="51"/>
        <item x="61"/>
        <item x="62"/>
        <item x="63"/>
        <item x="64"/>
        <item x="641"/>
        <item x="65"/>
        <item x="66"/>
        <item x="67"/>
        <item x="68"/>
        <item x="70"/>
        <item x="72"/>
        <item x="73"/>
        <item x="74"/>
        <item x="75"/>
        <item x="76"/>
        <item x="77"/>
        <item x="78"/>
        <item x="642"/>
        <item x="79"/>
        <item x="80"/>
        <item x="81"/>
        <item x="83"/>
        <item x="84"/>
        <item x="85"/>
        <item x="86"/>
        <item x="87"/>
        <item x="643"/>
        <item x="644"/>
        <item x="645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5"/>
        <item x="106"/>
        <item x="107"/>
        <item x="108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647"/>
        <item x="122"/>
        <item x="123"/>
        <item x="124"/>
        <item x="127"/>
        <item x="128"/>
        <item x="129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649"/>
        <item x="650"/>
        <item x="651"/>
        <item x="142"/>
        <item x="143"/>
        <item x="144"/>
        <item x="145"/>
        <item x="146"/>
        <item x="147"/>
        <item x="652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654"/>
        <item x="655"/>
        <item x="656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657"/>
        <item x="184"/>
        <item x="185"/>
        <item x="186"/>
        <item x="187"/>
        <item x="188"/>
        <item x="189"/>
        <item x="190"/>
        <item x="191"/>
        <item x="192"/>
        <item x="193"/>
        <item x="197"/>
        <item x="198"/>
        <item x="199"/>
        <item x="200"/>
        <item x="201"/>
        <item x="203"/>
        <item x="204"/>
        <item x="205"/>
        <item x="206"/>
        <item x="207"/>
        <item x="208"/>
        <item x="209"/>
        <item x="210"/>
        <item x="211"/>
        <item x="212"/>
        <item x="660"/>
        <item x="661"/>
        <item x="662"/>
        <item x="213"/>
        <item x="214"/>
        <item x="215"/>
        <item x="216"/>
        <item x="217"/>
        <item x="663"/>
        <item x="218"/>
        <item x="219"/>
        <item x="220"/>
        <item x="221"/>
        <item x="222"/>
        <item x="223"/>
        <item x="227"/>
        <item x="229"/>
        <item x="230"/>
        <item x="231"/>
        <item x="232"/>
        <item x="233"/>
        <item x="234"/>
        <item x="235"/>
        <item x="236"/>
        <item x="237"/>
        <item x="238"/>
        <item x="240"/>
        <item x="241"/>
        <item x="242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665"/>
        <item x="666"/>
        <item x="667"/>
        <item x="255"/>
        <item x="256"/>
        <item x="257"/>
        <item x="258"/>
        <item x="259"/>
        <item x="260"/>
        <item x="668"/>
        <item x="261"/>
        <item x="262"/>
        <item x="263"/>
        <item x="264"/>
        <item x="265"/>
        <item x="266"/>
        <item x="267"/>
        <item x="273"/>
        <item x="274"/>
        <item x="276"/>
        <item x="277"/>
        <item x="278"/>
        <item x="279"/>
        <item x="280"/>
        <item x="281"/>
        <item x="282"/>
        <item x="283"/>
        <item x="284"/>
        <item x="285"/>
        <item x="671"/>
        <item x="672"/>
        <item x="673"/>
        <item x="286"/>
        <item x="287"/>
        <item x="288"/>
        <item x="289"/>
        <item x="290"/>
        <item x="291"/>
        <item x="292"/>
        <item x="674"/>
        <item x="293"/>
        <item x="294"/>
        <item x="295"/>
        <item x="296"/>
        <item x="297"/>
        <item x="301"/>
        <item x="302"/>
        <item x="303"/>
        <item x="304"/>
        <item x="305"/>
        <item x="306"/>
        <item x="307"/>
        <item x="308"/>
        <item x="309"/>
        <item x="312"/>
        <item x="313"/>
        <item x="314"/>
        <item x="315"/>
        <item x="316"/>
        <item x="317"/>
        <item x="318"/>
        <item x="319"/>
        <item x="321"/>
        <item x="322"/>
        <item x="323"/>
        <item x="324"/>
        <item x="325"/>
        <item x="326"/>
        <item x="327"/>
        <item x="328"/>
        <item x="329"/>
        <item x="330"/>
        <item x="676"/>
        <item x="677"/>
        <item x="678"/>
        <item x="331"/>
        <item x="332"/>
        <item x="333"/>
        <item x="334"/>
        <item x="335"/>
        <item x="679"/>
        <item x="336"/>
        <item x="337"/>
        <item x="338"/>
        <item x="339"/>
        <item x="342"/>
        <item x="344"/>
        <item x="345"/>
        <item x="346"/>
        <item x="347"/>
        <item x="348"/>
        <item x="681"/>
        <item x="349"/>
        <item x="350"/>
        <item x="351"/>
        <item x="352"/>
        <item x="353"/>
        <item x="355"/>
        <item x="356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682"/>
        <item x="683"/>
        <item x="684"/>
        <item x="370"/>
        <item x="371"/>
        <item x="372"/>
        <item x="373"/>
        <item x="374"/>
        <item x="685"/>
        <item x="375"/>
        <item x="376"/>
        <item x="377"/>
        <item x="379"/>
        <item x="380"/>
        <item x="381"/>
        <item x="383"/>
        <item x="384"/>
        <item x="385"/>
        <item x="386"/>
        <item x="387"/>
        <item x="388"/>
        <item x="389"/>
        <item x="390"/>
        <item x="391"/>
        <item x="393"/>
        <item x="394"/>
        <item x="395"/>
        <item x="396"/>
        <item x="397"/>
        <item x="398"/>
        <item x="399"/>
        <item x="687"/>
        <item x="688"/>
        <item x="68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4"/>
        <item x="415"/>
        <item x="416"/>
        <item x="417"/>
        <item x="419"/>
        <item x="420"/>
        <item x="421"/>
        <item x="422"/>
        <item x="424"/>
        <item x="427"/>
        <item x="428"/>
        <item x="429"/>
        <item x="430"/>
        <item x="431"/>
        <item x="432"/>
        <item x="433"/>
        <item x="434"/>
        <item x="435"/>
        <item x="436"/>
        <item x="691"/>
        <item x="692"/>
        <item x="693"/>
        <item x="437"/>
        <item x="438"/>
        <item x="439"/>
        <item x="440"/>
        <item x="441"/>
        <item x="442"/>
        <item x="443"/>
        <item x="694"/>
        <item x="444"/>
        <item x="445"/>
        <item x="449"/>
        <item x="450"/>
        <item x="451"/>
        <item x="452"/>
        <item x="453"/>
        <item x="454"/>
        <item x="455"/>
        <item x="456"/>
        <item x="457"/>
        <item x="696"/>
        <item x="458"/>
        <item x="459"/>
        <item x="460"/>
        <item x="461"/>
        <item x="462"/>
        <item x="463"/>
        <item x="465"/>
        <item x="466"/>
        <item x="697"/>
        <item x="467"/>
        <item x="468"/>
        <item x="698"/>
        <item x="469"/>
        <item x="470"/>
        <item x="699"/>
        <item x="472"/>
        <item x="474"/>
        <item x="475"/>
        <item x="476"/>
        <item x="477"/>
        <item x="478"/>
        <item x="479"/>
        <item x="483"/>
        <item x="484"/>
        <item x="485"/>
        <item x="486"/>
        <item x="487"/>
        <item x="488"/>
        <item x="489"/>
        <item x="490"/>
        <item x="70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701"/>
        <item x="503"/>
        <item x="504"/>
        <item x="506"/>
        <item x="507"/>
        <item x="508"/>
        <item x="509"/>
        <item x="510"/>
        <item x="511"/>
        <item x="702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703"/>
        <item x="523"/>
        <item x="524"/>
        <item x="525"/>
        <item x="530"/>
        <item x="531"/>
        <item x="532"/>
        <item x="537"/>
        <item x="538"/>
        <item x="539"/>
        <item x="546"/>
        <item x="547"/>
        <item x="548"/>
        <item x="549"/>
        <item x="550"/>
        <item x="551"/>
        <item x="552"/>
        <item x="553"/>
        <item x="704"/>
        <item x="554"/>
        <item x="555"/>
        <item x="556"/>
        <item x="557"/>
        <item x="558"/>
        <item x="559"/>
        <item x="563"/>
        <item x="564"/>
        <item x="573"/>
        <item x="574"/>
        <item x="575"/>
        <item x="576"/>
        <item x="577"/>
        <item x="578"/>
        <item x="579"/>
        <item x="706"/>
        <item x="580"/>
        <item x="581"/>
        <item x="582"/>
        <item x="583"/>
        <item x="584"/>
        <item x="585"/>
        <item x="586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7"/>
        <item x="608"/>
        <item x="609"/>
        <item x="610"/>
        <item x="611"/>
        <item x="612"/>
        <item x="613"/>
        <item x="708"/>
        <item x="615"/>
        <item x="616"/>
        <item x="617"/>
        <item x="619"/>
        <item x="620"/>
        <item x="621"/>
        <item x="633"/>
        <item x="0"/>
        <item x="1"/>
        <item x="3"/>
        <item x="5"/>
        <item x="10"/>
        <item x="14"/>
        <item x="22"/>
        <item x="52"/>
        <item x="53"/>
        <item x="54"/>
        <item x="55"/>
        <item x="56"/>
        <item x="57"/>
        <item x="640"/>
        <item x="58"/>
        <item x="59"/>
        <item x="60"/>
        <item x="69"/>
        <item m="1" x="713"/>
        <item x="82"/>
        <item x="646"/>
        <item x="104"/>
        <item x="109"/>
        <item x="648"/>
        <item x="125"/>
        <item x="126"/>
        <item x="130"/>
        <item x="653"/>
        <item x="159"/>
        <item x="194"/>
        <item x="658"/>
        <item x="195"/>
        <item x="659"/>
        <item x="196"/>
        <item x="202"/>
        <item x="224"/>
        <item x="225"/>
        <item x="664"/>
        <item x="226"/>
        <item m="1" x="715"/>
        <item x="239"/>
        <item x="243"/>
        <item x="268"/>
        <item x="269"/>
        <item x="669"/>
        <item x="270"/>
        <item x="670"/>
        <item x="271"/>
        <item x="272"/>
        <item m="1" x="716"/>
        <item x="298"/>
        <item x="299"/>
        <item x="675"/>
        <item x="300"/>
        <item x="310"/>
        <item m="1" x="711"/>
        <item x="320"/>
        <item x="340"/>
        <item x="680"/>
        <item x="341"/>
        <item m="1" x="714"/>
        <item x="354"/>
        <item x="357"/>
        <item x="378"/>
        <item x="686"/>
        <item x="382"/>
        <item x="392"/>
        <item x="690"/>
        <item x="413"/>
        <item x="418"/>
        <item x="423"/>
        <item x="425"/>
        <item m="1" x="712"/>
        <item x="446"/>
        <item x="447"/>
        <item x="695"/>
        <item x="448"/>
        <item x="464"/>
        <item x="471"/>
        <item x="473"/>
        <item x="480"/>
        <item x="481"/>
        <item x="482"/>
        <item x="505"/>
        <item x="526"/>
        <item x="527"/>
        <item x="528"/>
        <item x="529"/>
        <item x="533"/>
        <item x="534"/>
        <item x="535"/>
        <item x="536"/>
        <item x="540"/>
        <item x="541"/>
        <item x="542"/>
        <item x="543"/>
        <item x="544"/>
        <item m="1" x="717"/>
        <item x="705"/>
        <item x="560"/>
        <item x="561"/>
        <item x="562"/>
        <item x="565"/>
        <item x="566"/>
        <item x="567"/>
        <item x="568"/>
        <item x="569"/>
        <item x="570"/>
        <item x="571"/>
        <item m="1" x="718"/>
        <item x="707"/>
        <item x="587"/>
        <item x="588"/>
        <item x="589"/>
        <item x="603"/>
        <item x="604"/>
        <item x="605"/>
        <item x="606"/>
        <item x="614"/>
        <item x="618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4"/>
        <item x="635"/>
        <item x="709"/>
        <item x="2"/>
        <item x="4"/>
        <item x="6"/>
        <item x="7"/>
        <item x="8"/>
        <item x="9"/>
        <item x="11"/>
        <item x="12"/>
        <item x="13"/>
        <item x="710"/>
        <item x="71"/>
        <item x="228"/>
        <item x="275"/>
        <item x="311"/>
        <item x="343"/>
        <item x="426"/>
        <item x="545"/>
        <item x="572"/>
        <item t="default"/>
      </items>
    </pivotField>
    <pivotField showAll="0"/>
    <pivotField dataField="1" showAll="0"/>
  </pivotFields>
  <rowFields count="4">
    <field x="11"/>
    <field x="12"/>
    <field x="13"/>
    <field x="17"/>
  </rowFields>
  <rowItems count="64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 v="6"/>
    </i>
    <i r="1">
      <x v="7"/>
    </i>
    <i r="1">
      <x v="8"/>
    </i>
    <i r="1">
      <x v="9"/>
    </i>
    <i>
      <x v="2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>
      <x v="3"/>
    </i>
    <i r="1">
      <x v="17"/>
    </i>
    <i r="1">
      <x v="18"/>
    </i>
    <i r="1">
      <x v="19"/>
    </i>
    <i r="1">
      <x v="20"/>
    </i>
    <i>
      <x v="4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>
      <x v="5"/>
    </i>
    <i r="1">
      <x v="28"/>
    </i>
    <i r="1">
      <x v="29"/>
    </i>
    <i r="1">
      <x v="30"/>
    </i>
    <i r="1">
      <x v="31"/>
    </i>
    <i r="1">
      <x v="32"/>
    </i>
    <i>
      <x v="6"/>
    </i>
    <i r="1">
      <x v="33"/>
    </i>
    <i r="1">
      <x v="34"/>
    </i>
    <i r="1">
      <x v="35"/>
    </i>
    <i r="1">
      <x v="36"/>
    </i>
    <i r="1">
      <x v="37"/>
    </i>
    <i>
      <x v="7"/>
    </i>
    <i r="1">
      <x v="38"/>
    </i>
    <i r="1">
      <x v="39"/>
    </i>
    <i r="1">
      <x v="40"/>
    </i>
    <i r="1">
      <x v="41"/>
    </i>
    <i>
      <x v="8"/>
    </i>
    <i r="1">
      <x v="42"/>
    </i>
    <i r="1">
      <x v="43"/>
    </i>
    <i r="1">
      <x v="44"/>
    </i>
    <i r="1">
      <x v="45"/>
    </i>
    <i>
      <x v="9"/>
    </i>
    <i r="1">
      <x v="46"/>
    </i>
    <i r="1">
      <x v="47"/>
    </i>
    <i r="1">
      <x v="48"/>
    </i>
    <i r="1">
      <x v="49"/>
    </i>
    <i r="1">
      <x v="50"/>
    </i>
    <i>
      <x v="10"/>
    </i>
    <i r="1">
      <x v="51"/>
    </i>
    <i t="grand">
      <x/>
    </i>
  </rowItems>
  <colFields count="2">
    <field x="14"/>
    <field x="16"/>
  </colFields>
  <colItems count="11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 v="3"/>
    </i>
    <i t="default">
      <x v="2"/>
    </i>
    <i t="grand">
      <x/>
    </i>
  </colItems>
  <dataFields count="1">
    <dataField name="Sum of EUR/Kopf" fld="19" baseField="0" baseItem="0"/>
  </dataFields>
  <formats count="10">
    <format dxfId="9">
      <pivotArea outline="0" collapsedLevelsAreSubtotals="1" fieldPosition="0"/>
    </format>
    <format dxfId="8">
      <pivotArea field="14" type="button" dataOnly="0" labelOnly="1" outline="0" axis="axisCol" fieldPosition="0"/>
    </format>
    <format dxfId="7">
      <pivotArea field="16" type="button" dataOnly="0" labelOnly="1" outline="0" axis="axisCol" fieldPosition="1"/>
    </format>
    <format dxfId="6">
      <pivotArea type="topRight" dataOnly="0" labelOnly="1" outline="0" fieldPosition="0"/>
    </format>
    <format dxfId="5">
      <pivotArea dataOnly="0" labelOnly="1" fieldPosition="0">
        <references count="1">
          <reference field="14" count="0"/>
        </references>
      </pivotArea>
    </format>
    <format dxfId="4">
      <pivotArea dataOnly="0" labelOnly="1" fieldPosition="0">
        <references count="1">
          <reference field="14" count="0" defaultSubtotal="1"/>
        </references>
      </pivotArea>
    </format>
    <format dxfId="3">
      <pivotArea dataOnly="0" labelOnly="1" grandCol="1" outline="0" fieldPosition="0"/>
    </format>
    <format dxfId="2">
      <pivotArea dataOnly="0" labelOnly="1" fieldPosition="0">
        <references count="2">
          <reference field="14" count="1" selected="0">
            <x v="0"/>
          </reference>
          <reference field="16" count="3">
            <x v="0"/>
            <x v="1"/>
            <x v="2"/>
          </reference>
        </references>
      </pivotArea>
    </format>
    <format dxfId="1">
      <pivotArea dataOnly="0" labelOnly="1" fieldPosition="0">
        <references count="2">
          <reference field="14" count="1" selected="0">
            <x v="1"/>
          </reference>
          <reference field="16" count="3">
            <x v="0"/>
            <x v="1"/>
            <x v="2"/>
          </reference>
        </references>
      </pivotArea>
    </format>
    <format dxfId="0">
      <pivotArea dataOnly="0" labelOnly="1" fieldPosition="0">
        <references count="2">
          <reference field="14" count="1" selected="0">
            <x v="2"/>
          </reference>
          <reference field="16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89506-363F-4518-9A07-F2E6B6DA0929}">
  <dimension ref="A1:L885"/>
  <sheetViews>
    <sheetView tabSelected="1" workbookViewId="0">
      <pane ySplit="5" topLeftCell="A6" activePane="bottomLeft" state="frozen"/>
      <selection pane="bottomLeft" activeCell="A6" sqref="A6"/>
    </sheetView>
  </sheetViews>
  <sheetFormatPr defaultRowHeight="14.6" x14ac:dyDescent="0.4"/>
  <cols>
    <col min="1" max="1" width="55.61328125" bestFit="1" customWidth="1"/>
    <col min="2" max="2" width="15.15234375" style="2" bestFit="1" customWidth="1"/>
    <col min="3" max="3" width="12.4609375" style="2" bestFit="1" customWidth="1"/>
    <col min="4" max="4" width="13.15234375" style="2" bestFit="1" customWidth="1"/>
    <col min="5" max="5" width="13.53515625" style="2" hidden="1" customWidth="1"/>
    <col min="6" max="6" width="13.15234375" style="2" bestFit="1" customWidth="1"/>
    <col min="7" max="7" width="12.4609375" style="2" bestFit="1" customWidth="1"/>
    <col min="8" max="8" width="13.15234375" style="2" bestFit="1" customWidth="1"/>
    <col min="9" max="9" width="13.53515625" style="2" hidden="1" customWidth="1"/>
    <col min="10" max="10" width="8.53515625" style="2" hidden="1" customWidth="1"/>
    <col min="11" max="11" width="11.3046875" style="2" hidden="1" customWidth="1"/>
    <col min="12" max="12" width="13.53515625" style="2" hidden="1" customWidth="1"/>
  </cols>
  <sheetData>
    <row r="1" spans="1:12" x14ac:dyDescent="0.4">
      <c r="A1" s="9" t="s">
        <v>998</v>
      </c>
    </row>
    <row r="3" spans="1:12" x14ac:dyDescent="0.4">
      <c r="A3" s="3" t="s">
        <v>993</v>
      </c>
      <c r="B3" s="12" t="s">
        <v>989</v>
      </c>
    </row>
    <row r="4" spans="1:12" x14ac:dyDescent="0.4">
      <c r="B4" s="2" t="s">
        <v>995</v>
      </c>
      <c r="E4" s="2" t="s">
        <v>1003</v>
      </c>
      <c r="F4" s="2" t="s">
        <v>996</v>
      </c>
      <c r="I4" s="2" t="s">
        <v>1004</v>
      </c>
      <c r="J4" s="2" t="s">
        <v>991</v>
      </c>
      <c r="K4" s="2" t="s">
        <v>1005</v>
      </c>
      <c r="L4" s="2" t="s">
        <v>992</v>
      </c>
    </row>
    <row r="5" spans="1:12" x14ac:dyDescent="0.4">
      <c r="A5" s="3" t="s">
        <v>990</v>
      </c>
      <c r="B5" s="2" t="s">
        <v>1001</v>
      </c>
      <c r="C5" s="2" t="s">
        <v>1002</v>
      </c>
      <c r="D5" s="2" t="s">
        <v>999</v>
      </c>
      <c r="F5" s="2" t="s">
        <v>1001</v>
      </c>
      <c r="G5" s="2" t="s">
        <v>1002</v>
      </c>
      <c r="H5" s="2" t="s">
        <v>999</v>
      </c>
      <c r="J5" s="2" t="s">
        <v>991</v>
      </c>
    </row>
    <row r="6" spans="1:12" x14ac:dyDescent="0.4">
      <c r="A6" s="4" t="s">
        <v>916</v>
      </c>
      <c r="B6" s="2">
        <v>-1015200</v>
      </c>
      <c r="C6" s="2">
        <v>110200</v>
      </c>
      <c r="D6" s="2">
        <v>-905000</v>
      </c>
      <c r="E6" s="2">
        <v>-1810000</v>
      </c>
      <c r="F6" s="2">
        <v>-1038000</v>
      </c>
      <c r="G6" s="2">
        <v>110000</v>
      </c>
      <c r="H6" s="2">
        <v>-928000</v>
      </c>
      <c r="I6" s="2">
        <v>-1856000</v>
      </c>
      <c r="L6" s="2">
        <v>-3666000</v>
      </c>
    </row>
    <row r="7" spans="1:12" x14ac:dyDescent="0.4">
      <c r="A7" s="5" t="s">
        <v>863</v>
      </c>
      <c r="B7" s="2">
        <v>-173000</v>
      </c>
      <c r="C7" s="2">
        <v>12100</v>
      </c>
      <c r="D7" s="2">
        <v>-160900</v>
      </c>
      <c r="E7" s="2">
        <v>-321800</v>
      </c>
      <c r="F7" s="2">
        <v>-173000</v>
      </c>
      <c r="G7" s="2">
        <v>12100</v>
      </c>
      <c r="H7" s="2">
        <v>-160900</v>
      </c>
      <c r="I7" s="2">
        <v>-321800</v>
      </c>
      <c r="L7" s="2">
        <v>-643600</v>
      </c>
    </row>
    <row r="8" spans="1:12" x14ac:dyDescent="0.4">
      <c r="A8" s="5" t="s">
        <v>864</v>
      </c>
      <c r="B8" s="2">
        <v>-534600</v>
      </c>
      <c r="C8" s="2">
        <v>97900</v>
      </c>
      <c r="D8" s="2">
        <v>-436700</v>
      </c>
      <c r="E8" s="2">
        <v>-873400</v>
      </c>
      <c r="F8" s="2">
        <v>-535100</v>
      </c>
      <c r="G8" s="2">
        <v>97800</v>
      </c>
      <c r="H8" s="2">
        <v>-437300</v>
      </c>
      <c r="I8" s="2">
        <v>-874600</v>
      </c>
      <c r="L8" s="2">
        <v>-1748000</v>
      </c>
    </row>
    <row r="9" spans="1:12" x14ac:dyDescent="0.4">
      <c r="A9" s="5" t="s">
        <v>866</v>
      </c>
      <c r="B9" s="2">
        <v>-102100</v>
      </c>
      <c r="C9" s="2">
        <v>100</v>
      </c>
      <c r="D9" s="2">
        <v>-102000</v>
      </c>
      <c r="E9" s="2">
        <v>-204000</v>
      </c>
      <c r="F9" s="2">
        <v>-124700</v>
      </c>
      <c r="G9" s="2">
        <v>100</v>
      </c>
      <c r="H9" s="2">
        <v>-124600</v>
      </c>
      <c r="I9" s="2">
        <v>-249200</v>
      </c>
      <c r="L9" s="2">
        <v>-453200</v>
      </c>
    </row>
    <row r="10" spans="1:12" x14ac:dyDescent="0.4">
      <c r="A10" s="5" t="s">
        <v>865</v>
      </c>
      <c r="B10" s="2">
        <v>-148400</v>
      </c>
      <c r="C10" s="2">
        <v>100</v>
      </c>
      <c r="D10" s="2">
        <v>-148300</v>
      </c>
      <c r="E10" s="2">
        <v>-296600</v>
      </c>
      <c r="F10" s="2">
        <v>-148100</v>
      </c>
      <c r="G10" s="2">
        <v>0</v>
      </c>
      <c r="H10" s="2">
        <v>-148100</v>
      </c>
      <c r="I10" s="2">
        <v>-296200</v>
      </c>
      <c r="L10" s="2">
        <v>-592800</v>
      </c>
    </row>
    <row r="11" spans="1:12" x14ac:dyDescent="0.4">
      <c r="A11" s="5" t="s">
        <v>867</v>
      </c>
      <c r="B11" s="2">
        <v>-49700</v>
      </c>
      <c r="D11" s="2">
        <v>-49700</v>
      </c>
      <c r="E11" s="2">
        <v>-99400</v>
      </c>
      <c r="F11" s="2">
        <v>-49700</v>
      </c>
      <c r="H11" s="2">
        <v>-49700</v>
      </c>
      <c r="I11" s="2">
        <v>-99400</v>
      </c>
      <c r="L11" s="2">
        <v>-198800</v>
      </c>
    </row>
    <row r="12" spans="1:12" x14ac:dyDescent="0.4">
      <c r="A12" s="5" t="s">
        <v>868</v>
      </c>
      <c r="B12" s="2">
        <v>-7400</v>
      </c>
      <c r="D12" s="2">
        <v>-7400</v>
      </c>
      <c r="E12" s="2">
        <v>-14800</v>
      </c>
      <c r="F12" s="2">
        <v>-7400</v>
      </c>
      <c r="H12" s="2">
        <v>-7400</v>
      </c>
      <c r="I12" s="2">
        <v>-14800</v>
      </c>
      <c r="L12" s="2">
        <v>-29600</v>
      </c>
    </row>
    <row r="13" spans="1:12" x14ac:dyDescent="0.4">
      <c r="A13" s="4" t="s">
        <v>869</v>
      </c>
      <c r="B13" s="2">
        <v>-176600</v>
      </c>
      <c r="C13" s="2">
        <v>23700</v>
      </c>
      <c r="D13" s="2">
        <v>-152900</v>
      </c>
      <c r="E13" s="2">
        <v>-305800</v>
      </c>
      <c r="F13" s="2">
        <v>-107800</v>
      </c>
      <c r="G13" s="2">
        <v>2400</v>
      </c>
      <c r="H13" s="2">
        <v>-105400</v>
      </c>
      <c r="I13" s="2">
        <v>-210800</v>
      </c>
      <c r="L13" s="2">
        <v>-516600</v>
      </c>
    </row>
    <row r="14" spans="1:12" x14ac:dyDescent="0.4">
      <c r="A14" s="5" t="s">
        <v>870</v>
      </c>
      <c r="B14" s="2">
        <v>-8500</v>
      </c>
      <c r="D14" s="2">
        <v>-8500</v>
      </c>
      <c r="E14" s="2">
        <v>-17000</v>
      </c>
      <c r="F14" s="2">
        <v>-8500</v>
      </c>
      <c r="H14" s="2">
        <v>-8500</v>
      </c>
      <c r="I14" s="2">
        <v>-17000</v>
      </c>
      <c r="L14" s="2">
        <v>-34000</v>
      </c>
    </row>
    <row r="15" spans="1:12" x14ac:dyDescent="0.4">
      <c r="A15" s="5" t="s">
        <v>871</v>
      </c>
      <c r="B15" s="2">
        <v>-4500</v>
      </c>
      <c r="C15" s="2">
        <v>300</v>
      </c>
      <c r="D15" s="2">
        <v>-4200</v>
      </c>
      <c r="E15" s="2">
        <v>-8400</v>
      </c>
      <c r="F15" s="2">
        <v>-4500</v>
      </c>
      <c r="G15" s="2">
        <v>300</v>
      </c>
      <c r="H15" s="2">
        <v>-4200</v>
      </c>
      <c r="I15" s="2">
        <v>-8400</v>
      </c>
      <c r="L15" s="2">
        <v>-16800</v>
      </c>
    </row>
    <row r="16" spans="1:12" x14ac:dyDescent="0.4">
      <c r="A16" s="5" t="s">
        <v>872</v>
      </c>
      <c r="B16" s="2">
        <v>-163100</v>
      </c>
      <c r="C16" s="2">
        <v>23400</v>
      </c>
      <c r="D16" s="2">
        <v>-139700</v>
      </c>
      <c r="E16" s="2">
        <v>-279400</v>
      </c>
      <c r="F16" s="2">
        <v>-94300</v>
      </c>
      <c r="G16" s="2">
        <v>2100</v>
      </c>
      <c r="H16" s="2">
        <v>-92200</v>
      </c>
      <c r="I16" s="2">
        <v>-184400</v>
      </c>
      <c r="L16" s="2">
        <v>-463800</v>
      </c>
    </row>
    <row r="17" spans="1:12" x14ac:dyDescent="0.4">
      <c r="A17" s="5" t="s">
        <v>873</v>
      </c>
      <c r="B17" s="2">
        <v>-500</v>
      </c>
      <c r="D17" s="2">
        <v>-500</v>
      </c>
      <c r="E17" s="2">
        <v>-1000</v>
      </c>
      <c r="F17" s="2">
        <v>-500</v>
      </c>
      <c r="H17" s="2">
        <v>-500</v>
      </c>
      <c r="I17" s="2">
        <v>-1000</v>
      </c>
      <c r="L17" s="2">
        <v>-2000</v>
      </c>
    </row>
    <row r="18" spans="1:12" x14ac:dyDescent="0.4">
      <c r="A18" s="4" t="s">
        <v>874</v>
      </c>
      <c r="B18" s="2">
        <v>-2155200</v>
      </c>
      <c r="C18" s="2">
        <v>922200</v>
      </c>
      <c r="D18" s="2">
        <v>-1233000</v>
      </c>
      <c r="E18" s="2">
        <v>-2466000</v>
      </c>
      <c r="F18" s="2">
        <v>-1892800</v>
      </c>
      <c r="G18" s="2">
        <v>893100</v>
      </c>
      <c r="H18" s="2">
        <v>-999700</v>
      </c>
      <c r="I18" s="2">
        <v>-1999400</v>
      </c>
      <c r="L18" s="2">
        <v>-4465400</v>
      </c>
    </row>
    <row r="19" spans="1:12" x14ac:dyDescent="0.4">
      <c r="A19" s="5" t="s">
        <v>875</v>
      </c>
      <c r="B19" s="2">
        <v>-957300</v>
      </c>
      <c r="C19" s="2">
        <v>306500</v>
      </c>
      <c r="D19" s="2">
        <v>-650800</v>
      </c>
      <c r="E19" s="2">
        <v>-1301600</v>
      </c>
      <c r="F19" s="2">
        <v>-605400</v>
      </c>
      <c r="G19" s="2">
        <v>244600</v>
      </c>
      <c r="H19" s="2">
        <v>-360800</v>
      </c>
      <c r="I19" s="2">
        <v>-721600</v>
      </c>
      <c r="L19" s="2">
        <v>-2023200</v>
      </c>
    </row>
    <row r="20" spans="1:12" x14ac:dyDescent="0.4">
      <c r="A20" s="5" t="s">
        <v>876</v>
      </c>
      <c r="B20" s="2">
        <v>-1000</v>
      </c>
      <c r="D20" s="2">
        <v>-1000</v>
      </c>
      <c r="E20" s="2">
        <v>-2000</v>
      </c>
      <c r="F20" s="2">
        <v>-1000</v>
      </c>
      <c r="H20" s="2">
        <v>-1000</v>
      </c>
      <c r="I20" s="2">
        <v>-2000</v>
      </c>
      <c r="L20" s="2">
        <v>-4000</v>
      </c>
    </row>
    <row r="21" spans="1:12" x14ac:dyDescent="0.4">
      <c r="A21" s="5" t="s">
        <v>877</v>
      </c>
      <c r="B21" s="2">
        <v>-112900</v>
      </c>
      <c r="C21" s="2">
        <v>34100</v>
      </c>
      <c r="D21" s="2">
        <v>-78800</v>
      </c>
      <c r="E21" s="2">
        <v>-157600</v>
      </c>
      <c r="F21" s="2">
        <v>-128400</v>
      </c>
      <c r="G21" s="2">
        <v>41700</v>
      </c>
      <c r="H21" s="2">
        <v>-86700</v>
      </c>
      <c r="I21" s="2">
        <v>-173400</v>
      </c>
      <c r="L21" s="2">
        <v>-331000</v>
      </c>
    </row>
    <row r="22" spans="1:12" x14ac:dyDescent="0.4">
      <c r="A22" s="5" t="s">
        <v>878</v>
      </c>
      <c r="B22" s="2">
        <v>-921400</v>
      </c>
      <c r="C22" s="2">
        <v>551400</v>
      </c>
      <c r="D22" s="2">
        <v>-370000</v>
      </c>
      <c r="E22" s="2">
        <v>-740000</v>
      </c>
      <c r="F22" s="2">
        <v>-911700</v>
      </c>
      <c r="G22" s="2">
        <v>576700</v>
      </c>
      <c r="H22" s="2">
        <v>-335000</v>
      </c>
      <c r="I22" s="2">
        <v>-670000</v>
      </c>
      <c r="L22" s="2">
        <v>-1410000</v>
      </c>
    </row>
    <row r="23" spans="1:12" x14ac:dyDescent="0.4">
      <c r="A23" s="5" t="s">
        <v>879</v>
      </c>
      <c r="B23" s="2">
        <v>-36200</v>
      </c>
      <c r="D23" s="2">
        <v>-36200</v>
      </c>
      <c r="E23" s="2">
        <v>-72400</v>
      </c>
      <c r="F23" s="2">
        <v>-36200</v>
      </c>
      <c r="H23" s="2">
        <v>-36200</v>
      </c>
      <c r="I23" s="2">
        <v>-72400</v>
      </c>
      <c r="L23" s="2">
        <v>-144800</v>
      </c>
    </row>
    <row r="24" spans="1:12" x14ac:dyDescent="0.4">
      <c r="A24" s="5" t="s">
        <v>880</v>
      </c>
      <c r="B24" s="2">
        <v>-93800</v>
      </c>
      <c r="C24" s="2">
        <v>26000</v>
      </c>
      <c r="D24" s="2">
        <v>-67800</v>
      </c>
      <c r="E24" s="2">
        <v>-135600</v>
      </c>
      <c r="F24" s="2">
        <v>-176800</v>
      </c>
      <c r="G24" s="2">
        <v>26000</v>
      </c>
      <c r="H24" s="2">
        <v>-150800</v>
      </c>
      <c r="I24" s="2">
        <v>-301600</v>
      </c>
      <c r="L24" s="2">
        <v>-437200</v>
      </c>
    </row>
    <row r="25" spans="1:12" x14ac:dyDescent="0.4">
      <c r="A25" s="5" t="s">
        <v>881</v>
      </c>
      <c r="B25" s="2">
        <v>-32600</v>
      </c>
      <c r="C25" s="2">
        <v>4200</v>
      </c>
      <c r="D25" s="2">
        <v>-28400</v>
      </c>
      <c r="E25" s="2">
        <v>-56800</v>
      </c>
      <c r="F25" s="2">
        <v>-33300</v>
      </c>
      <c r="G25" s="2">
        <v>4100</v>
      </c>
      <c r="H25" s="2">
        <v>-29200</v>
      </c>
      <c r="I25" s="2">
        <v>-58400</v>
      </c>
      <c r="L25" s="2">
        <v>-115200</v>
      </c>
    </row>
    <row r="26" spans="1:12" x14ac:dyDescent="0.4">
      <c r="A26" s="4" t="s">
        <v>917</v>
      </c>
      <c r="B26" s="2">
        <v>-268100</v>
      </c>
      <c r="C26" s="2">
        <v>17000</v>
      </c>
      <c r="D26" s="2">
        <v>-251100</v>
      </c>
      <c r="E26" s="2">
        <v>-502200</v>
      </c>
      <c r="F26" s="2">
        <v>-291300</v>
      </c>
      <c r="G26" s="2">
        <v>16900</v>
      </c>
      <c r="H26" s="2">
        <v>-274400</v>
      </c>
      <c r="I26" s="2">
        <v>-548800</v>
      </c>
      <c r="L26" s="2">
        <v>-1051000</v>
      </c>
    </row>
    <row r="27" spans="1:12" x14ac:dyDescent="0.4">
      <c r="A27" s="5" t="s">
        <v>882</v>
      </c>
      <c r="B27" s="2">
        <v>-138700</v>
      </c>
      <c r="C27" s="2">
        <v>800</v>
      </c>
      <c r="D27" s="2">
        <v>-137900</v>
      </c>
      <c r="E27" s="2">
        <v>-275800</v>
      </c>
      <c r="F27" s="2">
        <v>-167700</v>
      </c>
      <c r="G27" s="2">
        <v>800</v>
      </c>
      <c r="H27" s="2">
        <v>-166900</v>
      </c>
      <c r="I27" s="2">
        <v>-333800</v>
      </c>
      <c r="L27" s="2">
        <v>-609600</v>
      </c>
    </row>
    <row r="28" spans="1:12" x14ac:dyDescent="0.4">
      <c r="A28" s="5" t="s">
        <v>883</v>
      </c>
      <c r="B28" s="2">
        <v>-14200</v>
      </c>
      <c r="C28" s="2">
        <v>100</v>
      </c>
      <c r="D28" s="2">
        <v>-14100</v>
      </c>
      <c r="E28" s="2">
        <v>-28200</v>
      </c>
      <c r="F28" s="2">
        <v>-14200</v>
      </c>
      <c r="G28" s="2">
        <v>100</v>
      </c>
      <c r="H28" s="2">
        <v>-14100</v>
      </c>
      <c r="I28" s="2">
        <v>-28200</v>
      </c>
      <c r="L28" s="2">
        <v>-56400</v>
      </c>
    </row>
    <row r="29" spans="1:12" x14ac:dyDescent="0.4">
      <c r="A29" s="5" t="s">
        <v>929</v>
      </c>
      <c r="B29" s="2">
        <v>-112700</v>
      </c>
      <c r="C29" s="2">
        <v>16100</v>
      </c>
      <c r="D29" s="2">
        <v>-96600</v>
      </c>
      <c r="E29" s="2">
        <v>-193200</v>
      </c>
      <c r="F29" s="2">
        <v>-106900</v>
      </c>
      <c r="G29" s="2">
        <v>16000</v>
      </c>
      <c r="H29" s="2">
        <v>-90900</v>
      </c>
      <c r="I29" s="2">
        <v>-181800</v>
      </c>
      <c r="L29" s="2">
        <v>-375000</v>
      </c>
    </row>
    <row r="30" spans="1:12" x14ac:dyDescent="0.4">
      <c r="A30" s="5" t="s">
        <v>884</v>
      </c>
      <c r="B30" s="2">
        <v>-2500</v>
      </c>
      <c r="D30" s="2">
        <v>-2500</v>
      </c>
      <c r="E30" s="2">
        <v>-5000</v>
      </c>
      <c r="F30" s="2">
        <v>-2500</v>
      </c>
      <c r="H30" s="2">
        <v>-2500</v>
      </c>
      <c r="I30" s="2">
        <v>-5000</v>
      </c>
      <c r="L30" s="2">
        <v>-10000</v>
      </c>
    </row>
    <row r="31" spans="1:12" x14ac:dyDescent="0.4">
      <c r="A31" s="4" t="s">
        <v>885</v>
      </c>
      <c r="B31" s="2">
        <v>-1155200</v>
      </c>
      <c r="C31" s="2">
        <v>34000</v>
      </c>
      <c r="D31" s="2">
        <v>-1121200</v>
      </c>
      <c r="E31" s="2">
        <v>-2242400</v>
      </c>
      <c r="F31" s="2">
        <v>-1154900</v>
      </c>
      <c r="G31" s="2">
        <v>33900</v>
      </c>
      <c r="H31" s="2">
        <v>-1121000</v>
      </c>
      <c r="I31" s="2">
        <v>-2242000</v>
      </c>
      <c r="L31" s="2">
        <v>-4484400</v>
      </c>
    </row>
    <row r="32" spans="1:12" x14ac:dyDescent="0.4">
      <c r="A32" s="5" t="s">
        <v>886</v>
      </c>
      <c r="B32" s="2">
        <v>-1061600</v>
      </c>
      <c r="C32" s="2">
        <v>33400</v>
      </c>
      <c r="D32" s="2">
        <v>-1028200</v>
      </c>
      <c r="E32" s="2">
        <v>-2056400</v>
      </c>
      <c r="F32" s="2">
        <v>-1061600</v>
      </c>
      <c r="G32" s="2">
        <v>33400</v>
      </c>
      <c r="H32" s="2">
        <v>-1028200</v>
      </c>
      <c r="I32" s="2">
        <v>-2056400</v>
      </c>
      <c r="L32" s="2">
        <v>-4112800</v>
      </c>
    </row>
    <row r="33" spans="1:12" x14ac:dyDescent="0.4">
      <c r="A33" s="5" t="s">
        <v>887</v>
      </c>
      <c r="B33" s="2">
        <v>-88800</v>
      </c>
      <c r="C33" s="2">
        <v>500</v>
      </c>
      <c r="D33" s="2">
        <v>-88300</v>
      </c>
      <c r="E33" s="2">
        <v>-176600</v>
      </c>
      <c r="F33" s="2">
        <v>-88800</v>
      </c>
      <c r="G33" s="2">
        <v>500</v>
      </c>
      <c r="H33" s="2">
        <v>-88300</v>
      </c>
      <c r="I33" s="2">
        <v>-176600</v>
      </c>
      <c r="L33" s="2">
        <v>-353200</v>
      </c>
    </row>
    <row r="34" spans="1:12" x14ac:dyDescent="0.4">
      <c r="A34" s="5" t="s">
        <v>888</v>
      </c>
      <c r="B34" s="2">
        <v>-1600</v>
      </c>
      <c r="C34" s="2">
        <v>100</v>
      </c>
      <c r="D34" s="2">
        <v>-1500</v>
      </c>
      <c r="E34" s="2">
        <v>-3000</v>
      </c>
      <c r="F34" s="2">
        <v>-1300</v>
      </c>
      <c r="H34" s="2">
        <v>-1300</v>
      </c>
      <c r="I34" s="2">
        <v>-2600</v>
      </c>
      <c r="L34" s="2">
        <v>-5600</v>
      </c>
    </row>
    <row r="35" spans="1:12" x14ac:dyDescent="0.4">
      <c r="A35" s="5" t="s">
        <v>889</v>
      </c>
      <c r="B35" s="2">
        <v>-1200</v>
      </c>
      <c r="D35" s="2">
        <v>-1200</v>
      </c>
      <c r="E35" s="2">
        <v>-2400</v>
      </c>
      <c r="F35" s="2">
        <v>-1200</v>
      </c>
      <c r="H35" s="2">
        <v>-1200</v>
      </c>
      <c r="I35" s="2">
        <v>-2400</v>
      </c>
      <c r="L35" s="2">
        <v>-4800</v>
      </c>
    </row>
    <row r="36" spans="1:12" x14ac:dyDescent="0.4">
      <c r="A36" s="5" t="s">
        <v>890</v>
      </c>
      <c r="B36" s="2">
        <v>-500</v>
      </c>
      <c r="D36" s="2">
        <v>-500</v>
      </c>
      <c r="E36" s="2">
        <v>-1000</v>
      </c>
      <c r="F36" s="2">
        <v>-500</v>
      </c>
      <c r="H36" s="2">
        <v>-500</v>
      </c>
      <c r="I36" s="2">
        <v>-1000</v>
      </c>
      <c r="L36" s="2">
        <v>-2000</v>
      </c>
    </row>
    <row r="37" spans="1:12" x14ac:dyDescent="0.4">
      <c r="A37" s="5" t="s">
        <v>891</v>
      </c>
      <c r="B37" s="2">
        <v>-500</v>
      </c>
      <c r="D37" s="2">
        <v>-500</v>
      </c>
      <c r="E37" s="2">
        <v>-1000</v>
      </c>
      <c r="F37" s="2">
        <v>-500</v>
      </c>
      <c r="H37" s="2">
        <v>-500</v>
      </c>
      <c r="I37" s="2">
        <v>-1000</v>
      </c>
      <c r="L37" s="2">
        <v>-2000</v>
      </c>
    </row>
    <row r="38" spans="1:12" x14ac:dyDescent="0.4">
      <c r="A38" s="5" t="s">
        <v>892</v>
      </c>
      <c r="B38" s="2">
        <v>-1000</v>
      </c>
      <c r="D38" s="2">
        <v>-1000</v>
      </c>
      <c r="E38" s="2">
        <v>-2000</v>
      </c>
      <c r="F38" s="2">
        <v>-1000</v>
      </c>
      <c r="H38" s="2">
        <v>-1000</v>
      </c>
      <c r="I38" s="2">
        <v>-2000</v>
      </c>
      <c r="L38" s="2">
        <v>-4000</v>
      </c>
    </row>
    <row r="39" spans="1:12" x14ac:dyDescent="0.4">
      <c r="A39" s="4" t="s">
        <v>894</v>
      </c>
      <c r="B39" s="2">
        <v>-800000</v>
      </c>
      <c r="C39" s="2">
        <v>113700</v>
      </c>
      <c r="D39" s="2">
        <v>-686300</v>
      </c>
      <c r="E39" s="2">
        <v>-1372600</v>
      </c>
      <c r="F39" s="2">
        <v>-800000</v>
      </c>
      <c r="G39" s="2">
        <v>113700</v>
      </c>
      <c r="H39" s="2">
        <v>-686300</v>
      </c>
      <c r="I39" s="2">
        <v>-1372600</v>
      </c>
      <c r="L39" s="2">
        <v>-2745200</v>
      </c>
    </row>
    <row r="40" spans="1:12" x14ac:dyDescent="0.4">
      <c r="A40" s="5" t="s">
        <v>893</v>
      </c>
      <c r="B40" s="2">
        <v>-31400</v>
      </c>
      <c r="D40" s="2">
        <v>-31400</v>
      </c>
      <c r="E40" s="2">
        <v>-62800</v>
      </c>
      <c r="F40" s="2">
        <v>-31400</v>
      </c>
      <c r="H40" s="2">
        <v>-31400</v>
      </c>
      <c r="I40" s="2">
        <v>-62800</v>
      </c>
      <c r="L40" s="2">
        <v>-125600</v>
      </c>
    </row>
    <row r="41" spans="1:12" x14ac:dyDescent="0.4">
      <c r="A41" s="5" t="s">
        <v>895</v>
      </c>
      <c r="B41" s="2">
        <v>-16700</v>
      </c>
      <c r="C41" s="2">
        <v>12000</v>
      </c>
      <c r="D41" s="2">
        <v>-4700</v>
      </c>
      <c r="E41" s="2">
        <v>-9400</v>
      </c>
      <c r="F41" s="2">
        <v>-16700</v>
      </c>
      <c r="G41" s="2">
        <v>12000</v>
      </c>
      <c r="H41" s="2">
        <v>-4700</v>
      </c>
      <c r="I41" s="2">
        <v>-9400</v>
      </c>
      <c r="L41" s="2">
        <v>-18800</v>
      </c>
    </row>
    <row r="42" spans="1:12" x14ac:dyDescent="0.4">
      <c r="A42" s="5" t="s">
        <v>896</v>
      </c>
      <c r="B42" s="2">
        <v>-31400</v>
      </c>
      <c r="D42" s="2">
        <v>-31400</v>
      </c>
      <c r="E42" s="2">
        <v>-62800</v>
      </c>
      <c r="F42" s="2">
        <v>-31400</v>
      </c>
      <c r="H42" s="2">
        <v>-31400</v>
      </c>
      <c r="I42" s="2">
        <v>-62800</v>
      </c>
      <c r="L42" s="2">
        <v>-125600</v>
      </c>
    </row>
    <row r="43" spans="1:12" x14ac:dyDescent="0.4">
      <c r="A43" s="5" t="s">
        <v>897</v>
      </c>
      <c r="B43" s="2">
        <v>-718000</v>
      </c>
      <c r="C43" s="2">
        <v>101700</v>
      </c>
      <c r="D43" s="2">
        <v>-616300</v>
      </c>
      <c r="E43" s="2">
        <v>-1232600</v>
      </c>
      <c r="F43" s="2">
        <v>-718000</v>
      </c>
      <c r="G43" s="2">
        <v>101700</v>
      </c>
      <c r="H43" s="2">
        <v>-616300</v>
      </c>
      <c r="I43" s="2">
        <v>-1232600</v>
      </c>
      <c r="L43" s="2">
        <v>-2465200</v>
      </c>
    </row>
    <row r="44" spans="1:12" x14ac:dyDescent="0.4">
      <c r="A44" s="5" t="s">
        <v>898</v>
      </c>
      <c r="B44" s="2">
        <v>-2500</v>
      </c>
      <c r="D44" s="2">
        <v>-2500</v>
      </c>
      <c r="E44" s="2">
        <v>-5000</v>
      </c>
      <c r="F44" s="2">
        <v>-2500</v>
      </c>
      <c r="H44" s="2">
        <v>-2500</v>
      </c>
      <c r="I44" s="2">
        <v>-5000</v>
      </c>
      <c r="L44" s="2">
        <v>-10000</v>
      </c>
    </row>
    <row r="45" spans="1:12" x14ac:dyDescent="0.4">
      <c r="A45" s="4" t="s">
        <v>899</v>
      </c>
      <c r="B45" s="2">
        <v>-1402200</v>
      </c>
      <c r="C45" s="2">
        <v>381000</v>
      </c>
      <c r="D45" s="2">
        <v>-1021200</v>
      </c>
      <c r="E45" s="2">
        <v>-2042400</v>
      </c>
      <c r="F45" s="2">
        <v>-1154800</v>
      </c>
      <c r="G45" s="2">
        <v>450900</v>
      </c>
      <c r="H45" s="2">
        <v>-703900</v>
      </c>
      <c r="I45" s="2">
        <v>-1407800</v>
      </c>
      <c r="L45" s="2">
        <v>-3450200</v>
      </c>
    </row>
    <row r="46" spans="1:12" x14ac:dyDescent="0.4">
      <c r="A46" s="5" t="s">
        <v>900</v>
      </c>
      <c r="B46" s="2">
        <v>-998800</v>
      </c>
      <c r="C46" s="2">
        <v>209000</v>
      </c>
      <c r="D46" s="2">
        <v>-789800</v>
      </c>
      <c r="E46" s="2">
        <v>-1579600</v>
      </c>
      <c r="F46" s="2">
        <v>-746200</v>
      </c>
      <c r="G46" s="2">
        <v>278900</v>
      </c>
      <c r="H46" s="2">
        <v>-467300</v>
      </c>
      <c r="I46" s="2">
        <v>-934600</v>
      </c>
      <c r="L46" s="2">
        <v>-2514200</v>
      </c>
    </row>
    <row r="47" spans="1:12" x14ac:dyDescent="0.4">
      <c r="A47" s="5" t="s">
        <v>901</v>
      </c>
      <c r="B47" s="2">
        <v>-114000</v>
      </c>
      <c r="C47" s="2">
        <v>69000</v>
      </c>
      <c r="D47" s="2">
        <v>-45000</v>
      </c>
      <c r="E47" s="2">
        <v>-90000</v>
      </c>
      <c r="F47" s="2">
        <v>-114000</v>
      </c>
      <c r="G47" s="2">
        <v>69000</v>
      </c>
      <c r="H47" s="2">
        <v>-45000</v>
      </c>
      <c r="I47" s="2">
        <v>-90000</v>
      </c>
      <c r="L47" s="2">
        <v>-180000</v>
      </c>
    </row>
    <row r="48" spans="1:12" x14ac:dyDescent="0.4">
      <c r="A48" s="5" t="s">
        <v>902</v>
      </c>
      <c r="B48" s="2">
        <v>-18300</v>
      </c>
      <c r="D48" s="2">
        <v>-18300</v>
      </c>
      <c r="E48" s="2">
        <v>-36600</v>
      </c>
      <c r="F48" s="2">
        <v>-19100</v>
      </c>
      <c r="H48" s="2">
        <v>-19100</v>
      </c>
      <c r="I48" s="2">
        <v>-38200</v>
      </c>
      <c r="L48" s="2">
        <v>-74800</v>
      </c>
    </row>
    <row r="49" spans="1:12" x14ac:dyDescent="0.4">
      <c r="A49" s="5" t="s">
        <v>903</v>
      </c>
      <c r="B49" s="2">
        <v>-600</v>
      </c>
      <c r="C49" s="2">
        <v>400</v>
      </c>
      <c r="D49" s="2">
        <v>-200</v>
      </c>
      <c r="E49" s="2">
        <v>-400</v>
      </c>
      <c r="F49" s="2">
        <v>-5000</v>
      </c>
      <c r="G49" s="2">
        <v>400</v>
      </c>
      <c r="H49" s="2">
        <v>-4600</v>
      </c>
      <c r="I49" s="2">
        <v>-9200</v>
      </c>
      <c r="L49" s="2">
        <v>-9600</v>
      </c>
    </row>
    <row r="50" spans="1:12" x14ac:dyDescent="0.4">
      <c r="A50" s="5" t="s">
        <v>904</v>
      </c>
      <c r="B50" s="2">
        <v>-270500</v>
      </c>
      <c r="C50" s="2">
        <v>102600</v>
      </c>
      <c r="D50" s="2">
        <v>-167900</v>
      </c>
      <c r="E50" s="2">
        <v>-335800</v>
      </c>
      <c r="F50" s="2">
        <v>-270500</v>
      </c>
      <c r="G50" s="2">
        <v>102600</v>
      </c>
      <c r="H50" s="2">
        <v>-167900</v>
      </c>
      <c r="I50" s="2">
        <v>-335800</v>
      </c>
      <c r="L50" s="2">
        <v>-671600</v>
      </c>
    </row>
    <row r="51" spans="1:12" x14ac:dyDescent="0.4">
      <c r="A51" s="4" t="s">
        <v>905</v>
      </c>
      <c r="B51" s="2">
        <v>-78300</v>
      </c>
      <c r="C51" s="2">
        <v>5400</v>
      </c>
      <c r="D51" s="2">
        <v>-72900</v>
      </c>
      <c r="E51" s="2">
        <v>-145800</v>
      </c>
      <c r="F51" s="2">
        <v>-77000</v>
      </c>
      <c r="G51" s="2">
        <v>5400</v>
      </c>
      <c r="H51" s="2">
        <v>-71600</v>
      </c>
      <c r="I51" s="2">
        <v>-143200</v>
      </c>
      <c r="L51" s="2">
        <v>-289000</v>
      </c>
    </row>
    <row r="52" spans="1:12" x14ac:dyDescent="0.4">
      <c r="A52" s="5" t="s">
        <v>906</v>
      </c>
      <c r="B52" s="2">
        <v>-2300</v>
      </c>
      <c r="D52" s="2">
        <v>-2300</v>
      </c>
      <c r="E52" s="2">
        <v>-4600</v>
      </c>
      <c r="F52" s="2">
        <v>-2300</v>
      </c>
      <c r="H52" s="2">
        <v>-2300</v>
      </c>
      <c r="I52" s="2">
        <v>-4600</v>
      </c>
      <c r="L52" s="2">
        <v>-9200</v>
      </c>
    </row>
    <row r="53" spans="1:12" x14ac:dyDescent="0.4">
      <c r="A53" s="5" t="s">
        <v>907</v>
      </c>
      <c r="B53" s="2">
        <v>-22400</v>
      </c>
      <c r="C53" s="2">
        <v>5400</v>
      </c>
      <c r="D53" s="2">
        <v>-17000</v>
      </c>
      <c r="E53" s="2">
        <v>-34000</v>
      </c>
      <c r="F53" s="2">
        <v>-22500</v>
      </c>
      <c r="G53" s="2">
        <v>5400</v>
      </c>
      <c r="H53" s="2">
        <v>-17100</v>
      </c>
      <c r="I53" s="2">
        <v>-34200</v>
      </c>
      <c r="L53" s="2">
        <v>-68200</v>
      </c>
    </row>
    <row r="54" spans="1:12" x14ac:dyDescent="0.4">
      <c r="A54" s="5" t="s">
        <v>908</v>
      </c>
      <c r="B54" s="2">
        <v>-17600</v>
      </c>
      <c r="D54" s="2">
        <v>-17600</v>
      </c>
      <c r="E54" s="2">
        <v>-35200</v>
      </c>
      <c r="F54" s="2">
        <v>-16200</v>
      </c>
      <c r="H54" s="2">
        <v>-16200</v>
      </c>
      <c r="I54" s="2">
        <v>-32400</v>
      </c>
      <c r="L54" s="2">
        <v>-67600</v>
      </c>
    </row>
    <row r="55" spans="1:12" x14ac:dyDescent="0.4">
      <c r="A55" s="5" t="s">
        <v>909</v>
      </c>
      <c r="B55" s="2">
        <v>-36000</v>
      </c>
      <c r="D55" s="2">
        <v>-36000</v>
      </c>
      <c r="E55" s="2">
        <v>-72000</v>
      </c>
      <c r="F55" s="2">
        <v>-36000</v>
      </c>
      <c r="H55" s="2">
        <v>-36000</v>
      </c>
      <c r="I55" s="2">
        <v>-72000</v>
      </c>
      <c r="L55" s="2">
        <v>-144000</v>
      </c>
    </row>
    <row r="56" spans="1:12" x14ac:dyDescent="0.4">
      <c r="A56" s="4" t="s">
        <v>910</v>
      </c>
      <c r="B56" s="2">
        <v>-2103900</v>
      </c>
      <c r="C56" s="2">
        <v>1142100</v>
      </c>
      <c r="D56" s="2">
        <v>-961800</v>
      </c>
      <c r="E56" s="2">
        <v>-1923600</v>
      </c>
      <c r="F56" s="2">
        <v>-2632100</v>
      </c>
      <c r="G56" s="2">
        <v>1688800</v>
      </c>
      <c r="H56" s="2">
        <v>-943300</v>
      </c>
      <c r="I56" s="2">
        <v>-1886600</v>
      </c>
      <c r="L56" s="2">
        <v>-3810200</v>
      </c>
    </row>
    <row r="57" spans="1:12" x14ac:dyDescent="0.4">
      <c r="A57" s="5" t="s">
        <v>911</v>
      </c>
      <c r="B57" s="2">
        <v>-257900</v>
      </c>
      <c r="C57" s="2">
        <v>20000</v>
      </c>
      <c r="D57" s="2">
        <v>-237900</v>
      </c>
      <c r="E57" s="2">
        <v>-475800</v>
      </c>
      <c r="F57" s="2">
        <v>-295300</v>
      </c>
      <c r="G57" s="2">
        <v>20000</v>
      </c>
      <c r="H57" s="2">
        <v>-275300</v>
      </c>
      <c r="I57" s="2">
        <v>-550600</v>
      </c>
      <c r="L57" s="2">
        <v>-1026400</v>
      </c>
    </row>
    <row r="58" spans="1:12" x14ac:dyDescent="0.4">
      <c r="A58" s="5" t="s">
        <v>912</v>
      </c>
      <c r="B58" s="2">
        <v>-2600</v>
      </c>
      <c r="C58" s="2">
        <v>6300</v>
      </c>
      <c r="D58" s="2">
        <v>3700</v>
      </c>
      <c r="E58" s="2">
        <v>7400</v>
      </c>
      <c r="F58" s="2">
        <v>-127600</v>
      </c>
      <c r="G58" s="2">
        <v>406300</v>
      </c>
      <c r="H58" s="2">
        <v>278700</v>
      </c>
      <c r="I58" s="2">
        <v>557400</v>
      </c>
      <c r="L58" s="2">
        <v>564800</v>
      </c>
    </row>
    <row r="59" spans="1:12" x14ac:dyDescent="0.4">
      <c r="A59" s="5" t="s">
        <v>913</v>
      </c>
      <c r="B59" s="2">
        <v>-1842300</v>
      </c>
      <c r="C59" s="2">
        <v>1115700</v>
      </c>
      <c r="D59" s="2">
        <v>-726600</v>
      </c>
      <c r="E59" s="2">
        <v>-1453200</v>
      </c>
      <c r="F59" s="2">
        <v>-2208100</v>
      </c>
      <c r="G59" s="2">
        <v>1262400</v>
      </c>
      <c r="H59" s="2">
        <v>-945700</v>
      </c>
      <c r="I59" s="2">
        <v>-1891400</v>
      </c>
      <c r="L59" s="2">
        <v>-3344600</v>
      </c>
    </row>
    <row r="60" spans="1:12" x14ac:dyDescent="0.4">
      <c r="A60" s="5" t="s">
        <v>914</v>
      </c>
      <c r="B60" s="2">
        <v>-1100</v>
      </c>
      <c r="C60" s="2">
        <v>100</v>
      </c>
      <c r="D60" s="2">
        <v>-1000</v>
      </c>
      <c r="E60" s="2">
        <v>-2000</v>
      </c>
      <c r="F60" s="2">
        <v>-1100</v>
      </c>
      <c r="G60" s="2">
        <v>100</v>
      </c>
      <c r="H60" s="2">
        <v>-1000</v>
      </c>
      <c r="I60" s="2">
        <v>-2000</v>
      </c>
      <c r="L60" s="2">
        <v>-4000</v>
      </c>
    </row>
    <row r="61" spans="1:12" x14ac:dyDescent="0.4">
      <c r="A61" s="4" t="s">
        <v>915</v>
      </c>
      <c r="B61" s="2">
        <v>-610800</v>
      </c>
      <c r="C61" s="2">
        <v>7016200</v>
      </c>
      <c r="D61" s="2">
        <v>6405400</v>
      </c>
      <c r="E61" s="2">
        <v>12810800</v>
      </c>
      <c r="F61" s="2">
        <v>-610800</v>
      </c>
      <c r="G61" s="2">
        <v>6024400</v>
      </c>
      <c r="H61" s="2">
        <v>5413600</v>
      </c>
      <c r="I61" s="2">
        <v>10827200</v>
      </c>
      <c r="L61" s="2">
        <v>23638000</v>
      </c>
    </row>
    <row r="62" spans="1:12" x14ac:dyDescent="0.4">
      <c r="A62" s="5" t="s">
        <v>918</v>
      </c>
      <c r="B62" s="2">
        <v>-6500</v>
      </c>
      <c r="C62" s="2">
        <v>200</v>
      </c>
      <c r="D62" s="2">
        <v>-6300</v>
      </c>
      <c r="E62" s="2">
        <v>-12600</v>
      </c>
      <c r="F62" s="2">
        <v>-6500</v>
      </c>
      <c r="G62" s="2">
        <v>200</v>
      </c>
      <c r="H62" s="2">
        <v>-6300</v>
      </c>
      <c r="I62" s="2">
        <v>-12600</v>
      </c>
      <c r="L62" s="2">
        <v>-25200</v>
      </c>
    </row>
    <row r="63" spans="1:12" x14ac:dyDescent="0.4">
      <c r="A63" s="5" t="s">
        <v>923</v>
      </c>
      <c r="C63" s="2">
        <v>5960400</v>
      </c>
      <c r="D63" s="2">
        <v>5960400</v>
      </c>
      <c r="E63" s="2">
        <v>11920800</v>
      </c>
      <c r="G63" s="2">
        <v>5960400</v>
      </c>
      <c r="H63" s="2">
        <v>5960400</v>
      </c>
      <c r="I63" s="2">
        <v>11920800</v>
      </c>
      <c r="L63" s="2">
        <v>23841600</v>
      </c>
    </row>
    <row r="64" spans="1:12" x14ac:dyDescent="0.4">
      <c r="A64" s="5" t="s">
        <v>919</v>
      </c>
      <c r="B64" s="2">
        <v>-604300</v>
      </c>
      <c r="D64" s="2">
        <v>-604300</v>
      </c>
      <c r="E64" s="2">
        <v>-1208600</v>
      </c>
      <c r="F64" s="2">
        <v>-604300</v>
      </c>
      <c r="H64" s="2">
        <v>-604300</v>
      </c>
      <c r="I64" s="2">
        <v>-1208600</v>
      </c>
      <c r="L64" s="2">
        <v>-2417200</v>
      </c>
    </row>
    <row r="65" spans="1:12" x14ac:dyDescent="0.4">
      <c r="A65" s="5" t="s">
        <v>920</v>
      </c>
      <c r="C65" s="2">
        <v>63800</v>
      </c>
      <c r="D65" s="2">
        <v>63800</v>
      </c>
      <c r="E65" s="2">
        <v>127600</v>
      </c>
      <c r="G65" s="2">
        <v>63800</v>
      </c>
      <c r="H65" s="2">
        <v>63800</v>
      </c>
      <c r="I65" s="2">
        <v>127600</v>
      </c>
      <c r="L65" s="2">
        <v>255200</v>
      </c>
    </row>
    <row r="66" spans="1:12" x14ac:dyDescent="0.4">
      <c r="A66" s="5" t="s">
        <v>922</v>
      </c>
      <c r="C66" s="2">
        <v>991800</v>
      </c>
      <c r="D66" s="2">
        <v>991800</v>
      </c>
      <c r="E66" s="2">
        <v>1983600</v>
      </c>
      <c r="F66" s="2">
        <v>0</v>
      </c>
      <c r="G66" s="2">
        <v>0</v>
      </c>
      <c r="H66" s="2">
        <v>0</v>
      </c>
      <c r="I66" s="2">
        <v>0</v>
      </c>
      <c r="L66" s="2">
        <v>1983600</v>
      </c>
    </row>
    <row r="67" spans="1:12" x14ac:dyDescent="0.4">
      <c r="A67" s="4" t="s">
        <v>991</v>
      </c>
    </row>
    <row r="68" spans="1:12" x14ac:dyDescent="0.4">
      <c r="A68" s="5" t="s">
        <v>991</v>
      </c>
    </row>
    <row r="69" spans="1:12" x14ac:dyDescent="0.4">
      <c r="A69" s="4" t="s">
        <v>992</v>
      </c>
      <c r="B69" s="2">
        <v>-9765500</v>
      </c>
      <c r="C69" s="2">
        <v>9765500</v>
      </c>
      <c r="D69" s="2">
        <v>0</v>
      </c>
      <c r="E69" s="2">
        <v>0</v>
      </c>
      <c r="F69" s="2">
        <v>-9759500</v>
      </c>
      <c r="G69" s="2">
        <v>9339500</v>
      </c>
      <c r="H69" s="2">
        <v>-420000</v>
      </c>
      <c r="I69" s="2">
        <v>-840000</v>
      </c>
      <c r="L69" s="2">
        <v>-840000</v>
      </c>
    </row>
    <row r="70" spans="1:12" x14ac:dyDescent="0.4">
      <c r="B70"/>
      <c r="C70"/>
      <c r="D70"/>
      <c r="E70"/>
      <c r="F70"/>
      <c r="G70"/>
      <c r="H70"/>
      <c r="I70"/>
      <c r="J70"/>
      <c r="K70"/>
      <c r="L70"/>
    </row>
    <row r="71" spans="1:12" x14ac:dyDescent="0.4">
      <c r="B71"/>
      <c r="C71"/>
      <c r="D71"/>
      <c r="E71"/>
      <c r="F71"/>
      <c r="G71"/>
      <c r="H71"/>
      <c r="I71"/>
      <c r="J71"/>
      <c r="K71"/>
      <c r="L71"/>
    </row>
    <row r="72" spans="1:12" x14ac:dyDescent="0.4">
      <c r="B72"/>
      <c r="C72"/>
      <c r="D72"/>
      <c r="E72"/>
      <c r="F72"/>
      <c r="G72"/>
      <c r="H72"/>
      <c r="I72"/>
      <c r="J72"/>
      <c r="K72"/>
      <c r="L72"/>
    </row>
    <row r="73" spans="1:12" x14ac:dyDescent="0.4">
      <c r="B73"/>
      <c r="C73"/>
      <c r="D73"/>
      <c r="E73"/>
      <c r="F73"/>
      <c r="G73"/>
      <c r="H73"/>
      <c r="I73"/>
      <c r="J73"/>
      <c r="K73"/>
      <c r="L73"/>
    </row>
    <row r="74" spans="1:12" x14ac:dyDescent="0.4">
      <c r="B74"/>
      <c r="C74"/>
      <c r="D74"/>
      <c r="E74"/>
      <c r="F74"/>
      <c r="G74"/>
      <c r="H74"/>
      <c r="I74"/>
      <c r="J74"/>
      <c r="K74"/>
      <c r="L74"/>
    </row>
    <row r="75" spans="1:12" x14ac:dyDescent="0.4">
      <c r="B75"/>
      <c r="C75"/>
      <c r="D75"/>
      <c r="E75"/>
      <c r="F75"/>
      <c r="G75"/>
      <c r="H75"/>
      <c r="I75"/>
      <c r="J75"/>
      <c r="K75"/>
      <c r="L75"/>
    </row>
    <row r="76" spans="1:12" x14ac:dyDescent="0.4">
      <c r="B76"/>
      <c r="C76"/>
      <c r="D76"/>
      <c r="E76"/>
      <c r="F76"/>
      <c r="G76"/>
      <c r="H76"/>
      <c r="I76"/>
      <c r="J76"/>
      <c r="K76"/>
      <c r="L76"/>
    </row>
    <row r="77" spans="1:12" x14ac:dyDescent="0.4">
      <c r="B77"/>
      <c r="C77"/>
      <c r="D77"/>
      <c r="E77"/>
      <c r="F77"/>
      <c r="G77"/>
      <c r="H77"/>
      <c r="I77"/>
      <c r="J77"/>
      <c r="K77"/>
      <c r="L77"/>
    </row>
    <row r="78" spans="1:12" x14ac:dyDescent="0.4">
      <c r="B78"/>
      <c r="C78"/>
      <c r="D78"/>
      <c r="E78"/>
      <c r="F78"/>
      <c r="G78"/>
      <c r="H78"/>
      <c r="I78"/>
      <c r="J78"/>
      <c r="K78"/>
      <c r="L78"/>
    </row>
    <row r="79" spans="1:12" x14ac:dyDescent="0.4">
      <c r="B79"/>
      <c r="C79"/>
      <c r="D79"/>
      <c r="E79"/>
      <c r="F79"/>
      <c r="G79"/>
      <c r="H79"/>
      <c r="I79"/>
      <c r="J79"/>
      <c r="K79"/>
      <c r="L79"/>
    </row>
    <row r="80" spans="1:12" x14ac:dyDescent="0.4">
      <c r="B80"/>
      <c r="C80"/>
      <c r="D80"/>
      <c r="E80"/>
      <c r="F80"/>
      <c r="G80"/>
      <c r="H80"/>
      <c r="I80"/>
      <c r="J80"/>
      <c r="K80"/>
      <c r="L80"/>
    </row>
    <row r="81" spans="2:12" x14ac:dyDescent="0.4">
      <c r="B81"/>
      <c r="C81"/>
      <c r="D81"/>
      <c r="E81"/>
      <c r="F81"/>
      <c r="G81"/>
      <c r="H81"/>
      <c r="I81"/>
      <c r="J81"/>
      <c r="K81"/>
      <c r="L81"/>
    </row>
    <row r="82" spans="2:12" x14ac:dyDescent="0.4">
      <c r="B82"/>
      <c r="C82"/>
      <c r="D82"/>
      <c r="E82"/>
      <c r="F82"/>
      <c r="G82"/>
      <c r="H82"/>
      <c r="I82"/>
      <c r="J82"/>
      <c r="K82"/>
      <c r="L82"/>
    </row>
    <row r="83" spans="2:12" x14ac:dyDescent="0.4">
      <c r="B83"/>
      <c r="C83"/>
      <c r="D83"/>
      <c r="E83"/>
      <c r="F83"/>
      <c r="G83"/>
      <c r="H83"/>
      <c r="I83"/>
      <c r="J83"/>
      <c r="K83"/>
      <c r="L83"/>
    </row>
    <row r="84" spans="2:12" x14ac:dyDescent="0.4">
      <c r="B84"/>
      <c r="C84"/>
      <c r="D84"/>
      <c r="E84"/>
      <c r="F84"/>
      <c r="G84"/>
      <c r="H84"/>
      <c r="I84"/>
      <c r="J84"/>
      <c r="K84"/>
      <c r="L84"/>
    </row>
    <row r="85" spans="2:12" x14ac:dyDescent="0.4">
      <c r="B85"/>
      <c r="C85"/>
      <c r="D85"/>
      <c r="E85"/>
      <c r="F85"/>
      <c r="G85"/>
      <c r="H85"/>
      <c r="I85"/>
      <c r="J85"/>
      <c r="K85"/>
      <c r="L85"/>
    </row>
    <row r="86" spans="2:12" x14ac:dyDescent="0.4">
      <c r="B86"/>
      <c r="C86"/>
      <c r="D86"/>
      <c r="E86"/>
      <c r="F86"/>
      <c r="G86"/>
      <c r="H86"/>
      <c r="I86"/>
      <c r="J86"/>
      <c r="K86"/>
      <c r="L86"/>
    </row>
    <row r="87" spans="2:12" x14ac:dyDescent="0.4">
      <c r="B87"/>
      <c r="C87"/>
      <c r="D87"/>
      <c r="E87"/>
      <c r="F87"/>
      <c r="G87"/>
      <c r="H87"/>
      <c r="I87"/>
      <c r="J87"/>
      <c r="K87"/>
      <c r="L87"/>
    </row>
    <row r="88" spans="2:12" x14ac:dyDescent="0.4">
      <c r="B88"/>
      <c r="C88"/>
      <c r="D88"/>
      <c r="E88"/>
      <c r="F88"/>
      <c r="G88"/>
      <c r="H88"/>
      <c r="I88"/>
      <c r="J88"/>
      <c r="K88"/>
      <c r="L88"/>
    </row>
    <row r="89" spans="2:12" x14ac:dyDescent="0.4">
      <c r="B89"/>
      <c r="C89"/>
      <c r="D89"/>
      <c r="E89"/>
      <c r="F89"/>
      <c r="G89"/>
      <c r="H89"/>
      <c r="I89"/>
      <c r="J89"/>
      <c r="K89"/>
      <c r="L89"/>
    </row>
    <row r="90" spans="2:12" x14ac:dyDescent="0.4">
      <c r="B90"/>
      <c r="C90"/>
      <c r="D90"/>
      <c r="E90"/>
      <c r="F90"/>
      <c r="G90"/>
      <c r="H90"/>
      <c r="I90"/>
      <c r="J90"/>
      <c r="K90"/>
      <c r="L90"/>
    </row>
    <row r="91" spans="2:12" x14ac:dyDescent="0.4">
      <c r="B91"/>
      <c r="C91"/>
      <c r="D91"/>
      <c r="E91"/>
      <c r="F91"/>
      <c r="G91"/>
      <c r="H91"/>
      <c r="I91"/>
      <c r="J91"/>
      <c r="K91"/>
      <c r="L91"/>
    </row>
    <row r="92" spans="2:12" x14ac:dyDescent="0.4">
      <c r="B92"/>
      <c r="C92"/>
      <c r="D92"/>
      <c r="E92"/>
      <c r="F92"/>
      <c r="G92"/>
      <c r="H92"/>
      <c r="I92"/>
      <c r="J92"/>
      <c r="K92"/>
      <c r="L92"/>
    </row>
    <row r="93" spans="2:12" x14ac:dyDescent="0.4">
      <c r="B93"/>
      <c r="C93"/>
      <c r="D93"/>
      <c r="E93"/>
      <c r="F93"/>
      <c r="G93"/>
      <c r="H93"/>
      <c r="I93"/>
      <c r="J93"/>
      <c r="K93"/>
      <c r="L93"/>
    </row>
    <row r="94" spans="2:12" x14ac:dyDescent="0.4">
      <c r="B94"/>
      <c r="C94"/>
      <c r="D94"/>
      <c r="E94"/>
      <c r="F94"/>
      <c r="G94"/>
      <c r="H94"/>
      <c r="I94"/>
      <c r="J94"/>
      <c r="K94"/>
      <c r="L94"/>
    </row>
    <row r="95" spans="2:12" x14ac:dyDescent="0.4">
      <c r="B95"/>
      <c r="C95"/>
      <c r="D95"/>
      <c r="E95"/>
      <c r="F95"/>
      <c r="G95"/>
      <c r="H95"/>
      <c r="I95"/>
      <c r="J95"/>
      <c r="K95"/>
      <c r="L95"/>
    </row>
    <row r="96" spans="2:12" x14ac:dyDescent="0.4">
      <c r="B96"/>
      <c r="C96"/>
      <c r="D96"/>
      <c r="E96"/>
      <c r="F96"/>
      <c r="G96"/>
      <c r="H96"/>
      <c r="I96"/>
      <c r="J96"/>
      <c r="K96"/>
      <c r="L96"/>
    </row>
    <row r="97" spans="2:12" x14ac:dyDescent="0.4">
      <c r="B97"/>
      <c r="C97"/>
      <c r="D97"/>
      <c r="E97"/>
      <c r="F97"/>
      <c r="G97"/>
      <c r="H97"/>
      <c r="I97"/>
      <c r="J97"/>
      <c r="K97"/>
      <c r="L97"/>
    </row>
    <row r="98" spans="2:12" x14ac:dyDescent="0.4">
      <c r="B98"/>
      <c r="C98"/>
      <c r="D98"/>
      <c r="E98"/>
      <c r="F98"/>
      <c r="G98"/>
      <c r="H98"/>
      <c r="I98"/>
      <c r="J98"/>
      <c r="K98"/>
      <c r="L98"/>
    </row>
    <row r="99" spans="2:12" x14ac:dyDescent="0.4">
      <c r="B99"/>
      <c r="C99"/>
      <c r="D99"/>
      <c r="E99"/>
      <c r="F99"/>
      <c r="G99"/>
      <c r="H99"/>
      <c r="I99"/>
      <c r="J99"/>
      <c r="K99"/>
      <c r="L99"/>
    </row>
    <row r="100" spans="2:12" x14ac:dyDescent="0.4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4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4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4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4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4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4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4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4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4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4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4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4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4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4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4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4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4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4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4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4">
      <c r="B120"/>
      <c r="C120"/>
      <c r="D120"/>
      <c r="E120"/>
      <c r="F120"/>
      <c r="G120"/>
      <c r="H120"/>
      <c r="I120"/>
      <c r="J120"/>
      <c r="K120"/>
      <c r="L120"/>
    </row>
    <row r="121" spans="2:12" x14ac:dyDescent="0.4">
      <c r="B121"/>
      <c r="C121"/>
      <c r="D121"/>
      <c r="E121"/>
      <c r="F121"/>
      <c r="G121"/>
      <c r="H121"/>
      <c r="I121"/>
      <c r="J121"/>
      <c r="K121"/>
      <c r="L121"/>
    </row>
    <row r="122" spans="2:12" x14ac:dyDescent="0.4">
      <c r="B122"/>
      <c r="C122"/>
      <c r="D122"/>
      <c r="E122"/>
      <c r="F122"/>
      <c r="G122"/>
      <c r="H122"/>
      <c r="I122"/>
      <c r="J122"/>
      <c r="K122"/>
      <c r="L122"/>
    </row>
    <row r="123" spans="2:12" x14ac:dyDescent="0.4">
      <c r="B123"/>
      <c r="C123"/>
      <c r="D123"/>
      <c r="E123"/>
      <c r="F123"/>
      <c r="G123"/>
      <c r="H123"/>
      <c r="I123"/>
      <c r="J123"/>
      <c r="K123"/>
      <c r="L123"/>
    </row>
    <row r="124" spans="2:12" x14ac:dyDescent="0.4">
      <c r="B124"/>
      <c r="C124"/>
      <c r="D124"/>
      <c r="E124"/>
      <c r="F124"/>
      <c r="G124"/>
      <c r="H124"/>
      <c r="I124"/>
      <c r="J124"/>
      <c r="K124"/>
      <c r="L124"/>
    </row>
    <row r="125" spans="2:12" x14ac:dyDescent="0.4">
      <c r="B125"/>
      <c r="C125"/>
      <c r="D125"/>
      <c r="E125"/>
      <c r="F125"/>
      <c r="G125"/>
      <c r="H125"/>
      <c r="I125"/>
      <c r="J125"/>
      <c r="K125"/>
      <c r="L125"/>
    </row>
    <row r="126" spans="2:12" x14ac:dyDescent="0.4">
      <c r="B126"/>
      <c r="C126"/>
      <c r="D126"/>
      <c r="E126"/>
      <c r="F126"/>
      <c r="G126"/>
      <c r="H126"/>
      <c r="I126"/>
      <c r="J126"/>
      <c r="K126"/>
      <c r="L126"/>
    </row>
    <row r="127" spans="2:12" x14ac:dyDescent="0.4">
      <c r="B127"/>
      <c r="C127"/>
      <c r="D127"/>
      <c r="E127"/>
      <c r="F127"/>
      <c r="G127"/>
      <c r="H127"/>
      <c r="I127"/>
      <c r="J127"/>
      <c r="K127"/>
      <c r="L127"/>
    </row>
    <row r="128" spans="2:12" x14ac:dyDescent="0.4">
      <c r="B128"/>
      <c r="C128"/>
      <c r="D128"/>
      <c r="E128"/>
      <c r="F128"/>
      <c r="G128"/>
      <c r="H128"/>
      <c r="I128"/>
      <c r="J128"/>
      <c r="K128"/>
      <c r="L128"/>
    </row>
    <row r="129" spans="2:12" x14ac:dyDescent="0.4">
      <c r="B129"/>
      <c r="C129"/>
      <c r="D129"/>
      <c r="E129"/>
      <c r="F129"/>
      <c r="G129"/>
      <c r="H129"/>
      <c r="I129"/>
      <c r="J129"/>
      <c r="K129"/>
      <c r="L129"/>
    </row>
    <row r="130" spans="2:12" x14ac:dyDescent="0.4">
      <c r="B130"/>
      <c r="C130"/>
      <c r="D130"/>
      <c r="E130"/>
      <c r="F130"/>
      <c r="G130"/>
      <c r="H130"/>
      <c r="I130"/>
      <c r="J130"/>
      <c r="K130"/>
      <c r="L130"/>
    </row>
    <row r="131" spans="2:12" x14ac:dyDescent="0.4">
      <c r="B131"/>
      <c r="C131"/>
      <c r="D131"/>
      <c r="E131"/>
      <c r="F131"/>
      <c r="G131"/>
      <c r="H131"/>
      <c r="I131"/>
      <c r="J131"/>
      <c r="K131"/>
      <c r="L131"/>
    </row>
    <row r="132" spans="2:12" x14ac:dyDescent="0.4">
      <c r="B132"/>
      <c r="C132"/>
      <c r="D132"/>
      <c r="E132"/>
      <c r="F132"/>
      <c r="G132"/>
      <c r="H132"/>
      <c r="I132"/>
      <c r="J132"/>
      <c r="K132"/>
      <c r="L132"/>
    </row>
    <row r="133" spans="2:12" x14ac:dyDescent="0.4">
      <c r="B133"/>
      <c r="C133"/>
      <c r="D133"/>
      <c r="E133"/>
      <c r="F133"/>
      <c r="G133"/>
      <c r="H133"/>
      <c r="I133"/>
      <c r="J133"/>
      <c r="K133"/>
      <c r="L133"/>
    </row>
    <row r="134" spans="2:12" x14ac:dyDescent="0.4">
      <c r="B134"/>
      <c r="C134"/>
      <c r="D134"/>
      <c r="E134"/>
      <c r="F134"/>
      <c r="G134"/>
      <c r="H134"/>
      <c r="I134"/>
      <c r="J134"/>
      <c r="K134"/>
      <c r="L134"/>
    </row>
    <row r="135" spans="2:12" x14ac:dyDescent="0.4">
      <c r="B135"/>
      <c r="C135"/>
      <c r="D135"/>
      <c r="E135"/>
      <c r="F135"/>
      <c r="G135"/>
      <c r="H135"/>
      <c r="I135"/>
      <c r="J135"/>
      <c r="K135"/>
      <c r="L135"/>
    </row>
    <row r="136" spans="2:12" x14ac:dyDescent="0.4">
      <c r="B136"/>
      <c r="C136"/>
      <c r="D136"/>
      <c r="E136"/>
      <c r="F136"/>
      <c r="G136"/>
      <c r="H136"/>
      <c r="I136"/>
      <c r="J136"/>
      <c r="K136"/>
      <c r="L136"/>
    </row>
    <row r="137" spans="2:12" x14ac:dyDescent="0.4">
      <c r="B137"/>
      <c r="C137"/>
      <c r="D137"/>
      <c r="E137"/>
      <c r="F137"/>
      <c r="G137"/>
      <c r="H137"/>
      <c r="I137"/>
      <c r="J137"/>
      <c r="K137"/>
      <c r="L137"/>
    </row>
    <row r="138" spans="2:12" x14ac:dyDescent="0.4">
      <c r="B138"/>
      <c r="C138"/>
      <c r="D138"/>
      <c r="E138"/>
      <c r="F138"/>
      <c r="G138"/>
      <c r="H138"/>
      <c r="I138"/>
      <c r="J138"/>
      <c r="K138"/>
      <c r="L138"/>
    </row>
    <row r="139" spans="2:12" x14ac:dyDescent="0.4">
      <c r="B139"/>
      <c r="C139"/>
      <c r="D139"/>
      <c r="E139"/>
      <c r="F139"/>
      <c r="G139"/>
      <c r="H139"/>
      <c r="I139"/>
      <c r="J139"/>
      <c r="K139"/>
      <c r="L139"/>
    </row>
    <row r="140" spans="2:12" x14ac:dyDescent="0.4">
      <c r="B140"/>
      <c r="C140"/>
      <c r="D140"/>
      <c r="E140"/>
      <c r="F140"/>
      <c r="G140"/>
      <c r="H140"/>
      <c r="I140"/>
      <c r="J140"/>
      <c r="K140"/>
      <c r="L140"/>
    </row>
    <row r="141" spans="2:12" x14ac:dyDescent="0.4">
      <c r="B141"/>
      <c r="C141"/>
      <c r="D141"/>
      <c r="E141"/>
      <c r="F141"/>
      <c r="G141"/>
      <c r="H141"/>
      <c r="I141"/>
      <c r="J141"/>
      <c r="K141"/>
      <c r="L141"/>
    </row>
    <row r="142" spans="2:12" x14ac:dyDescent="0.4">
      <c r="B142"/>
      <c r="C142"/>
      <c r="D142"/>
      <c r="E142"/>
      <c r="F142"/>
      <c r="G142"/>
      <c r="H142"/>
      <c r="I142"/>
      <c r="J142"/>
      <c r="K142"/>
      <c r="L142"/>
    </row>
    <row r="143" spans="2:12" x14ac:dyDescent="0.4">
      <c r="B143"/>
      <c r="C143"/>
      <c r="D143"/>
      <c r="E143"/>
      <c r="F143"/>
      <c r="G143"/>
      <c r="H143"/>
      <c r="I143"/>
      <c r="J143"/>
      <c r="K143"/>
      <c r="L143"/>
    </row>
    <row r="144" spans="2:12" x14ac:dyDescent="0.4">
      <c r="B144"/>
      <c r="C144"/>
      <c r="D144"/>
      <c r="E144"/>
      <c r="F144"/>
      <c r="G144"/>
      <c r="H144"/>
      <c r="I144"/>
      <c r="J144"/>
      <c r="K144"/>
      <c r="L144"/>
    </row>
    <row r="145" spans="2:12" x14ac:dyDescent="0.4">
      <c r="B145"/>
      <c r="C145"/>
      <c r="D145"/>
      <c r="E145"/>
      <c r="F145"/>
      <c r="G145"/>
      <c r="H145"/>
      <c r="I145"/>
      <c r="J145"/>
      <c r="K145"/>
      <c r="L145"/>
    </row>
    <row r="146" spans="2:12" x14ac:dyDescent="0.4">
      <c r="B146"/>
      <c r="C146"/>
      <c r="D146"/>
      <c r="E146"/>
      <c r="F146"/>
      <c r="G146"/>
      <c r="H146"/>
      <c r="I146"/>
      <c r="J146"/>
      <c r="K146"/>
      <c r="L146"/>
    </row>
    <row r="147" spans="2:12" x14ac:dyDescent="0.4">
      <c r="B147"/>
      <c r="C147"/>
      <c r="D147"/>
      <c r="E147"/>
      <c r="F147"/>
      <c r="G147"/>
      <c r="H147"/>
      <c r="I147"/>
      <c r="J147"/>
      <c r="K147"/>
      <c r="L147"/>
    </row>
    <row r="148" spans="2:12" x14ac:dyDescent="0.4">
      <c r="B148"/>
      <c r="C148"/>
      <c r="D148"/>
      <c r="E148"/>
      <c r="F148"/>
      <c r="G148"/>
      <c r="H148"/>
      <c r="I148"/>
      <c r="J148"/>
      <c r="K148"/>
      <c r="L148"/>
    </row>
    <row r="149" spans="2:12" x14ac:dyDescent="0.4">
      <c r="B149"/>
      <c r="C149"/>
      <c r="D149"/>
      <c r="E149"/>
      <c r="F149"/>
      <c r="G149"/>
      <c r="H149"/>
      <c r="I149"/>
      <c r="J149"/>
      <c r="K149"/>
      <c r="L149"/>
    </row>
    <row r="150" spans="2:12" x14ac:dyDescent="0.4">
      <c r="B150"/>
      <c r="C150"/>
      <c r="D150"/>
      <c r="E150"/>
      <c r="F150"/>
      <c r="G150"/>
      <c r="H150"/>
      <c r="I150"/>
      <c r="J150"/>
      <c r="K150"/>
      <c r="L150"/>
    </row>
    <row r="151" spans="2:12" x14ac:dyDescent="0.4">
      <c r="B151"/>
      <c r="C151"/>
      <c r="D151"/>
      <c r="E151"/>
      <c r="F151"/>
      <c r="G151"/>
      <c r="H151"/>
      <c r="I151"/>
      <c r="J151"/>
      <c r="K151"/>
      <c r="L151"/>
    </row>
    <row r="152" spans="2:12" x14ac:dyDescent="0.4">
      <c r="B152"/>
      <c r="C152"/>
      <c r="D152"/>
      <c r="E152"/>
      <c r="F152"/>
      <c r="G152"/>
      <c r="H152"/>
      <c r="I152"/>
      <c r="J152"/>
      <c r="K152"/>
      <c r="L152"/>
    </row>
    <row r="153" spans="2:12" x14ac:dyDescent="0.4">
      <c r="B153"/>
      <c r="C153"/>
      <c r="D153"/>
      <c r="E153"/>
      <c r="F153"/>
      <c r="G153"/>
      <c r="H153"/>
      <c r="I153"/>
      <c r="J153"/>
      <c r="K153"/>
      <c r="L153"/>
    </row>
    <row r="154" spans="2:12" x14ac:dyDescent="0.4">
      <c r="B154"/>
      <c r="C154"/>
      <c r="D154"/>
      <c r="E154"/>
      <c r="F154"/>
      <c r="G154"/>
      <c r="H154"/>
      <c r="I154"/>
      <c r="J154"/>
      <c r="K154"/>
      <c r="L154"/>
    </row>
    <row r="155" spans="2:12" x14ac:dyDescent="0.4">
      <c r="B155"/>
      <c r="C155"/>
      <c r="D155"/>
      <c r="E155"/>
      <c r="F155"/>
      <c r="G155"/>
      <c r="H155"/>
      <c r="I155"/>
      <c r="J155"/>
      <c r="K155"/>
      <c r="L155"/>
    </row>
    <row r="156" spans="2:12" x14ac:dyDescent="0.4">
      <c r="B156"/>
      <c r="C156"/>
      <c r="D156"/>
      <c r="E156"/>
      <c r="F156"/>
      <c r="G156"/>
      <c r="H156"/>
      <c r="I156"/>
      <c r="J156"/>
      <c r="K156"/>
      <c r="L156"/>
    </row>
    <row r="157" spans="2:12" x14ac:dyDescent="0.4">
      <c r="B157"/>
      <c r="C157"/>
      <c r="D157"/>
      <c r="E157"/>
      <c r="F157"/>
      <c r="G157"/>
      <c r="H157"/>
      <c r="I157"/>
      <c r="J157"/>
      <c r="K157"/>
      <c r="L157"/>
    </row>
    <row r="158" spans="2:12" x14ac:dyDescent="0.4">
      <c r="B158"/>
      <c r="C158"/>
      <c r="D158"/>
      <c r="E158"/>
      <c r="F158"/>
      <c r="G158"/>
      <c r="H158"/>
      <c r="I158"/>
      <c r="J158"/>
      <c r="K158"/>
      <c r="L158"/>
    </row>
    <row r="159" spans="2:12" x14ac:dyDescent="0.4">
      <c r="B159"/>
      <c r="C159"/>
      <c r="D159"/>
      <c r="E159"/>
      <c r="F159"/>
      <c r="G159"/>
      <c r="H159"/>
      <c r="I159"/>
      <c r="J159"/>
      <c r="K159"/>
      <c r="L159"/>
    </row>
    <row r="160" spans="2:12" x14ac:dyDescent="0.4">
      <c r="B160"/>
      <c r="C160"/>
      <c r="D160"/>
      <c r="E160"/>
      <c r="F160"/>
      <c r="G160"/>
      <c r="H160"/>
      <c r="I160"/>
      <c r="J160"/>
      <c r="K160"/>
      <c r="L160"/>
    </row>
    <row r="161" spans="2:12" x14ac:dyDescent="0.4">
      <c r="B161"/>
      <c r="C161"/>
      <c r="D161"/>
      <c r="E161"/>
      <c r="F161"/>
      <c r="G161"/>
      <c r="H161"/>
      <c r="I161"/>
      <c r="J161"/>
      <c r="K161"/>
      <c r="L161"/>
    </row>
    <row r="162" spans="2:12" x14ac:dyDescent="0.4">
      <c r="B162"/>
      <c r="C162"/>
      <c r="D162"/>
      <c r="E162"/>
      <c r="F162"/>
      <c r="G162"/>
      <c r="H162"/>
      <c r="I162"/>
      <c r="J162"/>
      <c r="K162"/>
      <c r="L162"/>
    </row>
    <row r="163" spans="2:12" x14ac:dyDescent="0.4">
      <c r="B163"/>
      <c r="C163"/>
      <c r="D163"/>
      <c r="E163"/>
      <c r="F163"/>
      <c r="G163"/>
      <c r="H163"/>
      <c r="I163"/>
      <c r="J163"/>
      <c r="K163"/>
      <c r="L163"/>
    </row>
    <row r="164" spans="2:12" x14ac:dyDescent="0.4">
      <c r="B164"/>
      <c r="C164"/>
      <c r="D164"/>
      <c r="E164"/>
      <c r="F164"/>
      <c r="G164"/>
      <c r="H164"/>
      <c r="I164"/>
      <c r="J164"/>
      <c r="K164"/>
      <c r="L164"/>
    </row>
    <row r="165" spans="2:12" x14ac:dyDescent="0.4">
      <c r="B165"/>
      <c r="C165"/>
      <c r="D165"/>
      <c r="E165"/>
      <c r="F165"/>
      <c r="G165"/>
      <c r="H165"/>
      <c r="I165"/>
      <c r="J165"/>
      <c r="K165"/>
      <c r="L165"/>
    </row>
    <row r="166" spans="2:12" x14ac:dyDescent="0.4">
      <c r="B166"/>
      <c r="C166"/>
      <c r="D166"/>
      <c r="E166"/>
      <c r="F166"/>
      <c r="G166"/>
      <c r="H166"/>
      <c r="I166"/>
      <c r="J166"/>
      <c r="K166"/>
      <c r="L166"/>
    </row>
    <row r="167" spans="2:12" x14ac:dyDescent="0.4">
      <c r="B167"/>
      <c r="C167"/>
      <c r="D167"/>
      <c r="E167"/>
      <c r="F167"/>
      <c r="G167"/>
      <c r="H167"/>
      <c r="I167"/>
      <c r="J167"/>
      <c r="K167"/>
      <c r="L167"/>
    </row>
    <row r="168" spans="2:12" x14ac:dyDescent="0.4">
      <c r="B168"/>
      <c r="C168"/>
      <c r="D168"/>
      <c r="E168"/>
      <c r="F168"/>
      <c r="G168"/>
      <c r="H168"/>
      <c r="I168"/>
      <c r="J168"/>
      <c r="K168"/>
      <c r="L168"/>
    </row>
    <row r="169" spans="2:12" x14ac:dyDescent="0.4">
      <c r="B169"/>
      <c r="C169"/>
      <c r="D169"/>
      <c r="E169"/>
      <c r="F169"/>
      <c r="G169"/>
      <c r="H169"/>
      <c r="I169"/>
      <c r="J169"/>
      <c r="K169"/>
      <c r="L169"/>
    </row>
    <row r="170" spans="2:12" x14ac:dyDescent="0.4">
      <c r="B170"/>
      <c r="C170"/>
      <c r="D170"/>
      <c r="E170"/>
      <c r="F170"/>
      <c r="G170"/>
      <c r="H170"/>
      <c r="I170"/>
      <c r="J170"/>
      <c r="K170"/>
      <c r="L170"/>
    </row>
    <row r="171" spans="2:12" x14ac:dyDescent="0.4">
      <c r="B171"/>
      <c r="C171"/>
      <c r="D171"/>
      <c r="E171"/>
      <c r="F171"/>
      <c r="G171"/>
      <c r="H171"/>
      <c r="I171"/>
      <c r="J171"/>
      <c r="K171"/>
      <c r="L171"/>
    </row>
    <row r="172" spans="2:12" x14ac:dyDescent="0.4">
      <c r="B172"/>
      <c r="C172"/>
      <c r="D172"/>
      <c r="E172"/>
      <c r="F172"/>
      <c r="G172"/>
      <c r="H172"/>
      <c r="I172"/>
      <c r="J172"/>
      <c r="K172"/>
      <c r="L172"/>
    </row>
    <row r="173" spans="2:12" x14ac:dyDescent="0.4">
      <c r="B173"/>
      <c r="C173"/>
      <c r="D173"/>
      <c r="E173"/>
      <c r="F173"/>
      <c r="G173"/>
      <c r="H173"/>
      <c r="I173"/>
      <c r="J173"/>
      <c r="K173"/>
      <c r="L173"/>
    </row>
    <row r="174" spans="2:12" x14ac:dyDescent="0.4">
      <c r="B174"/>
      <c r="C174"/>
      <c r="D174"/>
      <c r="E174"/>
      <c r="F174"/>
      <c r="G174"/>
      <c r="H174"/>
      <c r="I174"/>
      <c r="J174"/>
      <c r="K174"/>
      <c r="L174"/>
    </row>
    <row r="175" spans="2:12" x14ac:dyDescent="0.4">
      <c r="B175"/>
      <c r="C175"/>
      <c r="D175"/>
      <c r="E175"/>
      <c r="F175"/>
      <c r="G175"/>
      <c r="H175"/>
      <c r="I175"/>
      <c r="J175"/>
      <c r="K175"/>
      <c r="L175"/>
    </row>
    <row r="176" spans="2:12" x14ac:dyDescent="0.4">
      <c r="B176"/>
      <c r="C176"/>
      <c r="D176"/>
      <c r="E176"/>
      <c r="F176"/>
      <c r="G176"/>
      <c r="H176"/>
      <c r="I176"/>
      <c r="J176"/>
      <c r="K176"/>
      <c r="L176"/>
    </row>
    <row r="177" spans="2:12" x14ac:dyDescent="0.4">
      <c r="B177"/>
      <c r="C177"/>
      <c r="D177"/>
      <c r="E177"/>
      <c r="F177"/>
      <c r="G177"/>
      <c r="H177"/>
      <c r="I177"/>
      <c r="J177"/>
      <c r="K177"/>
      <c r="L177"/>
    </row>
    <row r="178" spans="2:12" x14ac:dyDescent="0.4">
      <c r="B178"/>
      <c r="C178"/>
      <c r="D178"/>
      <c r="E178"/>
      <c r="F178"/>
      <c r="G178"/>
      <c r="H178"/>
      <c r="I178"/>
      <c r="J178"/>
      <c r="K178"/>
      <c r="L178"/>
    </row>
    <row r="179" spans="2:12" x14ac:dyDescent="0.4">
      <c r="B179"/>
      <c r="C179"/>
      <c r="D179"/>
      <c r="E179"/>
      <c r="F179"/>
      <c r="G179"/>
      <c r="H179"/>
      <c r="I179"/>
      <c r="J179"/>
      <c r="K179"/>
      <c r="L179"/>
    </row>
    <row r="180" spans="2:12" x14ac:dyDescent="0.4">
      <c r="B180"/>
      <c r="C180"/>
      <c r="D180"/>
      <c r="E180"/>
      <c r="F180"/>
      <c r="G180"/>
      <c r="H180"/>
      <c r="I180"/>
      <c r="J180"/>
      <c r="K180"/>
      <c r="L180"/>
    </row>
    <row r="181" spans="2:12" x14ac:dyDescent="0.4">
      <c r="B181"/>
      <c r="C181"/>
      <c r="D181"/>
      <c r="E181"/>
      <c r="F181"/>
      <c r="G181"/>
      <c r="H181"/>
      <c r="I181"/>
      <c r="J181"/>
      <c r="K181"/>
      <c r="L181"/>
    </row>
    <row r="182" spans="2:12" x14ac:dyDescent="0.4">
      <c r="B182"/>
      <c r="C182"/>
      <c r="D182"/>
      <c r="E182"/>
      <c r="F182"/>
      <c r="G182"/>
      <c r="H182"/>
      <c r="I182"/>
      <c r="J182"/>
      <c r="K182"/>
      <c r="L182"/>
    </row>
    <row r="183" spans="2:12" x14ac:dyDescent="0.4">
      <c r="B183"/>
      <c r="C183"/>
      <c r="D183"/>
      <c r="E183"/>
      <c r="F183"/>
      <c r="G183"/>
      <c r="H183"/>
      <c r="I183"/>
      <c r="J183"/>
      <c r="K183"/>
      <c r="L183"/>
    </row>
    <row r="184" spans="2:12" x14ac:dyDescent="0.4">
      <c r="B184"/>
      <c r="C184"/>
      <c r="D184"/>
      <c r="E184"/>
      <c r="F184"/>
      <c r="G184"/>
      <c r="H184"/>
      <c r="I184"/>
      <c r="J184"/>
      <c r="K184"/>
      <c r="L184"/>
    </row>
    <row r="185" spans="2:12" x14ac:dyDescent="0.4">
      <c r="B185"/>
      <c r="C185"/>
      <c r="D185"/>
      <c r="E185"/>
      <c r="F185"/>
      <c r="G185"/>
      <c r="H185"/>
      <c r="I185"/>
      <c r="J185"/>
      <c r="K185"/>
      <c r="L185"/>
    </row>
    <row r="186" spans="2:12" x14ac:dyDescent="0.4">
      <c r="B186"/>
      <c r="C186"/>
      <c r="D186"/>
      <c r="E186"/>
      <c r="F186"/>
      <c r="G186"/>
      <c r="H186"/>
      <c r="I186"/>
      <c r="J186"/>
      <c r="K186"/>
      <c r="L186"/>
    </row>
    <row r="187" spans="2:12" x14ac:dyDescent="0.4">
      <c r="B187"/>
      <c r="C187"/>
      <c r="D187"/>
      <c r="E187"/>
      <c r="F187"/>
      <c r="G187"/>
      <c r="H187"/>
      <c r="I187"/>
      <c r="J187"/>
      <c r="K187"/>
      <c r="L187"/>
    </row>
    <row r="188" spans="2:12" x14ac:dyDescent="0.4">
      <c r="B188"/>
      <c r="C188"/>
      <c r="D188"/>
      <c r="E188"/>
      <c r="F188"/>
      <c r="G188"/>
      <c r="H188"/>
      <c r="I188"/>
      <c r="J188"/>
      <c r="K188"/>
      <c r="L188"/>
    </row>
    <row r="189" spans="2:12" x14ac:dyDescent="0.4">
      <c r="B189"/>
      <c r="C189"/>
      <c r="D189"/>
      <c r="E189"/>
      <c r="F189"/>
      <c r="G189"/>
      <c r="H189"/>
      <c r="I189"/>
      <c r="J189"/>
      <c r="K189"/>
      <c r="L189"/>
    </row>
    <row r="190" spans="2:12" x14ac:dyDescent="0.4">
      <c r="B190"/>
      <c r="C190"/>
      <c r="D190"/>
      <c r="E190"/>
      <c r="F190"/>
      <c r="G190"/>
      <c r="H190"/>
      <c r="I190"/>
      <c r="J190"/>
      <c r="K190"/>
      <c r="L190"/>
    </row>
    <row r="191" spans="2:12" x14ac:dyDescent="0.4">
      <c r="B191"/>
      <c r="C191"/>
      <c r="D191"/>
      <c r="E191"/>
      <c r="F191"/>
      <c r="G191"/>
      <c r="H191"/>
      <c r="I191"/>
      <c r="J191"/>
      <c r="K191"/>
      <c r="L191"/>
    </row>
    <row r="192" spans="2:12" x14ac:dyDescent="0.4">
      <c r="B192"/>
      <c r="C192"/>
      <c r="D192"/>
      <c r="E192"/>
      <c r="F192"/>
      <c r="G192"/>
      <c r="H192"/>
      <c r="I192"/>
      <c r="J192"/>
      <c r="K192"/>
      <c r="L192"/>
    </row>
    <row r="193" spans="2:12" x14ac:dyDescent="0.4">
      <c r="B193"/>
      <c r="C193"/>
      <c r="D193"/>
      <c r="E193"/>
      <c r="F193"/>
      <c r="G193"/>
      <c r="H193"/>
      <c r="I193"/>
      <c r="J193"/>
      <c r="K193"/>
      <c r="L193"/>
    </row>
    <row r="194" spans="2:12" x14ac:dyDescent="0.4">
      <c r="B194"/>
      <c r="C194"/>
      <c r="D194"/>
      <c r="E194"/>
      <c r="F194"/>
      <c r="G194"/>
      <c r="H194"/>
      <c r="I194"/>
      <c r="J194"/>
      <c r="K194"/>
      <c r="L194"/>
    </row>
    <row r="195" spans="2:12" x14ac:dyDescent="0.4">
      <c r="B195"/>
      <c r="C195"/>
      <c r="D195"/>
      <c r="E195"/>
      <c r="F195"/>
      <c r="G195"/>
      <c r="H195"/>
      <c r="I195"/>
      <c r="J195"/>
      <c r="K195"/>
      <c r="L195"/>
    </row>
    <row r="196" spans="2:12" x14ac:dyDescent="0.4">
      <c r="B196"/>
      <c r="C196"/>
      <c r="D196"/>
      <c r="E196"/>
      <c r="F196"/>
      <c r="G196"/>
      <c r="H196"/>
      <c r="I196"/>
      <c r="J196"/>
      <c r="K196"/>
      <c r="L196"/>
    </row>
    <row r="197" spans="2:12" x14ac:dyDescent="0.4">
      <c r="B197"/>
      <c r="C197"/>
      <c r="D197"/>
      <c r="E197"/>
      <c r="F197"/>
      <c r="G197"/>
      <c r="H197"/>
      <c r="I197"/>
      <c r="J197"/>
      <c r="K197"/>
      <c r="L197"/>
    </row>
    <row r="198" spans="2:12" x14ac:dyDescent="0.4">
      <c r="B198"/>
      <c r="C198"/>
      <c r="D198"/>
      <c r="E198"/>
      <c r="F198"/>
      <c r="G198"/>
      <c r="H198"/>
      <c r="I198"/>
      <c r="J198"/>
      <c r="K198"/>
      <c r="L198"/>
    </row>
    <row r="199" spans="2:12" x14ac:dyDescent="0.4">
      <c r="B199"/>
      <c r="C199"/>
      <c r="D199"/>
      <c r="E199"/>
      <c r="F199"/>
      <c r="G199"/>
      <c r="H199"/>
      <c r="I199"/>
      <c r="J199"/>
      <c r="K199"/>
      <c r="L199"/>
    </row>
    <row r="200" spans="2:12" x14ac:dyDescent="0.4">
      <c r="B200"/>
      <c r="C200"/>
      <c r="D200"/>
      <c r="E200"/>
      <c r="F200"/>
      <c r="G200"/>
      <c r="H200"/>
      <c r="I200"/>
      <c r="J200"/>
      <c r="K200"/>
      <c r="L200"/>
    </row>
    <row r="201" spans="2:12" x14ac:dyDescent="0.4">
      <c r="B201"/>
      <c r="C201"/>
      <c r="D201"/>
      <c r="E201"/>
      <c r="F201"/>
      <c r="G201"/>
      <c r="H201"/>
      <c r="I201"/>
      <c r="J201"/>
      <c r="K201"/>
      <c r="L201"/>
    </row>
    <row r="202" spans="2:12" x14ac:dyDescent="0.4">
      <c r="B202"/>
      <c r="C202"/>
      <c r="D202"/>
      <c r="E202"/>
      <c r="F202"/>
      <c r="G202"/>
      <c r="H202"/>
      <c r="I202"/>
      <c r="J202"/>
      <c r="K202"/>
      <c r="L202"/>
    </row>
    <row r="203" spans="2:12" x14ac:dyDescent="0.4">
      <c r="B203"/>
      <c r="C203"/>
      <c r="D203"/>
      <c r="E203"/>
      <c r="F203"/>
      <c r="G203"/>
      <c r="H203"/>
      <c r="I203"/>
      <c r="J203"/>
      <c r="K203"/>
      <c r="L203"/>
    </row>
    <row r="204" spans="2:12" x14ac:dyDescent="0.4">
      <c r="B204"/>
      <c r="C204"/>
      <c r="D204"/>
      <c r="E204"/>
      <c r="F204"/>
      <c r="G204"/>
      <c r="H204"/>
      <c r="I204"/>
      <c r="J204"/>
      <c r="K204"/>
      <c r="L204"/>
    </row>
    <row r="205" spans="2:12" x14ac:dyDescent="0.4">
      <c r="B205"/>
      <c r="C205"/>
      <c r="D205"/>
      <c r="E205"/>
      <c r="F205"/>
      <c r="G205"/>
      <c r="H205"/>
      <c r="I205"/>
      <c r="J205"/>
      <c r="K205"/>
      <c r="L205"/>
    </row>
    <row r="206" spans="2:12" x14ac:dyDescent="0.4">
      <c r="B206"/>
      <c r="C206"/>
      <c r="D206"/>
      <c r="E206"/>
      <c r="F206"/>
      <c r="G206"/>
      <c r="H206"/>
      <c r="I206"/>
      <c r="J206"/>
      <c r="K206"/>
      <c r="L206"/>
    </row>
    <row r="207" spans="2:12" x14ac:dyDescent="0.4">
      <c r="B207"/>
      <c r="C207"/>
      <c r="D207"/>
      <c r="E207"/>
      <c r="F207"/>
      <c r="G207"/>
      <c r="H207"/>
      <c r="I207"/>
      <c r="J207"/>
      <c r="K207"/>
      <c r="L207"/>
    </row>
    <row r="208" spans="2:12" x14ac:dyDescent="0.4">
      <c r="B208"/>
      <c r="C208"/>
      <c r="D208"/>
      <c r="E208"/>
      <c r="F208"/>
      <c r="G208"/>
      <c r="H208"/>
      <c r="I208"/>
      <c r="J208"/>
      <c r="K208"/>
      <c r="L208"/>
    </row>
    <row r="209" spans="2:12" x14ac:dyDescent="0.4">
      <c r="B209"/>
      <c r="C209"/>
      <c r="D209"/>
      <c r="E209"/>
      <c r="F209"/>
      <c r="G209"/>
      <c r="H209"/>
      <c r="I209"/>
      <c r="J209"/>
      <c r="K209"/>
      <c r="L209"/>
    </row>
    <row r="210" spans="2:12" x14ac:dyDescent="0.4">
      <c r="B210"/>
      <c r="C210"/>
      <c r="D210"/>
      <c r="E210"/>
      <c r="F210"/>
      <c r="G210"/>
      <c r="H210"/>
      <c r="I210"/>
      <c r="J210"/>
      <c r="K210"/>
      <c r="L210"/>
    </row>
    <row r="211" spans="2:12" x14ac:dyDescent="0.4">
      <c r="B211"/>
      <c r="C211"/>
      <c r="D211"/>
      <c r="E211"/>
      <c r="F211"/>
      <c r="G211"/>
      <c r="H211"/>
      <c r="I211"/>
      <c r="J211"/>
      <c r="K211"/>
      <c r="L211"/>
    </row>
    <row r="212" spans="2:12" x14ac:dyDescent="0.4">
      <c r="B212"/>
      <c r="C212"/>
      <c r="D212"/>
      <c r="E212"/>
      <c r="F212"/>
      <c r="G212"/>
      <c r="H212"/>
      <c r="I212"/>
      <c r="J212"/>
      <c r="K212"/>
      <c r="L212"/>
    </row>
    <row r="213" spans="2:12" x14ac:dyDescent="0.4">
      <c r="B213"/>
      <c r="C213"/>
      <c r="D213"/>
      <c r="E213"/>
      <c r="F213"/>
      <c r="G213"/>
      <c r="H213"/>
      <c r="I213"/>
      <c r="J213"/>
      <c r="K213"/>
      <c r="L213"/>
    </row>
    <row r="214" spans="2:12" x14ac:dyDescent="0.4">
      <c r="B214"/>
      <c r="C214"/>
      <c r="D214"/>
      <c r="E214"/>
      <c r="F214"/>
      <c r="G214"/>
      <c r="H214"/>
      <c r="I214"/>
      <c r="J214"/>
      <c r="K214"/>
      <c r="L214"/>
    </row>
    <row r="215" spans="2:12" x14ac:dyDescent="0.4">
      <c r="B215"/>
      <c r="C215"/>
      <c r="D215"/>
      <c r="E215"/>
      <c r="F215"/>
      <c r="G215"/>
      <c r="H215"/>
      <c r="I215"/>
      <c r="J215"/>
      <c r="K215"/>
      <c r="L215"/>
    </row>
    <row r="216" spans="2:12" x14ac:dyDescent="0.4">
      <c r="B216"/>
      <c r="C216"/>
      <c r="D216"/>
      <c r="E216"/>
      <c r="F216"/>
      <c r="G216"/>
      <c r="H216"/>
      <c r="I216"/>
      <c r="J216"/>
      <c r="K216"/>
      <c r="L216"/>
    </row>
    <row r="217" spans="2:12" x14ac:dyDescent="0.4">
      <c r="B217"/>
      <c r="C217"/>
      <c r="D217"/>
      <c r="E217"/>
      <c r="F217"/>
      <c r="G217"/>
      <c r="H217"/>
      <c r="I217"/>
      <c r="J217"/>
      <c r="K217"/>
      <c r="L217"/>
    </row>
    <row r="218" spans="2:12" x14ac:dyDescent="0.4">
      <c r="B218"/>
      <c r="C218"/>
      <c r="D218"/>
      <c r="E218"/>
      <c r="F218"/>
      <c r="G218"/>
      <c r="H218"/>
      <c r="I218"/>
      <c r="J218"/>
      <c r="K218"/>
      <c r="L218"/>
    </row>
    <row r="219" spans="2:12" x14ac:dyDescent="0.4">
      <c r="B219"/>
      <c r="C219"/>
      <c r="D219"/>
      <c r="E219"/>
      <c r="F219"/>
      <c r="G219"/>
      <c r="H219"/>
      <c r="I219"/>
      <c r="J219"/>
      <c r="K219"/>
      <c r="L219"/>
    </row>
    <row r="220" spans="2:12" x14ac:dyDescent="0.4">
      <c r="B220"/>
      <c r="C220"/>
      <c r="D220"/>
      <c r="E220"/>
      <c r="F220"/>
      <c r="G220"/>
      <c r="H220"/>
      <c r="I220"/>
      <c r="J220"/>
      <c r="K220"/>
      <c r="L220"/>
    </row>
    <row r="221" spans="2:12" x14ac:dyDescent="0.4">
      <c r="B221"/>
      <c r="C221"/>
      <c r="D221"/>
      <c r="E221"/>
      <c r="F221"/>
      <c r="G221"/>
      <c r="H221"/>
      <c r="I221"/>
      <c r="J221"/>
      <c r="K221"/>
      <c r="L221"/>
    </row>
    <row r="222" spans="2:12" x14ac:dyDescent="0.4">
      <c r="B222"/>
      <c r="C222"/>
      <c r="D222"/>
      <c r="E222"/>
      <c r="F222"/>
      <c r="G222"/>
      <c r="H222"/>
      <c r="I222"/>
      <c r="J222"/>
      <c r="K222"/>
      <c r="L222"/>
    </row>
    <row r="223" spans="2:12" x14ac:dyDescent="0.4">
      <c r="B223"/>
      <c r="C223"/>
      <c r="D223"/>
      <c r="E223"/>
      <c r="F223"/>
      <c r="G223"/>
      <c r="H223"/>
      <c r="I223"/>
      <c r="J223"/>
      <c r="K223"/>
      <c r="L223"/>
    </row>
    <row r="224" spans="2:12" x14ac:dyDescent="0.4">
      <c r="B224"/>
      <c r="C224"/>
      <c r="D224"/>
      <c r="E224"/>
      <c r="F224"/>
      <c r="G224"/>
      <c r="H224"/>
      <c r="I224"/>
      <c r="J224"/>
      <c r="K224"/>
      <c r="L224"/>
    </row>
    <row r="225" spans="2:12" x14ac:dyDescent="0.4">
      <c r="B225"/>
      <c r="C225"/>
      <c r="D225"/>
      <c r="E225"/>
      <c r="F225"/>
      <c r="G225"/>
      <c r="H225"/>
      <c r="I225"/>
      <c r="J225"/>
      <c r="K225"/>
      <c r="L225"/>
    </row>
    <row r="226" spans="2:12" x14ac:dyDescent="0.4">
      <c r="B226"/>
      <c r="C226"/>
      <c r="D226"/>
      <c r="E226"/>
      <c r="F226"/>
      <c r="G226"/>
      <c r="H226"/>
      <c r="I226"/>
      <c r="J226"/>
      <c r="K226"/>
      <c r="L226"/>
    </row>
    <row r="227" spans="2:12" x14ac:dyDescent="0.4">
      <c r="B227"/>
      <c r="C227"/>
      <c r="D227"/>
      <c r="E227"/>
      <c r="F227"/>
      <c r="G227"/>
      <c r="H227"/>
      <c r="I227"/>
      <c r="J227"/>
      <c r="K227"/>
      <c r="L227"/>
    </row>
    <row r="228" spans="2:12" x14ac:dyDescent="0.4">
      <c r="B228"/>
      <c r="C228"/>
      <c r="D228"/>
      <c r="E228"/>
      <c r="F228"/>
      <c r="G228"/>
      <c r="H228"/>
      <c r="I228"/>
      <c r="J228"/>
      <c r="K228"/>
      <c r="L228"/>
    </row>
    <row r="229" spans="2:12" x14ac:dyDescent="0.4">
      <c r="B229"/>
      <c r="C229"/>
      <c r="D229"/>
      <c r="E229"/>
      <c r="F229"/>
      <c r="G229"/>
      <c r="H229"/>
      <c r="I229"/>
      <c r="J229"/>
      <c r="K229"/>
      <c r="L229"/>
    </row>
    <row r="230" spans="2:12" x14ac:dyDescent="0.4">
      <c r="B230"/>
      <c r="C230"/>
      <c r="D230"/>
      <c r="E230"/>
      <c r="F230"/>
      <c r="G230"/>
      <c r="H230"/>
      <c r="I230"/>
      <c r="J230"/>
      <c r="K230"/>
      <c r="L230"/>
    </row>
    <row r="231" spans="2:12" x14ac:dyDescent="0.4">
      <c r="B231"/>
      <c r="C231"/>
      <c r="D231"/>
      <c r="E231"/>
      <c r="F231"/>
      <c r="G231"/>
      <c r="H231"/>
      <c r="I231"/>
      <c r="J231"/>
      <c r="K231"/>
      <c r="L231"/>
    </row>
    <row r="232" spans="2:12" x14ac:dyDescent="0.4">
      <c r="B232"/>
      <c r="C232"/>
      <c r="D232"/>
      <c r="E232"/>
      <c r="F232"/>
      <c r="G232"/>
      <c r="H232"/>
      <c r="I232"/>
      <c r="J232"/>
      <c r="K232"/>
      <c r="L232"/>
    </row>
    <row r="233" spans="2:12" x14ac:dyDescent="0.4">
      <c r="B233"/>
      <c r="C233"/>
      <c r="D233"/>
      <c r="E233"/>
      <c r="F233"/>
      <c r="G233"/>
      <c r="H233"/>
      <c r="I233"/>
      <c r="J233"/>
      <c r="K233"/>
      <c r="L233"/>
    </row>
    <row r="234" spans="2:12" x14ac:dyDescent="0.4">
      <c r="B234"/>
      <c r="C234"/>
      <c r="D234"/>
      <c r="E234"/>
      <c r="F234"/>
      <c r="G234"/>
      <c r="H234"/>
      <c r="I234"/>
      <c r="J234"/>
      <c r="K234"/>
      <c r="L234"/>
    </row>
    <row r="235" spans="2:12" x14ac:dyDescent="0.4">
      <c r="B235"/>
      <c r="C235"/>
      <c r="D235"/>
      <c r="E235"/>
      <c r="F235"/>
      <c r="G235"/>
      <c r="H235"/>
      <c r="I235"/>
      <c r="J235"/>
      <c r="K235"/>
      <c r="L235"/>
    </row>
    <row r="236" spans="2:12" x14ac:dyDescent="0.4">
      <c r="B236"/>
      <c r="C236"/>
      <c r="D236"/>
      <c r="E236"/>
      <c r="F236"/>
      <c r="G236"/>
      <c r="H236"/>
      <c r="I236"/>
      <c r="J236"/>
      <c r="K236"/>
      <c r="L236"/>
    </row>
    <row r="237" spans="2:12" x14ac:dyDescent="0.4">
      <c r="B237"/>
      <c r="C237"/>
      <c r="D237"/>
      <c r="E237"/>
      <c r="F237"/>
      <c r="G237"/>
      <c r="H237"/>
      <c r="I237"/>
      <c r="J237"/>
      <c r="K237"/>
      <c r="L237"/>
    </row>
    <row r="238" spans="2:12" x14ac:dyDescent="0.4">
      <c r="B238"/>
      <c r="C238"/>
      <c r="D238"/>
      <c r="E238"/>
      <c r="F238"/>
      <c r="G238"/>
      <c r="H238"/>
      <c r="I238"/>
      <c r="J238"/>
      <c r="K238"/>
      <c r="L238"/>
    </row>
    <row r="239" spans="2:12" x14ac:dyDescent="0.4">
      <c r="B239"/>
      <c r="C239"/>
      <c r="D239"/>
      <c r="E239"/>
      <c r="F239"/>
      <c r="G239"/>
      <c r="H239"/>
      <c r="I239"/>
      <c r="J239"/>
      <c r="K239"/>
      <c r="L239"/>
    </row>
    <row r="240" spans="2:12" x14ac:dyDescent="0.4">
      <c r="B240"/>
      <c r="C240"/>
      <c r="D240"/>
      <c r="E240"/>
      <c r="F240"/>
      <c r="G240"/>
      <c r="H240"/>
      <c r="I240"/>
      <c r="J240"/>
      <c r="K240"/>
      <c r="L240"/>
    </row>
    <row r="241" spans="2:12" x14ac:dyDescent="0.4">
      <c r="B241"/>
      <c r="C241"/>
      <c r="D241"/>
      <c r="E241"/>
      <c r="F241"/>
      <c r="G241"/>
      <c r="H241"/>
      <c r="I241"/>
      <c r="J241"/>
      <c r="K241"/>
      <c r="L241"/>
    </row>
    <row r="242" spans="2:12" x14ac:dyDescent="0.4">
      <c r="B242"/>
      <c r="C242"/>
      <c r="D242"/>
      <c r="E242"/>
      <c r="F242"/>
      <c r="G242"/>
      <c r="H242"/>
      <c r="I242"/>
      <c r="J242"/>
      <c r="K242"/>
      <c r="L242"/>
    </row>
    <row r="243" spans="2:12" x14ac:dyDescent="0.4">
      <c r="B243"/>
      <c r="C243"/>
      <c r="D243"/>
      <c r="E243"/>
      <c r="F243"/>
      <c r="G243"/>
      <c r="H243"/>
      <c r="I243"/>
      <c r="J243"/>
      <c r="K243"/>
      <c r="L243"/>
    </row>
    <row r="244" spans="2:12" x14ac:dyDescent="0.4">
      <c r="B244"/>
      <c r="C244"/>
      <c r="D244"/>
      <c r="E244"/>
      <c r="F244"/>
      <c r="G244"/>
      <c r="H244"/>
      <c r="I244"/>
      <c r="J244"/>
      <c r="K244"/>
      <c r="L244"/>
    </row>
    <row r="245" spans="2:12" x14ac:dyDescent="0.4">
      <c r="B245"/>
      <c r="C245"/>
      <c r="D245"/>
      <c r="E245"/>
      <c r="F245"/>
      <c r="G245"/>
      <c r="H245"/>
      <c r="I245"/>
      <c r="J245"/>
      <c r="K245"/>
      <c r="L245"/>
    </row>
    <row r="246" spans="2:12" x14ac:dyDescent="0.4">
      <c r="B246"/>
      <c r="C246"/>
      <c r="D246"/>
      <c r="E246"/>
      <c r="F246"/>
      <c r="G246"/>
      <c r="H246"/>
      <c r="I246"/>
      <c r="J246"/>
      <c r="K246"/>
      <c r="L246"/>
    </row>
    <row r="247" spans="2:12" x14ac:dyDescent="0.4">
      <c r="B247"/>
      <c r="C247"/>
      <c r="D247"/>
      <c r="E247"/>
      <c r="F247"/>
      <c r="G247"/>
      <c r="H247"/>
      <c r="I247"/>
      <c r="J247"/>
      <c r="K247"/>
      <c r="L247"/>
    </row>
    <row r="248" spans="2:12" x14ac:dyDescent="0.4">
      <c r="B248"/>
      <c r="C248"/>
      <c r="D248"/>
      <c r="E248"/>
      <c r="F248"/>
      <c r="G248"/>
      <c r="H248"/>
      <c r="I248"/>
      <c r="J248"/>
      <c r="K248"/>
      <c r="L248"/>
    </row>
    <row r="249" spans="2:12" x14ac:dyDescent="0.4">
      <c r="B249"/>
      <c r="C249"/>
      <c r="D249"/>
      <c r="E249"/>
      <c r="F249"/>
      <c r="G249"/>
      <c r="H249"/>
      <c r="I249"/>
      <c r="J249"/>
      <c r="K249"/>
      <c r="L249"/>
    </row>
    <row r="250" spans="2:12" x14ac:dyDescent="0.4">
      <c r="B250"/>
      <c r="C250"/>
      <c r="D250"/>
      <c r="E250"/>
      <c r="F250"/>
      <c r="G250"/>
      <c r="H250"/>
      <c r="I250"/>
      <c r="J250"/>
      <c r="K250"/>
      <c r="L250"/>
    </row>
    <row r="251" spans="2:12" x14ac:dyDescent="0.4">
      <c r="B251"/>
      <c r="C251"/>
      <c r="D251"/>
      <c r="E251"/>
      <c r="F251"/>
      <c r="G251"/>
      <c r="H251"/>
      <c r="I251"/>
      <c r="J251"/>
      <c r="K251"/>
      <c r="L251"/>
    </row>
    <row r="252" spans="2:12" x14ac:dyDescent="0.4">
      <c r="B252"/>
      <c r="C252"/>
      <c r="D252"/>
      <c r="E252"/>
      <c r="F252"/>
      <c r="G252"/>
      <c r="H252"/>
      <c r="I252"/>
      <c r="J252"/>
      <c r="K252"/>
      <c r="L252"/>
    </row>
    <row r="253" spans="2:12" x14ac:dyDescent="0.4">
      <c r="B253"/>
      <c r="C253"/>
      <c r="D253"/>
      <c r="E253"/>
      <c r="F253"/>
      <c r="G253"/>
      <c r="H253"/>
      <c r="I253"/>
      <c r="J253"/>
      <c r="K253"/>
      <c r="L253"/>
    </row>
    <row r="254" spans="2:12" x14ac:dyDescent="0.4">
      <c r="B254"/>
      <c r="C254"/>
      <c r="D254"/>
      <c r="E254"/>
      <c r="F254"/>
      <c r="G254"/>
      <c r="H254"/>
      <c r="I254"/>
      <c r="J254"/>
      <c r="K254"/>
      <c r="L254"/>
    </row>
    <row r="255" spans="2:12" x14ac:dyDescent="0.4">
      <c r="B255"/>
      <c r="C255"/>
      <c r="D255"/>
      <c r="E255"/>
      <c r="F255"/>
      <c r="G255"/>
      <c r="H255"/>
      <c r="I255"/>
      <c r="J255"/>
      <c r="K255"/>
      <c r="L255"/>
    </row>
    <row r="256" spans="2:12" x14ac:dyDescent="0.4">
      <c r="B256"/>
      <c r="C256"/>
      <c r="D256"/>
      <c r="E256"/>
      <c r="F256"/>
      <c r="G256"/>
      <c r="H256"/>
      <c r="I256"/>
      <c r="J256"/>
      <c r="K256"/>
      <c r="L256"/>
    </row>
    <row r="257" spans="2:12" x14ac:dyDescent="0.4">
      <c r="B257"/>
      <c r="C257"/>
      <c r="D257"/>
      <c r="E257"/>
      <c r="F257"/>
      <c r="G257"/>
      <c r="H257"/>
      <c r="I257"/>
      <c r="J257"/>
      <c r="K257"/>
      <c r="L257"/>
    </row>
    <row r="258" spans="2:12" x14ac:dyDescent="0.4">
      <c r="B258"/>
      <c r="C258"/>
      <c r="D258"/>
      <c r="E258"/>
      <c r="F258"/>
      <c r="G258"/>
      <c r="H258"/>
      <c r="I258"/>
      <c r="J258"/>
      <c r="K258"/>
      <c r="L258"/>
    </row>
    <row r="259" spans="2:12" x14ac:dyDescent="0.4">
      <c r="B259"/>
      <c r="C259"/>
      <c r="D259"/>
      <c r="E259"/>
      <c r="F259"/>
      <c r="G259"/>
      <c r="H259"/>
      <c r="I259"/>
      <c r="J259"/>
      <c r="K259"/>
      <c r="L259"/>
    </row>
    <row r="260" spans="2:12" x14ac:dyDescent="0.4">
      <c r="B260"/>
      <c r="C260"/>
      <c r="D260"/>
      <c r="E260"/>
      <c r="F260"/>
      <c r="G260"/>
      <c r="H260"/>
      <c r="I260"/>
      <c r="J260"/>
      <c r="K260"/>
      <c r="L260"/>
    </row>
    <row r="261" spans="2:12" x14ac:dyDescent="0.4">
      <c r="B261"/>
      <c r="C261"/>
      <c r="D261"/>
      <c r="E261"/>
      <c r="F261"/>
      <c r="G261"/>
      <c r="H261"/>
      <c r="I261"/>
      <c r="J261"/>
      <c r="K261"/>
      <c r="L261"/>
    </row>
    <row r="262" spans="2:12" x14ac:dyDescent="0.4">
      <c r="B262"/>
      <c r="C262"/>
      <c r="D262"/>
      <c r="E262"/>
      <c r="F262"/>
      <c r="G262"/>
      <c r="H262"/>
      <c r="I262"/>
      <c r="J262"/>
      <c r="K262"/>
      <c r="L262"/>
    </row>
    <row r="263" spans="2:12" x14ac:dyDescent="0.4">
      <c r="B263"/>
      <c r="C263"/>
      <c r="D263"/>
      <c r="E263"/>
      <c r="F263"/>
      <c r="G263"/>
      <c r="H263"/>
      <c r="I263"/>
      <c r="J263"/>
      <c r="K263"/>
      <c r="L263"/>
    </row>
    <row r="264" spans="2:12" x14ac:dyDescent="0.4">
      <c r="B264"/>
      <c r="C264"/>
      <c r="D264"/>
      <c r="E264"/>
      <c r="F264"/>
      <c r="G264"/>
      <c r="H264"/>
      <c r="I264"/>
      <c r="J264"/>
      <c r="K264"/>
      <c r="L264"/>
    </row>
    <row r="265" spans="2:12" x14ac:dyDescent="0.4">
      <c r="B265"/>
      <c r="C265"/>
      <c r="D265"/>
      <c r="E265"/>
      <c r="F265"/>
      <c r="G265"/>
      <c r="H265"/>
      <c r="I265"/>
      <c r="J265"/>
      <c r="K265"/>
      <c r="L265"/>
    </row>
    <row r="266" spans="2:12" x14ac:dyDescent="0.4">
      <c r="B266"/>
      <c r="C266"/>
      <c r="D266"/>
      <c r="E266"/>
      <c r="F266"/>
      <c r="G266"/>
      <c r="H266"/>
      <c r="I266"/>
      <c r="J266"/>
      <c r="K266"/>
      <c r="L266"/>
    </row>
    <row r="267" spans="2:12" x14ac:dyDescent="0.4">
      <c r="B267"/>
      <c r="C267"/>
      <c r="D267"/>
      <c r="E267"/>
      <c r="F267"/>
      <c r="G267"/>
      <c r="H267"/>
      <c r="I267"/>
      <c r="J267"/>
      <c r="K267"/>
      <c r="L267"/>
    </row>
    <row r="268" spans="2:12" x14ac:dyDescent="0.4">
      <c r="B268"/>
      <c r="C268"/>
      <c r="D268"/>
      <c r="E268"/>
      <c r="F268"/>
      <c r="G268"/>
      <c r="H268"/>
      <c r="I268"/>
      <c r="J268"/>
      <c r="K268"/>
      <c r="L268"/>
    </row>
    <row r="269" spans="2:12" x14ac:dyDescent="0.4">
      <c r="B269"/>
      <c r="C269"/>
      <c r="D269"/>
      <c r="E269"/>
      <c r="F269"/>
      <c r="G269"/>
      <c r="H269"/>
      <c r="I269"/>
      <c r="J269"/>
      <c r="K269"/>
      <c r="L269"/>
    </row>
    <row r="270" spans="2:12" x14ac:dyDescent="0.4">
      <c r="B270"/>
      <c r="C270"/>
      <c r="D270"/>
      <c r="E270"/>
      <c r="F270"/>
      <c r="G270"/>
      <c r="H270"/>
      <c r="I270"/>
      <c r="J270"/>
      <c r="K270"/>
      <c r="L270"/>
    </row>
    <row r="271" spans="2:12" x14ac:dyDescent="0.4">
      <c r="B271"/>
      <c r="C271"/>
      <c r="D271"/>
      <c r="E271"/>
      <c r="F271"/>
      <c r="G271"/>
      <c r="H271"/>
      <c r="I271"/>
      <c r="J271"/>
      <c r="K271"/>
      <c r="L271"/>
    </row>
    <row r="272" spans="2:12" x14ac:dyDescent="0.4">
      <c r="B272"/>
      <c r="C272"/>
      <c r="D272"/>
      <c r="E272"/>
      <c r="F272"/>
      <c r="G272"/>
      <c r="H272"/>
      <c r="I272"/>
      <c r="J272"/>
      <c r="K272"/>
      <c r="L272"/>
    </row>
    <row r="273" spans="2:12" x14ac:dyDescent="0.4">
      <c r="B273"/>
      <c r="C273"/>
      <c r="D273"/>
      <c r="E273"/>
      <c r="F273"/>
      <c r="G273"/>
      <c r="H273"/>
      <c r="I273"/>
      <c r="J273"/>
      <c r="K273"/>
      <c r="L273"/>
    </row>
    <row r="274" spans="2:12" x14ac:dyDescent="0.4">
      <c r="B274"/>
      <c r="C274"/>
      <c r="D274"/>
      <c r="E274"/>
      <c r="F274"/>
      <c r="G274"/>
      <c r="H274"/>
      <c r="I274"/>
      <c r="J274"/>
      <c r="K274"/>
      <c r="L274"/>
    </row>
    <row r="275" spans="2:12" x14ac:dyDescent="0.4">
      <c r="B275"/>
      <c r="C275"/>
      <c r="D275"/>
      <c r="E275"/>
      <c r="F275"/>
      <c r="G275"/>
      <c r="H275"/>
      <c r="I275"/>
      <c r="J275"/>
      <c r="K275"/>
      <c r="L275"/>
    </row>
    <row r="276" spans="2:12" x14ac:dyDescent="0.4">
      <c r="B276"/>
      <c r="C276"/>
      <c r="D276"/>
      <c r="E276"/>
      <c r="F276"/>
      <c r="G276"/>
      <c r="H276"/>
      <c r="I276"/>
      <c r="J276"/>
      <c r="K276"/>
      <c r="L276"/>
    </row>
    <row r="277" spans="2:12" x14ac:dyDescent="0.4">
      <c r="B277"/>
      <c r="C277"/>
      <c r="D277"/>
      <c r="E277"/>
      <c r="F277"/>
      <c r="G277"/>
      <c r="H277"/>
      <c r="I277"/>
      <c r="J277"/>
      <c r="K277"/>
      <c r="L277"/>
    </row>
    <row r="278" spans="2:12" x14ac:dyDescent="0.4">
      <c r="B278"/>
      <c r="C278"/>
      <c r="D278"/>
      <c r="E278"/>
      <c r="F278"/>
      <c r="G278"/>
      <c r="H278"/>
      <c r="I278"/>
      <c r="J278"/>
      <c r="K278"/>
      <c r="L278"/>
    </row>
    <row r="279" spans="2:12" x14ac:dyDescent="0.4">
      <c r="B279"/>
      <c r="C279"/>
      <c r="D279"/>
      <c r="E279"/>
      <c r="F279"/>
      <c r="G279"/>
      <c r="H279"/>
      <c r="I279"/>
      <c r="J279"/>
      <c r="K279"/>
      <c r="L279"/>
    </row>
    <row r="280" spans="2:12" x14ac:dyDescent="0.4">
      <c r="B280"/>
      <c r="C280"/>
      <c r="D280"/>
      <c r="E280"/>
      <c r="F280"/>
      <c r="G280"/>
      <c r="H280"/>
      <c r="I280"/>
      <c r="J280"/>
      <c r="K280"/>
      <c r="L280"/>
    </row>
    <row r="281" spans="2:12" x14ac:dyDescent="0.4">
      <c r="B281"/>
      <c r="C281"/>
      <c r="D281"/>
      <c r="E281"/>
      <c r="F281"/>
      <c r="G281"/>
      <c r="H281"/>
      <c r="I281"/>
      <c r="J281"/>
      <c r="K281"/>
      <c r="L281"/>
    </row>
    <row r="282" spans="2:12" x14ac:dyDescent="0.4">
      <c r="B282"/>
      <c r="C282"/>
      <c r="D282"/>
      <c r="E282"/>
      <c r="F282"/>
      <c r="G282"/>
      <c r="H282"/>
      <c r="I282"/>
      <c r="J282"/>
      <c r="K282"/>
      <c r="L282"/>
    </row>
    <row r="283" spans="2:12" x14ac:dyDescent="0.4">
      <c r="B283"/>
      <c r="C283"/>
      <c r="D283"/>
      <c r="E283"/>
      <c r="F283"/>
      <c r="G283"/>
      <c r="H283"/>
      <c r="I283"/>
      <c r="J283"/>
      <c r="K283"/>
      <c r="L283"/>
    </row>
    <row r="284" spans="2:12" x14ac:dyDescent="0.4">
      <c r="B284"/>
      <c r="C284"/>
      <c r="D284"/>
      <c r="E284"/>
      <c r="F284"/>
      <c r="G284"/>
      <c r="H284"/>
      <c r="I284"/>
      <c r="J284"/>
      <c r="K284"/>
      <c r="L284"/>
    </row>
    <row r="285" spans="2:12" x14ac:dyDescent="0.4">
      <c r="B285"/>
      <c r="C285"/>
      <c r="D285"/>
      <c r="E285"/>
      <c r="F285"/>
      <c r="G285"/>
      <c r="H285"/>
      <c r="I285"/>
      <c r="J285"/>
      <c r="K285"/>
      <c r="L285"/>
    </row>
    <row r="286" spans="2:12" x14ac:dyDescent="0.4">
      <c r="B286"/>
      <c r="C286"/>
      <c r="D286"/>
      <c r="E286"/>
      <c r="F286"/>
      <c r="G286"/>
      <c r="H286"/>
      <c r="I286"/>
      <c r="J286"/>
      <c r="K286"/>
      <c r="L286"/>
    </row>
    <row r="287" spans="2:12" x14ac:dyDescent="0.4">
      <c r="B287"/>
      <c r="C287"/>
      <c r="D287"/>
      <c r="E287"/>
      <c r="F287"/>
      <c r="G287"/>
      <c r="H287"/>
      <c r="I287"/>
      <c r="J287"/>
      <c r="K287"/>
      <c r="L287"/>
    </row>
    <row r="288" spans="2:12" x14ac:dyDescent="0.4">
      <c r="B288"/>
      <c r="C288"/>
      <c r="D288"/>
      <c r="E288"/>
      <c r="F288"/>
      <c r="G288"/>
      <c r="H288"/>
      <c r="I288"/>
      <c r="J288"/>
      <c r="K288"/>
      <c r="L288"/>
    </row>
    <row r="289" spans="2:12" x14ac:dyDescent="0.4">
      <c r="B289"/>
      <c r="C289"/>
      <c r="D289"/>
      <c r="E289"/>
      <c r="F289"/>
      <c r="G289"/>
      <c r="H289"/>
      <c r="I289"/>
      <c r="J289"/>
      <c r="K289"/>
      <c r="L289"/>
    </row>
    <row r="290" spans="2:12" x14ac:dyDescent="0.4">
      <c r="B290"/>
      <c r="C290"/>
      <c r="D290"/>
      <c r="E290"/>
      <c r="F290"/>
      <c r="G290"/>
      <c r="H290"/>
      <c r="I290"/>
      <c r="J290"/>
      <c r="K290"/>
      <c r="L290"/>
    </row>
    <row r="291" spans="2:12" x14ac:dyDescent="0.4">
      <c r="B291"/>
      <c r="C291"/>
      <c r="D291"/>
      <c r="E291"/>
      <c r="F291"/>
      <c r="G291"/>
      <c r="H291"/>
      <c r="I291"/>
      <c r="J291"/>
      <c r="K291"/>
      <c r="L291"/>
    </row>
    <row r="292" spans="2:12" x14ac:dyDescent="0.4">
      <c r="B292"/>
      <c r="C292"/>
      <c r="D292"/>
      <c r="E292"/>
      <c r="F292"/>
      <c r="G292"/>
      <c r="H292"/>
      <c r="I292"/>
      <c r="J292"/>
      <c r="K292"/>
      <c r="L292"/>
    </row>
    <row r="293" spans="2:12" x14ac:dyDescent="0.4">
      <c r="B293"/>
      <c r="C293"/>
      <c r="D293"/>
      <c r="E293"/>
      <c r="F293"/>
      <c r="G293"/>
      <c r="H293"/>
      <c r="I293"/>
      <c r="J293"/>
      <c r="K293"/>
      <c r="L293"/>
    </row>
    <row r="294" spans="2:12" x14ac:dyDescent="0.4">
      <c r="B294"/>
      <c r="C294"/>
      <c r="D294"/>
      <c r="E294"/>
      <c r="F294"/>
      <c r="G294"/>
      <c r="H294"/>
      <c r="I294"/>
      <c r="J294"/>
      <c r="K294"/>
      <c r="L294"/>
    </row>
    <row r="295" spans="2:12" x14ac:dyDescent="0.4">
      <c r="B295"/>
      <c r="C295"/>
      <c r="D295"/>
      <c r="E295"/>
      <c r="F295"/>
      <c r="G295"/>
      <c r="H295"/>
      <c r="I295"/>
      <c r="J295"/>
      <c r="K295"/>
      <c r="L295"/>
    </row>
    <row r="296" spans="2:12" x14ac:dyDescent="0.4">
      <c r="B296"/>
      <c r="C296"/>
      <c r="D296"/>
      <c r="E296"/>
      <c r="F296"/>
      <c r="G296"/>
      <c r="H296"/>
      <c r="I296"/>
      <c r="J296"/>
      <c r="K296"/>
      <c r="L296"/>
    </row>
    <row r="297" spans="2:12" x14ac:dyDescent="0.4">
      <c r="B297"/>
      <c r="C297"/>
      <c r="D297"/>
      <c r="E297"/>
      <c r="F297"/>
      <c r="G297"/>
      <c r="H297"/>
      <c r="I297"/>
      <c r="J297"/>
      <c r="K297"/>
      <c r="L297"/>
    </row>
    <row r="298" spans="2:12" x14ac:dyDescent="0.4">
      <c r="B298"/>
      <c r="C298"/>
      <c r="D298"/>
      <c r="E298"/>
      <c r="F298"/>
      <c r="G298"/>
      <c r="H298"/>
      <c r="I298"/>
      <c r="J298"/>
      <c r="K298"/>
      <c r="L298"/>
    </row>
    <row r="299" spans="2:12" x14ac:dyDescent="0.4">
      <c r="B299"/>
      <c r="C299"/>
      <c r="D299"/>
      <c r="E299"/>
      <c r="F299"/>
      <c r="G299"/>
      <c r="H299"/>
      <c r="I299"/>
      <c r="J299"/>
      <c r="K299"/>
      <c r="L299"/>
    </row>
    <row r="300" spans="2:12" x14ac:dyDescent="0.4">
      <c r="B300"/>
      <c r="C300"/>
      <c r="D300"/>
      <c r="E300"/>
      <c r="F300"/>
      <c r="G300"/>
      <c r="H300"/>
      <c r="I300"/>
      <c r="J300"/>
      <c r="K300"/>
      <c r="L300"/>
    </row>
    <row r="301" spans="2:12" x14ac:dyDescent="0.4">
      <c r="B301"/>
      <c r="C301"/>
      <c r="D301"/>
      <c r="E301"/>
      <c r="F301"/>
      <c r="G301"/>
      <c r="H301"/>
      <c r="I301"/>
      <c r="J301"/>
      <c r="K301"/>
      <c r="L301"/>
    </row>
    <row r="302" spans="2:12" x14ac:dyDescent="0.4">
      <c r="B302"/>
      <c r="C302"/>
      <c r="D302"/>
      <c r="E302"/>
      <c r="F302"/>
      <c r="G302"/>
      <c r="H302"/>
      <c r="I302"/>
      <c r="J302"/>
      <c r="K302"/>
      <c r="L302"/>
    </row>
    <row r="303" spans="2:12" x14ac:dyDescent="0.4">
      <c r="B303"/>
      <c r="C303"/>
      <c r="D303"/>
      <c r="E303"/>
      <c r="F303"/>
      <c r="G303"/>
      <c r="H303"/>
      <c r="I303"/>
      <c r="J303"/>
      <c r="K303"/>
      <c r="L303"/>
    </row>
    <row r="304" spans="2:12" x14ac:dyDescent="0.4">
      <c r="B304"/>
      <c r="C304"/>
      <c r="D304"/>
      <c r="E304"/>
      <c r="F304"/>
      <c r="G304"/>
      <c r="H304"/>
      <c r="I304"/>
      <c r="J304"/>
      <c r="K304"/>
      <c r="L304"/>
    </row>
    <row r="305" spans="2:12" x14ac:dyDescent="0.4">
      <c r="B305"/>
      <c r="C305"/>
      <c r="D305"/>
      <c r="E305"/>
      <c r="F305"/>
      <c r="G305"/>
      <c r="H305"/>
      <c r="I305"/>
      <c r="J305"/>
      <c r="K305"/>
      <c r="L305"/>
    </row>
    <row r="306" spans="2:12" x14ac:dyDescent="0.4">
      <c r="B306"/>
      <c r="C306"/>
      <c r="D306"/>
      <c r="E306"/>
      <c r="F306"/>
      <c r="G306"/>
      <c r="H306"/>
      <c r="I306"/>
      <c r="J306"/>
      <c r="K306"/>
      <c r="L306"/>
    </row>
    <row r="307" spans="2:12" x14ac:dyDescent="0.4">
      <c r="B307"/>
      <c r="C307"/>
      <c r="D307"/>
      <c r="E307"/>
      <c r="F307"/>
      <c r="G307"/>
      <c r="H307"/>
      <c r="I307"/>
      <c r="J307"/>
      <c r="K307"/>
      <c r="L307"/>
    </row>
    <row r="308" spans="2:12" x14ac:dyDescent="0.4">
      <c r="B308"/>
      <c r="C308"/>
      <c r="D308"/>
      <c r="E308"/>
      <c r="F308"/>
      <c r="G308"/>
      <c r="H308"/>
      <c r="I308"/>
      <c r="J308"/>
      <c r="K308"/>
      <c r="L308"/>
    </row>
    <row r="309" spans="2:12" x14ac:dyDescent="0.4">
      <c r="B309"/>
      <c r="C309"/>
      <c r="D309"/>
      <c r="E309"/>
      <c r="F309"/>
      <c r="G309"/>
      <c r="H309"/>
      <c r="I309"/>
      <c r="J309"/>
      <c r="K309"/>
      <c r="L309"/>
    </row>
    <row r="310" spans="2:12" x14ac:dyDescent="0.4">
      <c r="B310"/>
      <c r="C310"/>
      <c r="D310"/>
      <c r="E310"/>
      <c r="F310"/>
      <c r="G310"/>
      <c r="H310"/>
      <c r="I310"/>
      <c r="J310"/>
      <c r="K310"/>
      <c r="L310"/>
    </row>
    <row r="311" spans="2:12" x14ac:dyDescent="0.4">
      <c r="B311"/>
      <c r="C311"/>
      <c r="D311"/>
      <c r="E311"/>
      <c r="F311"/>
      <c r="G311"/>
      <c r="H311"/>
      <c r="I311"/>
      <c r="J311"/>
      <c r="K311"/>
      <c r="L311"/>
    </row>
    <row r="312" spans="2:12" x14ac:dyDescent="0.4">
      <c r="B312"/>
      <c r="C312"/>
      <c r="D312"/>
      <c r="E312"/>
      <c r="F312"/>
      <c r="G312"/>
      <c r="H312"/>
      <c r="I312"/>
      <c r="J312"/>
      <c r="K312"/>
      <c r="L312"/>
    </row>
    <row r="313" spans="2:12" x14ac:dyDescent="0.4">
      <c r="B313"/>
      <c r="C313"/>
      <c r="D313"/>
      <c r="E313"/>
      <c r="F313"/>
      <c r="G313"/>
      <c r="H313"/>
      <c r="I313"/>
      <c r="J313"/>
      <c r="K313"/>
      <c r="L313"/>
    </row>
    <row r="314" spans="2:12" x14ac:dyDescent="0.4">
      <c r="B314"/>
      <c r="C314"/>
      <c r="D314"/>
      <c r="E314"/>
      <c r="F314"/>
      <c r="G314"/>
      <c r="H314"/>
      <c r="I314"/>
      <c r="J314"/>
      <c r="K314"/>
      <c r="L314"/>
    </row>
    <row r="315" spans="2:12" x14ac:dyDescent="0.4">
      <c r="B315"/>
      <c r="C315"/>
      <c r="D315"/>
      <c r="E315"/>
      <c r="F315"/>
      <c r="G315"/>
      <c r="H315"/>
      <c r="I315"/>
      <c r="J315"/>
      <c r="K315"/>
      <c r="L315"/>
    </row>
    <row r="316" spans="2:12" x14ac:dyDescent="0.4">
      <c r="B316"/>
      <c r="C316"/>
      <c r="D316"/>
      <c r="E316"/>
      <c r="F316"/>
      <c r="G316"/>
      <c r="H316"/>
      <c r="I316"/>
      <c r="J316"/>
      <c r="K316"/>
      <c r="L316"/>
    </row>
    <row r="317" spans="2:12" x14ac:dyDescent="0.4">
      <c r="B317"/>
      <c r="C317"/>
      <c r="D317"/>
      <c r="E317"/>
      <c r="F317"/>
      <c r="G317"/>
      <c r="H317"/>
      <c r="I317"/>
      <c r="J317"/>
      <c r="K317"/>
      <c r="L317"/>
    </row>
    <row r="318" spans="2:12" x14ac:dyDescent="0.4">
      <c r="B318"/>
      <c r="C318"/>
      <c r="D318"/>
      <c r="E318"/>
      <c r="F318"/>
      <c r="G318"/>
      <c r="H318"/>
      <c r="I318"/>
      <c r="J318"/>
      <c r="K318"/>
      <c r="L318"/>
    </row>
    <row r="319" spans="2:12" x14ac:dyDescent="0.4">
      <c r="B319"/>
      <c r="C319"/>
      <c r="D319"/>
      <c r="E319"/>
      <c r="F319"/>
      <c r="G319"/>
      <c r="H319"/>
      <c r="I319"/>
      <c r="J319"/>
      <c r="K319"/>
      <c r="L319"/>
    </row>
    <row r="320" spans="2:12" x14ac:dyDescent="0.4">
      <c r="B320"/>
      <c r="C320"/>
      <c r="D320"/>
      <c r="E320"/>
      <c r="F320"/>
      <c r="G320"/>
      <c r="H320"/>
      <c r="I320"/>
      <c r="J320"/>
      <c r="K320"/>
      <c r="L320"/>
    </row>
    <row r="321" spans="2:12" x14ac:dyDescent="0.4">
      <c r="B321"/>
      <c r="C321"/>
      <c r="D321"/>
      <c r="E321"/>
      <c r="F321"/>
      <c r="G321"/>
      <c r="H321"/>
      <c r="I321"/>
      <c r="J321"/>
      <c r="K321"/>
      <c r="L321"/>
    </row>
    <row r="322" spans="2:12" x14ac:dyDescent="0.4">
      <c r="B322"/>
      <c r="C322"/>
      <c r="D322"/>
      <c r="E322"/>
      <c r="F322"/>
      <c r="G322"/>
      <c r="H322"/>
      <c r="I322"/>
      <c r="J322"/>
      <c r="K322"/>
      <c r="L322"/>
    </row>
    <row r="323" spans="2:12" x14ac:dyDescent="0.4">
      <c r="B323"/>
      <c r="C323"/>
      <c r="D323"/>
      <c r="E323"/>
      <c r="F323"/>
      <c r="G323"/>
      <c r="H323"/>
      <c r="I323"/>
      <c r="J323"/>
      <c r="K323"/>
      <c r="L323"/>
    </row>
    <row r="324" spans="2:12" x14ac:dyDescent="0.4">
      <c r="B324"/>
      <c r="C324"/>
      <c r="D324"/>
      <c r="E324"/>
      <c r="F324"/>
      <c r="G324"/>
      <c r="H324"/>
      <c r="I324"/>
      <c r="J324"/>
      <c r="K324"/>
      <c r="L324"/>
    </row>
    <row r="325" spans="2:12" x14ac:dyDescent="0.4">
      <c r="B325"/>
      <c r="C325"/>
      <c r="D325"/>
      <c r="E325"/>
      <c r="F325"/>
      <c r="G325"/>
      <c r="H325"/>
      <c r="I325"/>
      <c r="J325"/>
      <c r="K325"/>
      <c r="L325"/>
    </row>
    <row r="326" spans="2:12" x14ac:dyDescent="0.4">
      <c r="B326"/>
      <c r="C326"/>
      <c r="D326"/>
      <c r="E326"/>
      <c r="F326"/>
      <c r="G326"/>
      <c r="H326"/>
      <c r="I326"/>
      <c r="J326"/>
      <c r="K326"/>
      <c r="L326"/>
    </row>
    <row r="327" spans="2:12" x14ac:dyDescent="0.4">
      <c r="B327"/>
      <c r="C327"/>
      <c r="D327"/>
      <c r="E327"/>
      <c r="F327"/>
      <c r="G327"/>
      <c r="H327"/>
      <c r="I327"/>
      <c r="J327"/>
      <c r="K327"/>
      <c r="L327"/>
    </row>
    <row r="328" spans="2:12" x14ac:dyDescent="0.4">
      <c r="B328"/>
      <c r="C328"/>
      <c r="D328"/>
      <c r="E328"/>
      <c r="F328"/>
      <c r="G328"/>
      <c r="H328"/>
      <c r="I328"/>
      <c r="J328"/>
      <c r="K328"/>
      <c r="L328"/>
    </row>
    <row r="329" spans="2:12" x14ac:dyDescent="0.4">
      <c r="B329"/>
      <c r="C329"/>
      <c r="D329"/>
      <c r="E329"/>
      <c r="F329"/>
      <c r="G329"/>
      <c r="H329"/>
      <c r="I329"/>
      <c r="J329"/>
      <c r="K329"/>
      <c r="L329"/>
    </row>
    <row r="330" spans="2:12" x14ac:dyDescent="0.4">
      <c r="B330"/>
      <c r="C330"/>
      <c r="D330"/>
      <c r="E330"/>
      <c r="F330"/>
      <c r="G330"/>
      <c r="H330"/>
      <c r="I330"/>
      <c r="J330"/>
      <c r="K330"/>
      <c r="L330"/>
    </row>
    <row r="331" spans="2:12" x14ac:dyDescent="0.4">
      <c r="B331"/>
      <c r="C331"/>
      <c r="D331"/>
      <c r="E331"/>
      <c r="F331"/>
      <c r="G331"/>
      <c r="H331"/>
      <c r="I331"/>
      <c r="J331"/>
      <c r="K331"/>
      <c r="L331"/>
    </row>
    <row r="332" spans="2:12" x14ac:dyDescent="0.4">
      <c r="B332"/>
      <c r="C332"/>
      <c r="D332"/>
      <c r="E332"/>
      <c r="F332"/>
      <c r="G332"/>
      <c r="H332"/>
      <c r="I332"/>
      <c r="J332"/>
      <c r="K332"/>
      <c r="L332"/>
    </row>
    <row r="333" spans="2:12" x14ac:dyDescent="0.4">
      <c r="B333"/>
      <c r="C333"/>
      <c r="D333"/>
      <c r="E333"/>
      <c r="F333"/>
      <c r="G333"/>
      <c r="H333"/>
      <c r="I333"/>
      <c r="J333"/>
      <c r="K333"/>
      <c r="L333"/>
    </row>
    <row r="334" spans="2:12" x14ac:dyDescent="0.4">
      <c r="B334"/>
      <c r="C334"/>
      <c r="D334"/>
      <c r="E334"/>
      <c r="F334"/>
      <c r="G334"/>
      <c r="H334"/>
      <c r="I334"/>
      <c r="J334"/>
      <c r="K334"/>
      <c r="L334"/>
    </row>
    <row r="335" spans="2:12" x14ac:dyDescent="0.4">
      <c r="B335"/>
      <c r="C335"/>
      <c r="D335"/>
      <c r="E335"/>
      <c r="F335"/>
      <c r="G335"/>
      <c r="H335"/>
      <c r="I335"/>
      <c r="J335"/>
      <c r="K335"/>
      <c r="L335"/>
    </row>
    <row r="336" spans="2:12" x14ac:dyDescent="0.4">
      <c r="B336"/>
      <c r="C336"/>
      <c r="D336"/>
      <c r="E336"/>
      <c r="F336"/>
      <c r="G336"/>
      <c r="H336"/>
      <c r="I336"/>
      <c r="J336"/>
      <c r="K336"/>
      <c r="L336"/>
    </row>
    <row r="337" spans="2:12" x14ac:dyDescent="0.4">
      <c r="B337"/>
      <c r="C337"/>
      <c r="D337"/>
      <c r="E337"/>
      <c r="F337"/>
      <c r="G337"/>
      <c r="H337"/>
      <c r="I337"/>
      <c r="J337"/>
      <c r="K337"/>
      <c r="L337"/>
    </row>
    <row r="338" spans="2:12" x14ac:dyDescent="0.4">
      <c r="B338"/>
      <c r="C338"/>
      <c r="D338"/>
      <c r="E338"/>
      <c r="F338"/>
      <c r="G338"/>
      <c r="H338"/>
      <c r="I338"/>
      <c r="J338"/>
      <c r="K338"/>
      <c r="L338"/>
    </row>
    <row r="339" spans="2:12" x14ac:dyDescent="0.4">
      <c r="B339"/>
      <c r="C339"/>
      <c r="D339"/>
      <c r="E339"/>
      <c r="F339"/>
      <c r="G339"/>
      <c r="H339"/>
      <c r="I339"/>
      <c r="J339"/>
      <c r="K339"/>
      <c r="L339"/>
    </row>
    <row r="340" spans="2:12" x14ac:dyDescent="0.4">
      <c r="B340"/>
      <c r="C340"/>
      <c r="D340"/>
      <c r="E340"/>
      <c r="F340"/>
      <c r="G340"/>
      <c r="H340"/>
      <c r="I340"/>
      <c r="J340"/>
      <c r="K340"/>
      <c r="L340"/>
    </row>
    <row r="341" spans="2:12" x14ac:dyDescent="0.4">
      <c r="B341"/>
      <c r="C341"/>
      <c r="D341"/>
      <c r="E341"/>
      <c r="F341"/>
      <c r="G341"/>
      <c r="H341"/>
      <c r="I341"/>
      <c r="J341"/>
      <c r="K341"/>
      <c r="L341"/>
    </row>
    <row r="342" spans="2:12" x14ac:dyDescent="0.4">
      <c r="B342"/>
      <c r="C342"/>
      <c r="D342"/>
      <c r="E342"/>
      <c r="F342"/>
      <c r="G342"/>
      <c r="H342"/>
      <c r="I342"/>
      <c r="J342"/>
      <c r="K342"/>
      <c r="L342"/>
    </row>
    <row r="343" spans="2:12" x14ac:dyDescent="0.4">
      <c r="B343"/>
      <c r="C343"/>
      <c r="D343"/>
      <c r="E343"/>
      <c r="F343"/>
      <c r="G343"/>
      <c r="H343"/>
      <c r="I343"/>
      <c r="J343"/>
      <c r="K343"/>
      <c r="L343"/>
    </row>
    <row r="344" spans="2:12" x14ac:dyDescent="0.4">
      <c r="B344"/>
      <c r="C344"/>
      <c r="D344"/>
      <c r="E344"/>
      <c r="F344"/>
      <c r="G344"/>
      <c r="H344"/>
      <c r="I344"/>
      <c r="J344"/>
      <c r="K344"/>
      <c r="L344"/>
    </row>
    <row r="345" spans="2:12" x14ac:dyDescent="0.4">
      <c r="B345"/>
      <c r="C345"/>
      <c r="D345"/>
      <c r="E345"/>
      <c r="F345"/>
      <c r="G345"/>
      <c r="H345"/>
      <c r="I345"/>
      <c r="J345"/>
      <c r="K345"/>
      <c r="L345"/>
    </row>
    <row r="346" spans="2:12" x14ac:dyDescent="0.4">
      <c r="B346"/>
      <c r="C346"/>
      <c r="D346"/>
      <c r="E346"/>
      <c r="F346"/>
      <c r="G346"/>
      <c r="H346"/>
      <c r="I346"/>
      <c r="J346"/>
      <c r="K346"/>
      <c r="L346"/>
    </row>
    <row r="347" spans="2:12" x14ac:dyDescent="0.4">
      <c r="B347"/>
      <c r="C347"/>
      <c r="D347"/>
      <c r="E347"/>
      <c r="F347"/>
      <c r="G347"/>
      <c r="H347"/>
      <c r="I347"/>
      <c r="J347"/>
      <c r="K347"/>
      <c r="L347"/>
    </row>
    <row r="348" spans="2:12" x14ac:dyDescent="0.4">
      <c r="B348"/>
      <c r="C348"/>
      <c r="D348"/>
      <c r="E348"/>
      <c r="F348"/>
      <c r="G348"/>
      <c r="H348"/>
      <c r="I348"/>
      <c r="J348"/>
      <c r="K348"/>
      <c r="L348"/>
    </row>
    <row r="349" spans="2:12" x14ac:dyDescent="0.4">
      <c r="B349"/>
      <c r="C349"/>
      <c r="D349"/>
      <c r="E349"/>
      <c r="F349"/>
      <c r="G349"/>
      <c r="H349"/>
      <c r="I349"/>
      <c r="J349"/>
      <c r="K349"/>
      <c r="L349"/>
    </row>
    <row r="350" spans="2:12" x14ac:dyDescent="0.4">
      <c r="B350"/>
      <c r="C350"/>
      <c r="D350"/>
      <c r="E350"/>
      <c r="F350"/>
      <c r="G350"/>
      <c r="H350"/>
      <c r="I350"/>
      <c r="J350"/>
      <c r="K350"/>
      <c r="L350"/>
    </row>
    <row r="351" spans="2:12" x14ac:dyDescent="0.4">
      <c r="B351"/>
      <c r="C351"/>
      <c r="D351"/>
      <c r="E351"/>
      <c r="F351"/>
      <c r="G351"/>
      <c r="H351"/>
      <c r="I351"/>
      <c r="J351"/>
      <c r="K351"/>
      <c r="L351"/>
    </row>
    <row r="352" spans="2:12" x14ac:dyDescent="0.4">
      <c r="B352"/>
      <c r="C352"/>
      <c r="D352"/>
      <c r="E352"/>
      <c r="F352"/>
      <c r="G352"/>
      <c r="H352"/>
      <c r="I352"/>
      <c r="J352"/>
      <c r="K352"/>
      <c r="L352"/>
    </row>
    <row r="353" spans="2:12" x14ac:dyDescent="0.4">
      <c r="B353"/>
      <c r="C353"/>
      <c r="D353"/>
      <c r="E353"/>
      <c r="F353"/>
      <c r="G353"/>
      <c r="H353"/>
      <c r="I353"/>
      <c r="J353"/>
      <c r="K353"/>
      <c r="L353"/>
    </row>
    <row r="354" spans="2:12" x14ac:dyDescent="0.4">
      <c r="B354"/>
      <c r="C354"/>
      <c r="D354"/>
      <c r="E354"/>
      <c r="F354"/>
      <c r="G354"/>
      <c r="H354"/>
      <c r="I354"/>
      <c r="J354"/>
      <c r="K354"/>
      <c r="L354"/>
    </row>
    <row r="355" spans="2:12" x14ac:dyDescent="0.4">
      <c r="B355"/>
      <c r="C355"/>
      <c r="D355"/>
      <c r="E355"/>
      <c r="F355"/>
      <c r="G355"/>
      <c r="H355"/>
      <c r="I355"/>
      <c r="J355"/>
      <c r="K355"/>
      <c r="L355"/>
    </row>
    <row r="356" spans="2:12" x14ac:dyDescent="0.4">
      <c r="B356"/>
      <c r="C356"/>
      <c r="D356"/>
      <c r="E356"/>
      <c r="F356"/>
      <c r="G356"/>
      <c r="H356"/>
      <c r="I356"/>
      <c r="J356"/>
      <c r="K356"/>
      <c r="L356"/>
    </row>
    <row r="357" spans="2:12" x14ac:dyDescent="0.4">
      <c r="B357"/>
      <c r="C357"/>
      <c r="D357"/>
      <c r="E357"/>
      <c r="F357"/>
      <c r="G357"/>
      <c r="H357"/>
      <c r="I357"/>
      <c r="J357"/>
      <c r="K357"/>
      <c r="L357"/>
    </row>
    <row r="358" spans="2:12" x14ac:dyDescent="0.4">
      <c r="B358"/>
      <c r="C358"/>
      <c r="D358"/>
      <c r="E358"/>
      <c r="F358"/>
      <c r="G358"/>
      <c r="H358"/>
      <c r="I358"/>
      <c r="J358"/>
      <c r="K358"/>
      <c r="L358"/>
    </row>
    <row r="359" spans="2:12" x14ac:dyDescent="0.4">
      <c r="B359"/>
      <c r="C359"/>
      <c r="D359"/>
      <c r="E359"/>
      <c r="F359"/>
      <c r="G359"/>
      <c r="H359"/>
      <c r="I359"/>
      <c r="J359"/>
      <c r="K359"/>
      <c r="L359"/>
    </row>
    <row r="360" spans="2:12" x14ac:dyDescent="0.4">
      <c r="B360"/>
      <c r="C360"/>
      <c r="D360"/>
      <c r="E360"/>
      <c r="F360"/>
      <c r="G360"/>
      <c r="H360"/>
      <c r="I360"/>
      <c r="J360"/>
      <c r="K360"/>
      <c r="L360"/>
    </row>
    <row r="361" spans="2:12" x14ac:dyDescent="0.4">
      <c r="B361"/>
      <c r="C361"/>
      <c r="D361"/>
      <c r="E361"/>
      <c r="F361"/>
      <c r="G361"/>
      <c r="H361"/>
      <c r="I361"/>
      <c r="J361"/>
      <c r="K361"/>
      <c r="L361"/>
    </row>
    <row r="362" spans="2:12" x14ac:dyDescent="0.4">
      <c r="B362"/>
      <c r="C362"/>
      <c r="D362"/>
      <c r="E362"/>
      <c r="F362"/>
      <c r="G362"/>
      <c r="H362"/>
      <c r="I362"/>
      <c r="J362"/>
      <c r="K362"/>
      <c r="L362"/>
    </row>
    <row r="363" spans="2:12" x14ac:dyDescent="0.4">
      <c r="B363"/>
      <c r="C363"/>
      <c r="D363"/>
      <c r="E363"/>
      <c r="F363"/>
      <c r="G363"/>
      <c r="H363"/>
      <c r="I363"/>
      <c r="J363"/>
      <c r="K363"/>
      <c r="L363"/>
    </row>
    <row r="364" spans="2:12" x14ac:dyDescent="0.4">
      <c r="B364"/>
      <c r="C364"/>
      <c r="D364"/>
      <c r="E364"/>
      <c r="F364"/>
      <c r="G364"/>
      <c r="H364"/>
      <c r="I364"/>
      <c r="J364"/>
      <c r="K364"/>
      <c r="L364"/>
    </row>
    <row r="365" spans="2:12" x14ac:dyDescent="0.4">
      <c r="B365"/>
      <c r="C365"/>
      <c r="D365"/>
      <c r="E365"/>
      <c r="F365"/>
      <c r="G365"/>
      <c r="H365"/>
      <c r="I365"/>
      <c r="J365"/>
      <c r="K365"/>
      <c r="L365"/>
    </row>
    <row r="366" spans="2:12" x14ac:dyDescent="0.4">
      <c r="B366"/>
      <c r="C366"/>
      <c r="D366"/>
      <c r="E366"/>
      <c r="F366"/>
      <c r="G366"/>
      <c r="H366"/>
      <c r="I366"/>
      <c r="J366"/>
      <c r="K366"/>
      <c r="L366"/>
    </row>
    <row r="367" spans="2:12" x14ac:dyDescent="0.4">
      <c r="B367"/>
      <c r="C367"/>
      <c r="D367"/>
      <c r="E367"/>
      <c r="F367"/>
      <c r="G367"/>
      <c r="H367"/>
      <c r="I367"/>
      <c r="J367"/>
      <c r="K367"/>
      <c r="L367"/>
    </row>
    <row r="368" spans="2:12" x14ac:dyDescent="0.4">
      <c r="B368"/>
      <c r="C368"/>
      <c r="D368"/>
      <c r="E368"/>
      <c r="F368"/>
      <c r="G368"/>
      <c r="H368"/>
      <c r="I368"/>
      <c r="J368"/>
      <c r="K368"/>
      <c r="L368"/>
    </row>
    <row r="369" spans="2:12" x14ac:dyDescent="0.4">
      <c r="B369"/>
      <c r="C369"/>
      <c r="D369"/>
      <c r="E369"/>
      <c r="F369"/>
      <c r="G369"/>
      <c r="H369"/>
      <c r="I369"/>
      <c r="J369"/>
      <c r="K369"/>
      <c r="L369"/>
    </row>
    <row r="370" spans="2:12" x14ac:dyDescent="0.4">
      <c r="B370"/>
      <c r="C370"/>
      <c r="D370"/>
      <c r="E370"/>
      <c r="F370"/>
      <c r="G370"/>
      <c r="H370"/>
      <c r="I370"/>
      <c r="J370"/>
      <c r="K370"/>
      <c r="L370"/>
    </row>
    <row r="371" spans="2:12" x14ac:dyDescent="0.4">
      <c r="B371"/>
      <c r="C371"/>
      <c r="D371"/>
      <c r="E371"/>
      <c r="F371"/>
      <c r="G371"/>
      <c r="H371"/>
      <c r="I371"/>
      <c r="J371"/>
      <c r="K371"/>
      <c r="L371"/>
    </row>
    <row r="372" spans="2:12" x14ac:dyDescent="0.4">
      <c r="B372"/>
      <c r="C372"/>
      <c r="D372"/>
      <c r="E372"/>
      <c r="F372"/>
      <c r="G372"/>
      <c r="H372"/>
      <c r="I372"/>
      <c r="J372"/>
      <c r="K372"/>
      <c r="L372"/>
    </row>
    <row r="373" spans="2:12" x14ac:dyDescent="0.4">
      <c r="B373"/>
      <c r="C373"/>
      <c r="D373"/>
      <c r="E373"/>
      <c r="F373"/>
      <c r="G373"/>
      <c r="H373"/>
      <c r="I373"/>
      <c r="J373"/>
      <c r="K373"/>
      <c r="L373"/>
    </row>
    <row r="374" spans="2:12" x14ac:dyDescent="0.4">
      <c r="B374"/>
      <c r="C374"/>
      <c r="D374"/>
      <c r="E374"/>
      <c r="F374"/>
      <c r="G374"/>
      <c r="H374"/>
      <c r="I374"/>
      <c r="J374"/>
      <c r="K374"/>
      <c r="L374"/>
    </row>
    <row r="375" spans="2:12" x14ac:dyDescent="0.4">
      <c r="B375"/>
      <c r="C375"/>
      <c r="D375"/>
      <c r="E375"/>
      <c r="F375"/>
      <c r="G375"/>
      <c r="H375"/>
      <c r="I375"/>
      <c r="J375"/>
      <c r="K375"/>
      <c r="L375"/>
    </row>
    <row r="376" spans="2:12" x14ac:dyDescent="0.4">
      <c r="B376"/>
      <c r="C376"/>
      <c r="D376"/>
      <c r="E376"/>
      <c r="F376"/>
      <c r="G376"/>
      <c r="H376"/>
      <c r="I376"/>
      <c r="J376"/>
      <c r="K376"/>
      <c r="L376"/>
    </row>
    <row r="377" spans="2:12" x14ac:dyDescent="0.4">
      <c r="B377"/>
      <c r="C377"/>
      <c r="D377"/>
      <c r="E377"/>
      <c r="F377"/>
      <c r="G377"/>
      <c r="H377"/>
      <c r="I377"/>
      <c r="J377"/>
      <c r="K377"/>
      <c r="L377"/>
    </row>
    <row r="378" spans="2:12" x14ac:dyDescent="0.4">
      <c r="B378"/>
      <c r="C378"/>
      <c r="D378"/>
      <c r="E378"/>
      <c r="F378"/>
      <c r="G378"/>
      <c r="H378"/>
      <c r="I378"/>
      <c r="J378"/>
      <c r="K378"/>
      <c r="L378"/>
    </row>
    <row r="379" spans="2:12" x14ac:dyDescent="0.4">
      <c r="B379"/>
      <c r="C379"/>
      <c r="D379"/>
      <c r="E379"/>
      <c r="F379"/>
      <c r="G379"/>
      <c r="H379"/>
      <c r="I379"/>
      <c r="J379"/>
      <c r="K379"/>
      <c r="L379"/>
    </row>
    <row r="380" spans="2:12" x14ac:dyDescent="0.4">
      <c r="B380"/>
      <c r="C380"/>
      <c r="D380"/>
      <c r="E380"/>
      <c r="F380"/>
      <c r="G380"/>
      <c r="H380"/>
      <c r="I380"/>
      <c r="J380"/>
      <c r="K380"/>
      <c r="L380"/>
    </row>
    <row r="381" spans="2:12" x14ac:dyDescent="0.4">
      <c r="B381"/>
      <c r="C381"/>
      <c r="D381"/>
      <c r="E381"/>
      <c r="F381"/>
      <c r="G381"/>
      <c r="H381"/>
      <c r="I381"/>
      <c r="J381"/>
      <c r="K381"/>
      <c r="L381"/>
    </row>
    <row r="382" spans="2:12" x14ac:dyDescent="0.4">
      <c r="B382"/>
      <c r="C382"/>
      <c r="D382"/>
      <c r="E382"/>
      <c r="F382"/>
      <c r="G382"/>
      <c r="H382"/>
      <c r="I382"/>
      <c r="J382"/>
      <c r="K382"/>
      <c r="L382"/>
    </row>
    <row r="383" spans="2:12" x14ac:dyDescent="0.4">
      <c r="B383"/>
      <c r="C383"/>
      <c r="D383"/>
      <c r="E383"/>
      <c r="F383"/>
      <c r="G383"/>
      <c r="H383"/>
      <c r="I383"/>
      <c r="J383"/>
      <c r="K383"/>
      <c r="L383"/>
    </row>
    <row r="384" spans="2:12" x14ac:dyDescent="0.4">
      <c r="B384"/>
      <c r="C384"/>
      <c r="D384"/>
      <c r="E384"/>
      <c r="F384"/>
      <c r="G384"/>
      <c r="H384"/>
      <c r="I384"/>
      <c r="J384"/>
      <c r="K384"/>
      <c r="L384"/>
    </row>
    <row r="385" spans="2:12" x14ac:dyDescent="0.4">
      <c r="B385"/>
      <c r="C385"/>
      <c r="D385"/>
      <c r="E385"/>
      <c r="F385"/>
      <c r="G385"/>
      <c r="H385"/>
      <c r="I385"/>
      <c r="J385"/>
      <c r="K385"/>
      <c r="L385"/>
    </row>
    <row r="386" spans="2:12" x14ac:dyDescent="0.4">
      <c r="B386"/>
      <c r="C386"/>
      <c r="D386"/>
      <c r="E386"/>
      <c r="F386"/>
      <c r="G386"/>
      <c r="H386"/>
      <c r="I386"/>
      <c r="J386"/>
      <c r="K386"/>
      <c r="L386"/>
    </row>
    <row r="387" spans="2:12" x14ac:dyDescent="0.4">
      <c r="B387"/>
      <c r="C387"/>
      <c r="D387"/>
      <c r="E387"/>
      <c r="F387"/>
      <c r="G387"/>
      <c r="H387"/>
      <c r="I387"/>
      <c r="J387"/>
      <c r="K387"/>
      <c r="L387"/>
    </row>
    <row r="388" spans="2:12" x14ac:dyDescent="0.4">
      <c r="B388"/>
      <c r="C388"/>
      <c r="D388"/>
      <c r="E388"/>
      <c r="F388"/>
      <c r="G388"/>
      <c r="H388"/>
      <c r="I388"/>
      <c r="J388"/>
      <c r="K388"/>
      <c r="L388"/>
    </row>
    <row r="389" spans="2:12" x14ac:dyDescent="0.4">
      <c r="B389"/>
      <c r="C389"/>
      <c r="D389"/>
      <c r="E389"/>
      <c r="F389"/>
      <c r="G389"/>
      <c r="H389"/>
      <c r="I389"/>
      <c r="J389"/>
      <c r="K389"/>
      <c r="L389"/>
    </row>
    <row r="390" spans="2:12" x14ac:dyDescent="0.4">
      <c r="B390"/>
      <c r="C390"/>
      <c r="D390"/>
      <c r="E390"/>
      <c r="F390"/>
      <c r="G390"/>
      <c r="H390"/>
      <c r="I390"/>
      <c r="J390"/>
      <c r="K390"/>
      <c r="L390"/>
    </row>
    <row r="391" spans="2:12" x14ac:dyDescent="0.4">
      <c r="B391"/>
      <c r="C391"/>
      <c r="D391"/>
      <c r="E391"/>
      <c r="F391"/>
      <c r="G391"/>
      <c r="H391"/>
      <c r="I391"/>
      <c r="J391"/>
      <c r="K391"/>
      <c r="L391"/>
    </row>
    <row r="392" spans="2:12" x14ac:dyDescent="0.4">
      <c r="B392"/>
      <c r="C392"/>
      <c r="D392"/>
      <c r="E392"/>
      <c r="F392"/>
      <c r="G392"/>
      <c r="H392"/>
      <c r="I392"/>
      <c r="J392"/>
      <c r="K392"/>
      <c r="L392"/>
    </row>
    <row r="393" spans="2:12" x14ac:dyDescent="0.4">
      <c r="B393"/>
      <c r="C393"/>
      <c r="D393"/>
      <c r="E393"/>
      <c r="F393"/>
      <c r="G393"/>
      <c r="H393"/>
      <c r="I393"/>
      <c r="J393"/>
      <c r="K393"/>
      <c r="L393"/>
    </row>
    <row r="394" spans="2:12" x14ac:dyDescent="0.4">
      <c r="B394"/>
      <c r="C394"/>
      <c r="D394"/>
      <c r="E394"/>
      <c r="F394"/>
      <c r="G394"/>
      <c r="H394"/>
      <c r="I394"/>
      <c r="J394"/>
      <c r="K394"/>
      <c r="L394"/>
    </row>
    <row r="395" spans="2:12" x14ac:dyDescent="0.4">
      <c r="B395"/>
      <c r="C395"/>
      <c r="D395"/>
      <c r="E395"/>
      <c r="F395"/>
      <c r="G395"/>
      <c r="H395"/>
      <c r="I395"/>
      <c r="J395"/>
      <c r="K395"/>
      <c r="L395"/>
    </row>
    <row r="396" spans="2:12" x14ac:dyDescent="0.4">
      <c r="B396"/>
      <c r="C396"/>
      <c r="D396"/>
      <c r="E396"/>
      <c r="F396"/>
      <c r="G396"/>
      <c r="H396"/>
      <c r="I396"/>
      <c r="J396"/>
      <c r="K396"/>
      <c r="L396"/>
    </row>
    <row r="397" spans="2:12" x14ac:dyDescent="0.4">
      <c r="B397"/>
      <c r="C397"/>
      <c r="D397"/>
      <c r="E397"/>
      <c r="F397"/>
      <c r="G397"/>
      <c r="H397"/>
      <c r="I397"/>
      <c r="J397"/>
      <c r="K397"/>
      <c r="L397"/>
    </row>
    <row r="398" spans="2:12" x14ac:dyDescent="0.4">
      <c r="B398"/>
      <c r="C398"/>
      <c r="D398"/>
      <c r="E398"/>
      <c r="F398"/>
      <c r="G398"/>
      <c r="H398"/>
      <c r="I398"/>
      <c r="J398"/>
      <c r="K398"/>
      <c r="L398"/>
    </row>
    <row r="399" spans="2:12" x14ac:dyDescent="0.4">
      <c r="B399"/>
      <c r="C399"/>
      <c r="D399"/>
      <c r="E399"/>
      <c r="F399"/>
      <c r="G399"/>
      <c r="H399"/>
      <c r="I399"/>
      <c r="J399"/>
      <c r="K399"/>
      <c r="L399"/>
    </row>
    <row r="400" spans="2:12" x14ac:dyDescent="0.4">
      <c r="B400"/>
      <c r="C400"/>
      <c r="D400"/>
      <c r="E400"/>
      <c r="F400"/>
      <c r="G400"/>
      <c r="H400"/>
      <c r="I400"/>
      <c r="J400"/>
      <c r="K400"/>
      <c r="L400"/>
    </row>
    <row r="401" spans="2:12" x14ac:dyDescent="0.4">
      <c r="B401"/>
      <c r="C401"/>
      <c r="D401"/>
      <c r="E401"/>
      <c r="F401"/>
      <c r="G401"/>
      <c r="H401"/>
      <c r="I401"/>
      <c r="J401"/>
      <c r="K401"/>
      <c r="L401"/>
    </row>
    <row r="402" spans="2:12" x14ac:dyDescent="0.4">
      <c r="B402"/>
      <c r="C402"/>
      <c r="D402"/>
      <c r="E402"/>
      <c r="F402"/>
      <c r="G402"/>
      <c r="H402"/>
      <c r="I402"/>
      <c r="J402"/>
      <c r="K402"/>
      <c r="L402"/>
    </row>
    <row r="403" spans="2:12" x14ac:dyDescent="0.4">
      <c r="B403"/>
      <c r="C403"/>
      <c r="D403"/>
      <c r="E403"/>
      <c r="F403"/>
      <c r="G403"/>
      <c r="H403"/>
      <c r="I403"/>
      <c r="J403"/>
      <c r="K403"/>
      <c r="L403"/>
    </row>
    <row r="404" spans="2:12" x14ac:dyDescent="0.4">
      <c r="B404"/>
      <c r="C404"/>
      <c r="D404"/>
      <c r="E404"/>
      <c r="F404"/>
      <c r="G404"/>
      <c r="H404"/>
      <c r="I404"/>
      <c r="J404"/>
      <c r="K404"/>
      <c r="L404"/>
    </row>
    <row r="405" spans="2:12" x14ac:dyDescent="0.4">
      <c r="B405"/>
      <c r="C405"/>
      <c r="D405"/>
      <c r="E405"/>
      <c r="F405"/>
      <c r="G405"/>
      <c r="H405"/>
      <c r="I405"/>
      <c r="J405"/>
      <c r="K405"/>
      <c r="L405"/>
    </row>
    <row r="406" spans="2:12" x14ac:dyDescent="0.4">
      <c r="B406"/>
      <c r="C406"/>
      <c r="D406"/>
      <c r="E406"/>
      <c r="F406"/>
      <c r="G406"/>
      <c r="H406"/>
      <c r="I406"/>
      <c r="J406"/>
      <c r="K406"/>
      <c r="L406"/>
    </row>
    <row r="407" spans="2:12" x14ac:dyDescent="0.4">
      <c r="B407"/>
      <c r="C407"/>
      <c r="D407"/>
      <c r="E407"/>
      <c r="F407"/>
      <c r="G407"/>
      <c r="H407"/>
      <c r="I407"/>
      <c r="J407"/>
      <c r="K407"/>
      <c r="L407"/>
    </row>
    <row r="408" spans="2:12" x14ac:dyDescent="0.4">
      <c r="B408"/>
      <c r="C408"/>
      <c r="D408"/>
      <c r="E408"/>
      <c r="F408"/>
      <c r="G408"/>
      <c r="H408"/>
      <c r="I408"/>
      <c r="J408"/>
      <c r="K408"/>
      <c r="L408"/>
    </row>
    <row r="409" spans="2:12" x14ac:dyDescent="0.4">
      <c r="B409"/>
      <c r="C409"/>
      <c r="D409"/>
      <c r="E409"/>
      <c r="F409"/>
      <c r="G409"/>
      <c r="H409"/>
      <c r="I409"/>
      <c r="J409"/>
      <c r="K409"/>
      <c r="L409"/>
    </row>
    <row r="410" spans="2:12" x14ac:dyDescent="0.4">
      <c r="B410"/>
      <c r="C410"/>
      <c r="D410"/>
      <c r="E410"/>
      <c r="F410"/>
      <c r="G410"/>
      <c r="H410"/>
      <c r="I410"/>
      <c r="J410"/>
      <c r="K410"/>
      <c r="L410"/>
    </row>
    <row r="411" spans="2:12" x14ac:dyDescent="0.4">
      <c r="B411"/>
      <c r="C411"/>
      <c r="D411"/>
      <c r="E411"/>
      <c r="F411"/>
      <c r="G411"/>
      <c r="H411"/>
      <c r="I411"/>
      <c r="J411"/>
      <c r="K411"/>
      <c r="L411"/>
    </row>
    <row r="412" spans="2:12" x14ac:dyDescent="0.4">
      <c r="B412"/>
      <c r="C412"/>
      <c r="D412"/>
      <c r="E412"/>
      <c r="F412"/>
      <c r="G412"/>
      <c r="H412"/>
      <c r="I412"/>
      <c r="J412"/>
      <c r="K412"/>
      <c r="L412"/>
    </row>
    <row r="413" spans="2:12" x14ac:dyDescent="0.4">
      <c r="B413"/>
      <c r="C413"/>
      <c r="D413"/>
      <c r="E413"/>
      <c r="F413"/>
      <c r="G413"/>
      <c r="H413"/>
      <c r="I413"/>
      <c r="J413"/>
      <c r="K413"/>
      <c r="L413"/>
    </row>
    <row r="414" spans="2:12" x14ac:dyDescent="0.4">
      <c r="B414"/>
      <c r="C414"/>
      <c r="D414"/>
      <c r="E414"/>
      <c r="F414"/>
      <c r="G414"/>
      <c r="H414"/>
      <c r="I414"/>
      <c r="J414"/>
      <c r="K414"/>
      <c r="L414"/>
    </row>
    <row r="415" spans="2:12" x14ac:dyDescent="0.4">
      <c r="B415"/>
      <c r="C415"/>
      <c r="D415"/>
      <c r="E415"/>
      <c r="F415"/>
      <c r="G415"/>
      <c r="H415"/>
      <c r="I415"/>
      <c r="J415"/>
      <c r="K415"/>
      <c r="L415"/>
    </row>
    <row r="416" spans="2:12" x14ac:dyDescent="0.4">
      <c r="B416"/>
      <c r="C416"/>
      <c r="D416"/>
      <c r="E416"/>
      <c r="F416"/>
      <c r="G416"/>
      <c r="H416"/>
      <c r="I416"/>
      <c r="J416"/>
      <c r="K416"/>
      <c r="L416"/>
    </row>
    <row r="417" spans="2:12" x14ac:dyDescent="0.4">
      <c r="B417"/>
      <c r="C417"/>
      <c r="D417"/>
      <c r="E417"/>
      <c r="F417"/>
      <c r="G417"/>
      <c r="H417"/>
      <c r="I417"/>
      <c r="J417"/>
      <c r="K417"/>
      <c r="L417"/>
    </row>
    <row r="418" spans="2:12" x14ac:dyDescent="0.4">
      <c r="B418"/>
      <c r="C418"/>
      <c r="D418"/>
      <c r="E418"/>
      <c r="F418"/>
      <c r="G418"/>
      <c r="H418"/>
      <c r="I418"/>
      <c r="J418"/>
      <c r="K418"/>
      <c r="L418"/>
    </row>
    <row r="419" spans="2:12" x14ac:dyDescent="0.4">
      <c r="B419"/>
      <c r="C419"/>
      <c r="D419"/>
      <c r="E419"/>
      <c r="F419"/>
      <c r="G419"/>
      <c r="H419"/>
      <c r="I419"/>
      <c r="J419"/>
      <c r="K419"/>
      <c r="L419"/>
    </row>
    <row r="420" spans="2:12" x14ac:dyDescent="0.4">
      <c r="B420"/>
      <c r="C420"/>
      <c r="D420"/>
      <c r="E420"/>
      <c r="F420"/>
      <c r="G420"/>
      <c r="H420"/>
      <c r="I420"/>
      <c r="J420"/>
      <c r="K420"/>
      <c r="L420"/>
    </row>
    <row r="421" spans="2:12" x14ac:dyDescent="0.4">
      <c r="B421"/>
      <c r="C421"/>
      <c r="D421"/>
      <c r="E421"/>
      <c r="F421"/>
      <c r="G421"/>
      <c r="H421"/>
      <c r="I421"/>
      <c r="J421"/>
      <c r="K421"/>
      <c r="L421"/>
    </row>
    <row r="422" spans="2:12" x14ac:dyDescent="0.4">
      <c r="B422"/>
      <c r="C422"/>
      <c r="D422"/>
      <c r="E422"/>
      <c r="F422"/>
      <c r="G422"/>
      <c r="H422"/>
      <c r="I422"/>
      <c r="J422"/>
      <c r="K422"/>
      <c r="L422"/>
    </row>
    <row r="423" spans="2:12" x14ac:dyDescent="0.4">
      <c r="B423"/>
      <c r="C423"/>
      <c r="D423"/>
      <c r="E423"/>
      <c r="F423"/>
      <c r="G423"/>
      <c r="H423"/>
      <c r="I423"/>
      <c r="J423"/>
      <c r="K423"/>
      <c r="L423"/>
    </row>
    <row r="424" spans="2:12" x14ac:dyDescent="0.4">
      <c r="B424"/>
      <c r="C424"/>
      <c r="D424"/>
      <c r="E424"/>
      <c r="F424"/>
      <c r="G424"/>
      <c r="H424"/>
      <c r="I424"/>
      <c r="J424"/>
      <c r="K424"/>
      <c r="L424"/>
    </row>
    <row r="425" spans="2:12" x14ac:dyDescent="0.4">
      <c r="B425"/>
      <c r="C425"/>
      <c r="D425"/>
      <c r="E425"/>
      <c r="F425"/>
      <c r="G425"/>
      <c r="H425"/>
      <c r="I425"/>
      <c r="J425"/>
      <c r="K425"/>
      <c r="L425"/>
    </row>
    <row r="426" spans="2:12" x14ac:dyDescent="0.4">
      <c r="B426"/>
      <c r="C426"/>
      <c r="D426"/>
      <c r="E426"/>
      <c r="F426"/>
      <c r="G426"/>
      <c r="H426"/>
      <c r="I426"/>
      <c r="J426"/>
      <c r="K426"/>
      <c r="L426"/>
    </row>
    <row r="427" spans="2:12" x14ac:dyDescent="0.4">
      <c r="B427"/>
      <c r="C427"/>
      <c r="D427"/>
      <c r="E427"/>
      <c r="F427"/>
      <c r="G427"/>
      <c r="H427"/>
      <c r="I427"/>
      <c r="J427"/>
      <c r="K427"/>
      <c r="L427"/>
    </row>
    <row r="428" spans="2:12" x14ac:dyDescent="0.4">
      <c r="B428"/>
      <c r="C428"/>
      <c r="D428"/>
      <c r="E428"/>
      <c r="F428"/>
      <c r="G428"/>
      <c r="H428"/>
      <c r="I428"/>
      <c r="J428"/>
      <c r="K428"/>
      <c r="L428"/>
    </row>
    <row r="429" spans="2:12" x14ac:dyDescent="0.4">
      <c r="B429"/>
      <c r="C429"/>
      <c r="D429"/>
      <c r="E429"/>
      <c r="F429"/>
      <c r="G429"/>
      <c r="H429"/>
      <c r="I429"/>
      <c r="J429"/>
      <c r="K429"/>
      <c r="L429"/>
    </row>
    <row r="430" spans="2:12" x14ac:dyDescent="0.4">
      <c r="B430"/>
      <c r="C430"/>
      <c r="D430"/>
      <c r="E430"/>
      <c r="F430"/>
      <c r="G430"/>
      <c r="H430"/>
      <c r="I430"/>
      <c r="J430"/>
      <c r="K430"/>
      <c r="L430"/>
    </row>
    <row r="431" spans="2:12" x14ac:dyDescent="0.4">
      <c r="B431"/>
      <c r="C431"/>
      <c r="D431"/>
      <c r="E431"/>
      <c r="F431"/>
      <c r="G431"/>
      <c r="H431"/>
      <c r="I431"/>
      <c r="J431"/>
      <c r="K431"/>
      <c r="L431"/>
    </row>
    <row r="432" spans="2:12" x14ac:dyDescent="0.4">
      <c r="B432"/>
      <c r="C432"/>
      <c r="D432"/>
      <c r="E432"/>
      <c r="F432"/>
      <c r="G432"/>
      <c r="H432"/>
      <c r="I432"/>
      <c r="J432"/>
      <c r="K432"/>
      <c r="L432"/>
    </row>
    <row r="433" spans="2:12" x14ac:dyDescent="0.4">
      <c r="B433"/>
      <c r="C433"/>
      <c r="D433"/>
      <c r="E433"/>
      <c r="F433"/>
      <c r="G433"/>
      <c r="H433"/>
      <c r="I433"/>
      <c r="J433"/>
      <c r="K433"/>
      <c r="L433"/>
    </row>
    <row r="434" spans="2:12" x14ac:dyDescent="0.4">
      <c r="B434"/>
      <c r="C434"/>
      <c r="D434"/>
      <c r="E434"/>
      <c r="F434"/>
      <c r="G434"/>
      <c r="H434"/>
      <c r="I434"/>
      <c r="J434"/>
      <c r="K434"/>
      <c r="L434"/>
    </row>
    <row r="435" spans="2:12" x14ac:dyDescent="0.4">
      <c r="B435"/>
      <c r="C435"/>
      <c r="D435"/>
      <c r="E435"/>
      <c r="F435"/>
      <c r="G435"/>
      <c r="H435"/>
      <c r="I435"/>
      <c r="J435"/>
      <c r="K435"/>
      <c r="L435"/>
    </row>
    <row r="436" spans="2:12" x14ac:dyDescent="0.4">
      <c r="B436"/>
      <c r="C436"/>
      <c r="D436"/>
      <c r="E436"/>
      <c r="F436"/>
      <c r="G436"/>
      <c r="H436"/>
      <c r="I436"/>
      <c r="J436"/>
      <c r="K436"/>
      <c r="L436"/>
    </row>
    <row r="437" spans="2:12" x14ac:dyDescent="0.4">
      <c r="B437"/>
      <c r="C437"/>
      <c r="D437"/>
      <c r="E437"/>
      <c r="F437"/>
      <c r="G437"/>
      <c r="H437"/>
      <c r="I437"/>
      <c r="J437"/>
      <c r="K437"/>
      <c r="L437"/>
    </row>
    <row r="438" spans="2:12" x14ac:dyDescent="0.4">
      <c r="B438"/>
      <c r="C438"/>
      <c r="D438"/>
      <c r="E438"/>
      <c r="F438"/>
      <c r="G438"/>
      <c r="H438"/>
      <c r="I438"/>
      <c r="J438"/>
      <c r="K438"/>
      <c r="L438"/>
    </row>
    <row r="439" spans="2:12" x14ac:dyDescent="0.4">
      <c r="B439"/>
      <c r="C439"/>
      <c r="D439"/>
      <c r="E439"/>
      <c r="F439"/>
      <c r="G439"/>
      <c r="H439"/>
      <c r="I439"/>
      <c r="J439"/>
      <c r="K439"/>
      <c r="L439"/>
    </row>
    <row r="440" spans="2:12" x14ac:dyDescent="0.4">
      <c r="B440"/>
      <c r="C440"/>
      <c r="D440"/>
      <c r="E440"/>
      <c r="F440"/>
      <c r="G440"/>
      <c r="H440"/>
      <c r="I440"/>
      <c r="J440"/>
      <c r="K440"/>
      <c r="L440"/>
    </row>
    <row r="441" spans="2:12" x14ac:dyDescent="0.4">
      <c r="B441"/>
      <c r="C441"/>
      <c r="D441"/>
      <c r="E441"/>
      <c r="F441"/>
      <c r="G441"/>
      <c r="H441"/>
      <c r="I441"/>
      <c r="J441"/>
      <c r="K441"/>
      <c r="L441"/>
    </row>
    <row r="442" spans="2:12" x14ac:dyDescent="0.4">
      <c r="B442"/>
      <c r="C442"/>
      <c r="D442"/>
      <c r="E442"/>
      <c r="F442"/>
      <c r="G442"/>
      <c r="H442"/>
      <c r="I442"/>
      <c r="J442"/>
      <c r="K442"/>
      <c r="L442"/>
    </row>
    <row r="443" spans="2:12" x14ac:dyDescent="0.4">
      <c r="B443"/>
      <c r="C443"/>
      <c r="D443"/>
      <c r="E443"/>
      <c r="F443"/>
      <c r="G443"/>
      <c r="H443"/>
      <c r="I443"/>
      <c r="J443"/>
      <c r="K443"/>
      <c r="L443"/>
    </row>
    <row r="444" spans="2:12" x14ac:dyDescent="0.4">
      <c r="B444"/>
      <c r="C444"/>
      <c r="D444"/>
      <c r="E444"/>
      <c r="F444"/>
      <c r="G444"/>
      <c r="H444"/>
      <c r="I444"/>
      <c r="J444"/>
      <c r="K444"/>
      <c r="L444"/>
    </row>
    <row r="445" spans="2:12" x14ac:dyDescent="0.4">
      <c r="B445"/>
      <c r="C445"/>
      <c r="D445"/>
      <c r="E445"/>
      <c r="F445"/>
      <c r="G445"/>
      <c r="H445"/>
      <c r="I445"/>
      <c r="J445"/>
      <c r="K445"/>
      <c r="L445"/>
    </row>
    <row r="446" spans="2:12" x14ac:dyDescent="0.4">
      <c r="B446"/>
      <c r="C446"/>
      <c r="D446"/>
      <c r="E446"/>
      <c r="F446"/>
      <c r="G446"/>
      <c r="H446"/>
      <c r="I446"/>
      <c r="J446"/>
      <c r="K446"/>
      <c r="L446"/>
    </row>
    <row r="447" spans="2:12" x14ac:dyDescent="0.4">
      <c r="B447"/>
      <c r="C447"/>
      <c r="D447"/>
      <c r="E447"/>
      <c r="F447"/>
      <c r="G447"/>
      <c r="H447"/>
      <c r="I447"/>
      <c r="J447"/>
      <c r="K447"/>
      <c r="L447"/>
    </row>
    <row r="448" spans="2:12" x14ac:dyDescent="0.4">
      <c r="B448"/>
      <c r="C448"/>
      <c r="D448"/>
      <c r="E448"/>
      <c r="F448"/>
      <c r="G448"/>
      <c r="H448"/>
      <c r="I448"/>
      <c r="J448"/>
      <c r="K448"/>
      <c r="L448"/>
    </row>
    <row r="449" spans="2:12" x14ac:dyDescent="0.4">
      <c r="B449"/>
      <c r="C449"/>
      <c r="D449"/>
      <c r="E449"/>
      <c r="F449"/>
      <c r="G449"/>
      <c r="H449"/>
      <c r="I449"/>
      <c r="J449"/>
      <c r="K449"/>
      <c r="L449"/>
    </row>
    <row r="450" spans="2:12" x14ac:dyDescent="0.4">
      <c r="B450"/>
      <c r="C450"/>
      <c r="D450"/>
      <c r="E450"/>
      <c r="F450"/>
      <c r="G450"/>
      <c r="H450"/>
      <c r="I450"/>
      <c r="J450"/>
      <c r="K450"/>
      <c r="L450"/>
    </row>
    <row r="451" spans="2:12" x14ac:dyDescent="0.4">
      <c r="B451"/>
      <c r="C451"/>
      <c r="D451"/>
      <c r="E451"/>
      <c r="F451"/>
      <c r="G451"/>
      <c r="H451"/>
      <c r="I451"/>
      <c r="J451"/>
      <c r="K451"/>
      <c r="L451"/>
    </row>
    <row r="452" spans="2:12" x14ac:dyDescent="0.4">
      <c r="B452"/>
      <c r="C452"/>
      <c r="D452"/>
      <c r="E452"/>
      <c r="F452"/>
      <c r="G452"/>
      <c r="H452"/>
      <c r="I452"/>
      <c r="J452"/>
      <c r="K452"/>
      <c r="L452"/>
    </row>
    <row r="453" spans="2:12" x14ac:dyDescent="0.4">
      <c r="B453"/>
      <c r="C453"/>
      <c r="D453"/>
      <c r="E453"/>
      <c r="F453"/>
      <c r="G453"/>
      <c r="H453"/>
      <c r="I453"/>
      <c r="J453"/>
      <c r="K453"/>
      <c r="L453"/>
    </row>
    <row r="454" spans="2:12" x14ac:dyDescent="0.4">
      <c r="B454"/>
      <c r="C454"/>
      <c r="D454"/>
      <c r="E454"/>
      <c r="F454"/>
      <c r="G454"/>
      <c r="H454"/>
      <c r="I454"/>
      <c r="J454"/>
      <c r="K454"/>
      <c r="L454"/>
    </row>
    <row r="455" spans="2:12" x14ac:dyDescent="0.4">
      <c r="B455"/>
      <c r="C455"/>
      <c r="D455"/>
      <c r="E455"/>
      <c r="F455"/>
      <c r="G455"/>
      <c r="H455"/>
      <c r="I455"/>
      <c r="J455"/>
      <c r="K455"/>
      <c r="L455"/>
    </row>
    <row r="456" spans="2:12" x14ac:dyDescent="0.4">
      <c r="B456"/>
      <c r="C456"/>
      <c r="D456"/>
      <c r="E456"/>
      <c r="F456"/>
      <c r="G456"/>
      <c r="H456"/>
      <c r="I456"/>
      <c r="J456"/>
      <c r="K456"/>
      <c r="L456"/>
    </row>
    <row r="457" spans="2:12" x14ac:dyDescent="0.4">
      <c r="B457"/>
      <c r="C457"/>
      <c r="D457"/>
      <c r="E457"/>
      <c r="F457"/>
      <c r="G457"/>
      <c r="H457"/>
      <c r="I457"/>
      <c r="J457"/>
      <c r="K457"/>
      <c r="L457"/>
    </row>
    <row r="458" spans="2:12" x14ac:dyDescent="0.4">
      <c r="B458"/>
      <c r="C458"/>
      <c r="D458"/>
      <c r="E458"/>
      <c r="F458"/>
      <c r="G458"/>
      <c r="H458"/>
      <c r="I458"/>
      <c r="J458"/>
      <c r="K458"/>
      <c r="L458"/>
    </row>
    <row r="459" spans="2:12" x14ac:dyDescent="0.4">
      <c r="B459"/>
      <c r="C459"/>
      <c r="D459"/>
      <c r="E459"/>
      <c r="F459"/>
      <c r="G459"/>
      <c r="H459"/>
      <c r="I459"/>
      <c r="J459"/>
      <c r="K459"/>
      <c r="L459"/>
    </row>
    <row r="460" spans="2:12" x14ac:dyDescent="0.4">
      <c r="B460"/>
      <c r="C460"/>
      <c r="D460"/>
      <c r="E460"/>
      <c r="F460"/>
      <c r="G460"/>
      <c r="H460"/>
      <c r="I460"/>
      <c r="J460"/>
      <c r="K460"/>
      <c r="L460"/>
    </row>
    <row r="461" spans="2:12" x14ac:dyDescent="0.4">
      <c r="B461"/>
      <c r="C461"/>
      <c r="D461"/>
      <c r="E461"/>
      <c r="F461"/>
      <c r="G461"/>
      <c r="H461"/>
      <c r="I461"/>
      <c r="J461"/>
      <c r="K461"/>
      <c r="L461"/>
    </row>
    <row r="462" spans="2:12" x14ac:dyDescent="0.4">
      <c r="B462"/>
      <c r="C462"/>
      <c r="D462"/>
      <c r="E462"/>
      <c r="F462"/>
      <c r="G462"/>
      <c r="H462"/>
      <c r="I462"/>
      <c r="J462"/>
      <c r="K462"/>
      <c r="L462"/>
    </row>
    <row r="463" spans="2:12" x14ac:dyDescent="0.4">
      <c r="B463"/>
      <c r="C463"/>
      <c r="D463"/>
      <c r="E463"/>
      <c r="F463"/>
      <c r="G463"/>
      <c r="H463"/>
      <c r="I463"/>
      <c r="J463"/>
      <c r="K463"/>
      <c r="L463"/>
    </row>
    <row r="464" spans="2:12" x14ac:dyDescent="0.4">
      <c r="B464"/>
      <c r="C464"/>
      <c r="D464"/>
      <c r="E464"/>
      <c r="F464"/>
      <c r="G464"/>
      <c r="H464"/>
      <c r="I464"/>
      <c r="J464"/>
      <c r="K464"/>
      <c r="L464"/>
    </row>
    <row r="465" spans="2:12" x14ac:dyDescent="0.4">
      <c r="B465"/>
      <c r="C465"/>
      <c r="D465"/>
      <c r="E465"/>
      <c r="F465"/>
      <c r="G465"/>
      <c r="H465"/>
      <c r="I465"/>
      <c r="J465"/>
      <c r="K465"/>
      <c r="L465"/>
    </row>
    <row r="466" spans="2:12" x14ac:dyDescent="0.4">
      <c r="B466"/>
      <c r="C466"/>
      <c r="D466"/>
      <c r="E466"/>
      <c r="F466"/>
      <c r="G466"/>
      <c r="H466"/>
      <c r="I466"/>
      <c r="J466"/>
      <c r="K466"/>
      <c r="L466"/>
    </row>
    <row r="467" spans="2:12" x14ac:dyDescent="0.4">
      <c r="B467"/>
      <c r="C467"/>
      <c r="D467"/>
      <c r="E467"/>
      <c r="F467"/>
      <c r="G467"/>
      <c r="H467"/>
      <c r="I467"/>
      <c r="J467"/>
      <c r="K467"/>
      <c r="L467"/>
    </row>
    <row r="468" spans="2:12" x14ac:dyDescent="0.4">
      <c r="B468"/>
      <c r="C468"/>
      <c r="D468"/>
      <c r="E468"/>
      <c r="F468"/>
      <c r="G468"/>
      <c r="H468"/>
      <c r="I468"/>
      <c r="J468"/>
      <c r="K468"/>
      <c r="L468"/>
    </row>
    <row r="469" spans="2:12" x14ac:dyDescent="0.4">
      <c r="B469"/>
      <c r="C469"/>
      <c r="D469"/>
      <c r="E469"/>
      <c r="F469"/>
      <c r="G469"/>
      <c r="H469"/>
      <c r="I469"/>
      <c r="J469"/>
      <c r="K469"/>
      <c r="L469"/>
    </row>
    <row r="470" spans="2:12" x14ac:dyDescent="0.4">
      <c r="B470"/>
      <c r="C470"/>
      <c r="D470"/>
      <c r="E470"/>
      <c r="F470"/>
      <c r="G470"/>
      <c r="H470"/>
      <c r="I470"/>
      <c r="J470"/>
      <c r="K470"/>
      <c r="L470"/>
    </row>
    <row r="471" spans="2:12" x14ac:dyDescent="0.4">
      <c r="B471"/>
      <c r="C471"/>
      <c r="D471"/>
      <c r="E471"/>
      <c r="F471"/>
      <c r="G471"/>
      <c r="H471"/>
      <c r="I471"/>
      <c r="J471"/>
      <c r="K471"/>
      <c r="L471"/>
    </row>
    <row r="472" spans="2:12" x14ac:dyDescent="0.4">
      <c r="B472"/>
      <c r="C472"/>
      <c r="D472"/>
      <c r="E472"/>
      <c r="F472"/>
      <c r="G472"/>
      <c r="H472"/>
      <c r="I472"/>
      <c r="J472"/>
      <c r="K472"/>
      <c r="L472"/>
    </row>
    <row r="473" spans="2:12" x14ac:dyDescent="0.4">
      <c r="B473"/>
      <c r="C473"/>
      <c r="D473"/>
      <c r="E473"/>
      <c r="F473"/>
      <c r="G473"/>
      <c r="H473"/>
      <c r="I473"/>
      <c r="J473"/>
      <c r="K473"/>
      <c r="L473"/>
    </row>
    <row r="474" spans="2:12" x14ac:dyDescent="0.4">
      <c r="B474"/>
      <c r="C474"/>
      <c r="D474"/>
      <c r="E474"/>
      <c r="F474"/>
      <c r="G474"/>
      <c r="H474"/>
      <c r="I474"/>
      <c r="J474"/>
      <c r="K474"/>
      <c r="L474"/>
    </row>
    <row r="475" spans="2:12" x14ac:dyDescent="0.4">
      <c r="B475"/>
      <c r="C475"/>
      <c r="D475"/>
      <c r="E475"/>
      <c r="F475"/>
      <c r="G475"/>
      <c r="H475"/>
      <c r="I475"/>
      <c r="J475"/>
      <c r="K475"/>
      <c r="L475"/>
    </row>
    <row r="476" spans="2:12" x14ac:dyDescent="0.4">
      <c r="B476"/>
      <c r="C476"/>
      <c r="D476"/>
      <c r="E476"/>
      <c r="F476"/>
      <c r="G476"/>
      <c r="H476"/>
      <c r="I476"/>
      <c r="J476"/>
      <c r="K476"/>
      <c r="L476"/>
    </row>
    <row r="477" spans="2:12" x14ac:dyDescent="0.4">
      <c r="B477"/>
      <c r="C477"/>
      <c r="D477"/>
      <c r="E477"/>
      <c r="F477"/>
      <c r="G477"/>
      <c r="H477"/>
      <c r="I477"/>
      <c r="J477"/>
      <c r="K477"/>
      <c r="L477"/>
    </row>
    <row r="478" spans="2:12" x14ac:dyDescent="0.4">
      <c r="B478"/>
      <c r="C478"/>
      <c r="D478"/>
      <c r="E478"/>
      <c r="F478"/>
      <c r="G478"/>
      <c r="H478"/>
      <c r="I478"/>
      <c r="J478"/>
      <c r="K478"/>
      <c r="L478"/>
    </row>
    <row r="479" spans="2:12" x14ac:dyDescent="0.4">
      <c r="B479"/>
      <c r="C479"/>
      <c r="D479"/>
      <c r="E479"/>
      <c r="F479"/>
      <c r="G479"/>
      <c r="H479"/>
      <c r="I479"/>
      <c r="J479"/>
      <c r="K479"/>
      <c r="L479"/>
    </row>
    <row r="480" spans="2:12" x14ac:dyDescent="0.4">
      <c r="B480"/>
      <c r="C480"/>
      <c r="D480"/>
      <c r="E480"/>
      <c r="F480"/>
      <c r="G480"/>
      <c r="H480"/>
      <c r="I480"/>
      <c r="J480"/>
      <c r="K480"/>
      <c r="L480"/>
    </row>
    <row r="481" spans="2:12" x14ac:dyDescent="0.4">
      <c r="B481"/>
      <c r="C481"/>
      <c r="D481"/>
      <c r="E481"/>
      <c r="F481"/>
      <c r="G481"/>
      <c r="H481"/>
      <c r="I481"/>
      <c r="J481"/>
      <c r="K481"/>
      <c r="L481"/>
    </row>
    <row r="482" spans="2:12" x14ac:dyDescent="0.4">
      <c r="B482"/>
      <c r="C482"/>
      <c r="D482"/>
      <c r="E482"/>
      <c r="F482"/>
      <c r="G482"/>
      <c r="H482"/>
      <c r="I482"/>
      <c r="J482"/>
      <c r="K482"/>
      <c r="L482"/>
    </row>
    <row r="483" spans="2:12" x14ac:dyDescent="0.4">
      <c r="B483"/>
      <c r="C483"/>
      <c r="D483"/>
      <c r="E483"/>
      <c r="F483"/>
      <c r="G483"/>
      <c r="H483"/>
      <c r="I483"/>
      <c r="J483"/>
      <c r="K483"/>
      <c r="L483"/>
    </row>
    <row r="484" spans="2:12" x14ac:dyDescent="0.4">
      <c r="B484"/>
      <c r="C484"/>
      <c r="D484"/>
      <c r="E484"/>
      <c r="F484"/>
      <c r="G484"/>
      <c r="H484"/>
      <c r="I484"/>
      <c r="J484"/>
      <c r="K484"/>
      <c r="L484"/>
    </row>
    <row r="485" spans="2:12" x14ac:dyDescent="0.4">
      <c r="B485"/>
      <c r="C485"/>
      <c r="D485"/>
      <c r="E485"/>
      <c r="F485"/>
      <c r="G485"/>
      <c r="H485"/>
      <c r="I485"/>
      <c r="J485"/>
      <c r="K485"/>
      <c r="L485"/>
    </row>
    <row r="486" spans="2:12" x14ac:dyDescent="0.4">
      <c r="B486"/>
      <c r="C486"/>
      <c r="D486"/>
      <c r="E486"/>
      <c r="F486"/>
      <c r="G486"/>
      <c r="H486"/>
      <c r="I486"/>
      <c r="J486"/>
      <c r="K486"/>
      <c r="L486"/>
    </row>
    <row r="487" spans="2:12" x14ac:dyDescent="0.4">
      <c r="B487"/>
      <c r="C487"/>
      <c r="D487"/>
      <c r="E487"/>
      <c r="F487"/>
      <c r="G487"/>
      <c r="H487"/>
      <c r="I487"/>
      <c r="J487"/>
      <c r="K487"/>
      <c r="L487"/>
    </row>
    <row r="488" spans="2:12" x14ac:dyDescent="0.4">
      <c r="B488"/>
      <c r="C488"/>
      <c r="D488"/>
      <c r="E488"/>
      <c r="F488"/>
      <c r="G488"/>
      <c r="H488"/>
      <c r="I488"/>
      <c r="J488"/>
      <c r="K488"/>
      <c r="L488"/>
    </row>
    <row r="489" spans="2:12" x14ac:dyDescent="0.4">
      <c r="B489"/>
      <c r="C489"/>
      <c r="D489"/>
      <c r="E489"/>
      <c r="F489"/>
      <c r="G489"/>
      <c r="H489"/>
      <c r="I489"/>
      <c r="J489"/>
      <c r="K489"/>
      <c r="L489"/>
    </row>
    <row r="490" spans="2:12" x14ac:dyDescent="0.4">
      <c r="B490"/>
      <c r="C490"/>
      <c r="D490"/>
      <c r="E490"/>
      <c r="F490"/>
      <c r="G490"/>
      <c r="H490"/>
      <c r="I490"/>
      <c r="J490"/>
      <c r="K490"/>
      <c r="L490"/>
    </row>
    <row r="491" spans="2:12" x14ac:dyDescent="0.4">
      <c r="B491"/>
      <c r="C491"/>
      <c r="D491"/>
      <c r="E491"/>
      <c r="F491"/>
      <c r="G491"/>
      <c r="H491"/>
      <c r="I491"/>
      <c r="J491"/>
      <c r="K491"/>
      <c r="L491"/>
    </row>
    <row r="492" spans="2:12" x14ac:dyDescent="0.4">
      <c r="B492"/>
      <c r="C492"/>
      <c r="D492"/>
      <c r="E492"/>
      <c r="F492"/>
      <c r="G492"/>
      <c r="H492"/>
      <c r="I492"/>
      <c r="J492"/>
      <c r="K492"/>
      <c r="L492"/>
    </row>
    <row r="493" spans="2:12" x14ac:dyDescent="0.4">
      <c r="B493"/>
      <c r="C493"/>
      <c r="D493"/>
      <c r="E493"/>
      <c r="F493"/>
      <c r="G493"/>
      <c r="H493"/>
      <c r="I493"/>
      <c r="J493"/>
      <c r="K493"/>
      <c r="L493"/>
    </row>
    <row r="494" spans="2:12" x14ac:dyDescent="0.4">
      <c r="B494"/>
      <c r="C494"/>
      <c r="D494"/>
      <c r="E494"/>
      <c r="F494"/>
      <c r="G494"/>
      <c r="H494"/>
      <c r="I494"/>
      <c r="J494"/>
      <c r="K494"/>
      <c r="L494"/>
    </row>
    <row r="495" spans="2:12" x14ac:dyDescent="0.4">
      <c r="B495"/>
      <c r="C495"/>
      <c r="D495"/>
      <c r="E495"/>
      <c r="F495"/>
      <c r="G495"/>
      <c r="H495"/>
      <c r="I495"/>
      <c r="J495"/>
      <c r="K495"/>
      <c r="L495"/>
    </row>
    <row r="496" spans="2:12" x14ac:dyDescent="0.4">
      <c r="B496"/>
      <c r="C496"/>
      <c r="D496"/>
      <c r="E496"/>
      <c r="F496"/>
      <c r="G496"/>
      <c r="H496"/>
      <c r="I496"/>
      <c r="J496"/>
      <c r="K496"/>
      <c r="L496"/>
    </row>
    <row r="497" spans="2:12" x14ac:dyDescent="0.4">
      <c r="B497"/>
      <c r="C497"/>
      <c r="D497"/>
      <c r="E497"/>
      <c r="F497"/>
      <c r="G497"/>
      <c r="H497"/>
      <c r="I497"/>
      <c r="J497"/>
      <c r="K497"/>
      <c r="L497"/>
    </row>
    <row r="498" spans="2:12" x14ac:dyDescent="0.4">
      <c r="B498"/>
      <c r="C498"/>
      <c r="D498"/>
      <c r="E498"/>
      <c r="F498"/>
      <c r="G498"/>
      <c r="H498"/>
      <c r="I498"/>
      <c r="J498"/>
      <c r="K498"/>
      <c r="L498"/>
    </row>
    <row r="499" spans="2:12" x14ac:dyDescent="0.4">
      <c r="B499"/>
      <c r="C499"/>
      <c r="D499"/>
      <c r="E499"/>
      <c r="F499"/>
      <c r="G499"/>
      <c r="H499"/>
      <c r="I499"/>
      <c r="J499"/>
      <c r="K499"/>
      <c r="L499"/>
    </row>
    <row r="500" spans="2:12" x14ac:dyDescent="0.4">
      <c r="B500"/>
      <c r="C500"/>
      <c r="D500"/>
      <c r="E500"/>
      <c r="F500"/>
      <c r="G500"/>
      <c r="H500"/>
      <c r="I500"/>
      <c r="J500"/>
      <c r="K500"/>
      <c r="L500"/>
    </row>
    <row r="501" spans="2:12" x14ac:dyDescent="0.4">
      <c r="B501"/>
      <c r="C501"/>
      <c r="D501"/>
      <c r="E501"/>
      <c r="F501"/>
      <c r="G501"/>
      <c r="H501"/>
      <c r="I501"/>
      <c r="J501"/>
      <c r="K501"/>
      <c r="L501"/>
    </row>
    <row r="502" spans="2:12" x14ac:dyDescent="0.4">
      <c r="B502"/>
      <c r="C502"/>
      <c r="D502"/>
      <c r="E502"/>
      <c r="F502"/>
      <c r="G502"/>
      <c r="H502"/>
      <c r="I502"/>
      <c r="J502"/>
      <c r="K502"/>
      <c r="L502"/>
    </row>
    <row r="503" spans="2:12" x14ac:dyDescent="0.4">
      <c r="B503"/>
      <c r="C503"/>
      <c r="D503"/>
      <c r="E503"/>
      <c r="F503"/>
      <c r="G503"/>
      <c r="H503"/>
      <c r="I503"/>
      <c r="J503"/>
      <c r="K503"/>
      <c r="L503"/>
    </row>
    <row r="504" spans="2:12" x14ac:dyDescent="0.4">
      <c r="B504"/>
      <c r="C504"/>
      <c r="D504"/>
      <c r="E504"/>
      <c r="F504"/>
      <c r="G504"/>
      <c r="H504"/>
      <c r="I504"/>
      <c r="J504"/>
      <c r="K504"/>
      <c r="L504"/>
    </row>
    <row r="505" spans="2:12" x14ac:dyDescent="0.4">
      <c r="B505"/>
      <c r="C505"/>
      <c r="D505"/>
      <c r="E505"/>
      <c r="F505"/>
      <c r="G505"/>
      <c r="H505"/>
      <c r="I505"/>
      <c r="J505"/>
      <c r="K505"/>
      <c r="L505"/>
    </row>
    <row r="506" spans="2:12" x14ac:dyDescent="0.4">
      <c r="B506"/>
      <c r="C506"/>
      <c r="D506"/>
      <c r="E506"/>
      <c r="F506"/>
      <c r="G506"/>
      <c r="H506"/>
      <c r="I506"/>
      <c r="J506"/>
      <c r="K506"/>
      <c r="L506"/>
    </row>
    <row r="507" spans="2:12" x14ac:dyDescent="0.4">
      <c r="B507"/>
      <c r="C507"/>
      <c r="D507"/>
      <c r="E507"/>
      <c r="F507"/>
      <c r="G507"/>
      <c r="H507"/>
      <c r="I507"/>
      <c r="J507"/>
      <c r="K507"/>
      <c r="L507"/>
    </row>
    <row r="508" spans="2:12" x14ac:dyDescent="0.4">
      <c r="B508"/>
      <c r="C508"/>
      <c r="D508"/>
      <c r="E508"/>
      <c r="F508"/>
      <c r="G508"/>
      <c r="H508"/>
      <c r="I508"/>
      <c r="J508"/>
      <c r="K508"/>
      <c r="L508"/>
    </row>
    <row r="509" spans="2:12" x14ac:dyDescent="0.4">
      <c r="B509"/>
      <c r="C509"/>
      <c r="D509"/>
      <c r="E509"/>
      <c r="F509"/>
      <c r="G509"/>
      <c r="H509"/>
      <c r="I509"/>
      <c r="J509"/>
      <c r="K509"/>
      <c r="L509"/>
    </row>
    <row r="510" spans="2:12" x14ac:dyDescent="0.4">
      <c r="B510"/>
      <c r="C510"/>
      <c r="D510"/>
      <c r="E510"/>
      <c r="F510"/>
      <c r="G510"/>
      <c r="H510"/>
      <c r="I510"/>
      <c r="J510"/>
      <c r="K510"/>
      <c r="L510"/>
    </row>
    <row r="511" spans="2:12" x14ac:dyDescent="0.4">
      <c r="B511"/>
      <c r="C511"/>
      <c r="D511"/>
      <c r="E511"/>
      <c r="F511"/>
      <c r="G511"/>
      <c r="H511"/>
      <c r="I511"/>
      <c r="J511"/>
      <c r="K511"/>
      <c r="L511"/>
    </row>
    <row r="512" spans="2:12" x14ac:dyDescent="0.4">
      <c r="B512"/>
      <c r="C512"/>
      <c r="D512"/>
      <c r="E512"/>
      <c r="F512"/>
      <c r="G512"/>
      <c r="H512"/>
      <c r="I512"/>
      <c r="J512"/>
      <c r="K512"/>
      <c r="L512"/>
    </row>
    <row r="513" spans="2:12" x14ac:dyDescent="0.4">
      <c r="B513"/>
      <c r="C513"/>
      <c r="D513"/>
      <c r="E513"/>
      <c r="F513"/>
      <c r="G513"/>
      <c r="H513"/>
      <c r="I513"/>
      <c r="J513"/>
      <c r="K513"/>
      <c r="L513"/>
    </row>
    <row r="514" spans="2:12" x14ac:dyDescent="0.4">
      <c r="B514"/>
      <c r="C514"/>
      <c r="D514"/>
      <c r="E514"/>
      <c r="F514"/>
      <c r="G514"/>
      <c r="H514"/>
      <c r="I514"/>
      <c r="J514"/>
      <c r="K514"/>
      <c r="L514"/>
    </row>
    <row r="515" spans="2:12" x14ac:dyDescent="0.4">
      <c r="B515"/>
      <c r="C515"/>
      <c r="D515"/>
      <c r="E515"/>
      <c r="F515"/>
      <c r="G515"/>
      <c r="H515"/>
      <c r="I515"/>
      <c r="J515"/>
      <c r="K515"/>
      <c r="L515"/>
    </row>
    <row r="516" spans="2:12" x14ac:dyDescent="0.4">
      <c r="B516"/>
      <c r="C516"/>
      <c r="D516"/>
      <c r="E516"/>
      <c r="F516"/>
      <c r="G516"/>
      <c r="H516"/>
      <c r="I516"/>
      <c r="J516"/>
      <c r="K516"/>
      <c r="L516"/>
    </row>
    <row r="517" spans="2:12" x14ac:dyDescent="0.4">
      <c r="B517"/>
      <c r="C517"/>
      <c r="D517"/>
      <c r="E517"/>
      <c r="F517"/>
      <c r="G517"/>
      <c r="H517"/>
      <c r="I517"/>
      <c r="J517"/>
      <c r="K517"/>
      <c r="L517"/>
    </row>
    <row r="518" spans="2:12" x14ac:dyDescent="0.4">
      <c r="B518"/>
      <c r="C518"/>
      <c r="D518"/>
      <c r="E518"/>
      <c r="F518"/>
      <c r="G518"/>
      <c r="H518"/>
      <c r="I518"/>
      <c r="J518"/>
      <c r="K518"/>
      <c r="L518"/>
    </row>
    <row r="519" spans="2:12" x14ac:dyDescent="0.4">
      <c r="B519"/>
      <c r="C519"/>
      <c r="D519"/>
      <c r="E519"/>
      <c r="F519"/>
      <c r="G519"/>
      <c r="H519"/>
      <c r="I519"/>
      <c r="J519"/>
      <c r="K519"/>
      <c r="L519"/>
    </row>
    <row r="520" spans="2:12" x14ac:dyDescent="0.4">
      <c r="B520"/>
      <c r="C520"/>
      <c r="D520"/>
      <c r="E520"/>
      <c r="F520"/>
      <c r="G520"/>
      <c r="H520"/>
      <c r="I520"/>
      <c r="J520"/>
      <c r="K520"/>
      <c r="L520"/>
    </row>
    <row r="521" spans="2:12" x14ac:dyDescent="0.4">
      <c r="B521"/>
      <c r="C521"/>
      <c r="D521"/>
      <c r="E521"/>
      <c r="F521"/>
      <c r="G521"/>
      <c r="H521"/>
      <c r="I521"/>
      <c r="J521"/>
      <c r="K521"/>
      <c r="L521"/>
    </row>
    <row r="522" spans="2:12" x14ac:dyDescent="0.4">
      <c r="B522"/>
      <c r="C522"/>
      <c r="D522"/>
      <c r="E522"/>
      <c r="F522"/>
      <c r="G522"/>
      <c r="H522"/>
      <c r="I522"/>
      <c r="J522"/>
      <c r="K522"/>
      <c r="L522"/>
    </row>
    <row r="523" spans="2:12" x14ac:dyDescent="0.4">
      <c r="B523"/>
      <c r="C523"/>
      <c r="D523"/>
      <c r="E523"/>
      <c r="F523"/>
      <c r="G523"/>
      <c r="H523"/>
      <c r="I523"/>
      <c r="J523"/>
      <c r="K523"/>
      <c r="L523"/>
    </row>
    <row r="524" spans="2:12" x14ac:dyDescent="0.4">
      <c r="B524"/>
      <c r="C524"/>
      <c r="D524"/>
      <c r="E524"/>
      <c r="F524"/>
      <c r="G524"/>
      <c r="H524"/>
      <c r="I524"/>
      <c r="J524"/>
      <c r="K524"/>
      <c r="L524"/>
    </row>
    <row r="525" spans="2:12" x14ac:dyDescent="0.4">
      <c r="B525"/>
      <c r="C525"/>
      <c r="D525"/>
      <c r="E525"/>
      <c r="F525"/>
      <c r="G525"/>
      <c r="H525"/>
      <c r="I525"/>
      <c r="J525"/>
      <c r="K525"/>
      <c r="L525"/>
    </row>
    <row r="526" spans="2:12" x14ac:dyDescent="0.4">
      <c r="B526"/>
      <c r="C526"/>
      <c r="D526"/>
      <c r="E526"/>
      <c r="F526"/>
      <c r="G526"/>
      <c r="H526"/>
      <c r="I526"/>
      <c r="J526"/>
      <c r="K526"/>
      <c r="L526"/>
    </row>
    <row r="527" spans="2:12" x14ac:dyDescent="0.4">
      <c r="B527"/>
      <c r="C527"/>
      <c r="D527"/>
      <c r="E527"/>
      <c r="F527"/>
      <c r="G527"/>
      <c r="H527"/>
      <c r="I527"/>
      <c r="J527"/>
      <c r="K527"/>
      <c r="L527"/>
    </row>
    <row r="528" spans="2:12" x14ac:dyDescent="0.4">
      <c r="B528"/>
      <c r="C528"/>
      <c r="D528"/>
      <c r="E528"/>
      <c r="F528"/>
      <c r="G528"/>
      <c r="H528"/>
      <c r="I528"/>
      <c r="J528"/>
      <c r="K528"/>
      <c r="L528"/>
    </row>
    <row r="529" spans="2:12" x14ac:dyDescent="0.4">
      <c r="B529"/>
      <c r="C529"/>
      <c r="D529"/>
      <c r="E529"/>
      <c r="F529"/>
      <c r="G529"/>
      <c r="H529"/>
      <c r="I529"/>
      <c r="J529"/>
      <c r="K529"/>
      <c r="L529"/>
    </row>
    <row r="530" spans="2:12" x14ac:dyDescent="0.4">
      <c r="B530"/>
      <c r="C530"/>
      <c r="D530"/>
      <c r="E530"/>
      <c r="F530"/>
      <c r="G530"/>
      <c r="H530"/>
      <c r="I530"/>
      <c r="J530"/>
      <c r="K530"/>
      <c r="L530"/>
    </row>
    <row r="531" spans="2:12" x14ac:dyDescent="0.4">
      <c r="B531"/>
      <c r="C531"/>
      <c r="D531"/>
      <c r="E531"/>
      <c r="F531"/>
      <c r="G531"/>
      <c r="H531"/>
      <c r="I531"/>
      <c r="J531"/>
      <c r="K531"/>
      <c r="L531"/>
    </row>
    <row r="532" spans="2:12" x14ac:dyDescent="0.4">
      <c r="B532"/>
      <c r="C532"/>
      <c r="D532"/>
      <c r="E532"/>
      <c r="F532"/>
      <c r="G532"/>
      <c r="H532"/>
      <c r="I532"/>
      <c r="J532"/>
      <c r="K532"/>
      <c r="L532"/>
    </row>
    <row r="533" spans="2:12" x14ac:dyDescent="0.4">
      <c r="B533"/>
      <c r="C533"/>
      <c r="D533"/>
      <c r="E533"/>
      <c r="F533"/>
      <c r="G533"/>
      <c r="H533"/>
      <c r="I533"/>
      <c r="J533"/>
      <c r="K533"/>
      <c r="L533"/>
    </row>
    <row r="534" spans="2:12" x14ac:dyDescent="0.4">
      <c r="B534"/>
      <c r="C534"/>
      <c r="D534"/>
      <c r="E534"/>
      <c r="F534"/>
      <c r="G534"/>
      <c r="H534"/>
      <c r="I534"/>
      <c r="J534"/>
      <c r="K534"/>
      <c r="L534"/>
    </row>
    <row r="535" spans="2:12" x14ac:dyDescent="0.4">
      <c r="B535"/>
      <c r="C535"/>
      <c r="D535"/>
      <c r="E535"/>
      <c r="F535"/>
      <c r="G535"/>
      <c r="H535"/>
      <c r="I535"/>
      <c r="J535"/>
      <c r="K535"/>
      <c r="L535"/>
    </row>
    <row r="536" spans="2:12" x14ac:dyDescent="0.4">
      <c r="B536"/>
      <c r="C536"/>
      <c r="D536"/>
      <c r="E536"/>
      <c r="F536"/>
      <c r="G536"/>
      <c r="H536"/>
      <c r="I536"/>
      <c r="J536"/>
      <c r="K536"/>
      <c r="L536"/>
    </row>
    <row r="537" spans="2:12" x14ac:dyDescent="0.4">
      <c r="B537"/>
      <c r="C537"/>
      <c r="D537"/>
      <c r="E537"/>
      <c r="F537"/>
      <c r="G537"/>
      <c r="H537"/>
      <c r="I537"/>
      <c r="J537"/>
      <c r="K537"/>
      <c r="L537"/>
    </row>
    <row r="538" spans="2:12" x14ac:dyDescent="0.4">
      <c r="B538"/>
      <c r="C538"/>
      <c r="D538"/>
      <c r="E538"/>
      <c r="F538"/>
      <c r="G538"/>
      <c r="H538"/>
      <c r="I538"/>
      <c r="J538"/>
      <c r="K538"/>
      <c r="L538"/>
    </row>
    <row r="539" spans="2:12" x14ac:dyDescent="0.4">
      <c r="B539"/>
      <c r="C539"/>
      <c r="D539"/>
      <c r="E539"/>
      <c r="F539"/>
      <c r="G539"/>
      <c r="H539"/>
      <c r="I539"/>
      <c r="J539"/>
      <c r="K539"/>
      <c r="L539"/>
    </row>
    <row r="540" spans="2:12" x14ac:dyDescent="0.4">
      <c r="B540"/>
      <c r="C540"/>
      <c r="D540"/>
      <c r="E540"/>
      <c r="F540"/>
      <c r="G540"/>
      <c r="H540"/>
      <c r="I540"/>
      <c r="J540"/>
      <c r="K540"/>
      <c r="L540"/>
    </row>
    <row r="541" spans="2:12" x14ac:dyDescent="0.4">
      <c r="B541"/>
      <c r="C541"/>
      <c r="D541"/>
      <c r="E541"/>
      <c r="F541"/>
      <c r="G541"/>
      <c r="H541"/>
      <c r="I541"/>
      <c r="J541"/>
      <c r="K541"/>
      <c r="L541"/>
    </row>
    <row r="542" spans="2:12" x14ac:dyDescent="0.4">
      <c r="B542"/>
      <c r="C542"/>
      <c r="D542"/>
      <c r="E542"/>
      <c r="F542"/>
      <c r="G542"/>
      <c r="H542"/>
      <c r="I542"/>
      <c r="J542"/>
      <c r="K542"/>
      <c r="L542"/>
    </row>
    <row r="543" spans="2:12" x14ac:dyDescent="0.4">
      <c r="B543"/>
      <c r="C543"/>
      <c r="D543"/>
      <c r="E543"/>
      <c r="F543"/>
      <c r="G543"/>
      <c r="H543"/>
      <c r="I543"/>
      <c r="J543"/>
      <c r="K543"/>
      <c r="L543"/>
    </row>
    <row r="544" spans="2:12" x14ac:dyDescent="0.4">
      <c r="B544"/>
      <c r="C544"/>
      <c r="D544"/>
      <c r="E544"/>
      <c r="F544"/>
      <c r="G544"/>
      <c r="H544"/>
      <c r="I544"/>
      <c r="J544"/>
      <c r="K544"/>
      <c r="L544"/>
    </row>
    <row r="545" spans="2:12" x14ac:dyDescent="0.4">
      <c r="B545"/>
      <c r="C545"/>
      <c r="D545"/>
      <c r="E545"/>
      <c r="F545"/>
      <c r="G545"/>
      <c r="H545"/>
      <c r="I545"/>
      <c r="J545"/>
      <c r="K545"/>
      <c r="L545"/>
    </row>
    <row r="546" spans="2:12" x14ac:dyDescent="0.4">
      <c r="B546"/>
      <c r="C546"/>
      <c r="D546"/>
      <c r="E546"/>
      <c r="F546"/>
      <c r="G546"/>
      <c r="H546"/>
      <c r="I546"/>
      <c r="J546"/>
      <c r="K546"/>
      <c r="L546"/>
    </row>
    <row r="547" spans="2:12" x14ac:dyDescent="0.4">
      <c r="B547"/>
      <c r="C547"/>
      <c r="D547"/>
      <c r="E547"/>
      <c r="F547"/>
      <c r="G547"/>
      <c r="H547"/>
      <c r="I547"/>
      <c r="J547"/>
      <c r="K547"/>
      <c r="L547"/>
    </row>
    <row r="548" spans="2:12" x14ac:dyDescent="0.4">
      <c r="B548"/>
      <c r="C548"/>
      <c r="D548"/>
      <c r="E548"/>
      <c r="F548"/>
      <c r="G548"/>
      <c r="H548"/>
      <c r="I548"/>
      <c r="J548"/>
      <c r="K548"/>
      <c r="L548"/>
    </row>
    <row r="549" spans="2:12" x14ac:dyDescent="0.4">
      <c r="B549"/>
      <c r="C549"/>
      <c r="D549"/>
      <c r="E549"/>
      <c r="F549"/>
      <c r="G549"/>
      <c r="H549"/>
      <c r="I549"/>
      <c r="J549"/>
      <c r="K549"/>
      <c r="L549"/>
    </row>
    <row r="550" spans="2:12" x14ac:dyDescent="0.4">
      <c r="B550"/>
      <c r="C550"/>
      <c r="D550"/>
      <c r="E550"/>
      <c r="F550"/>
      <c r="G550"/>
      <c r="H550"/>
      <c r="I550"/>
      <c r="J550"/>
      <c r="K550"/>
      <c r="L550"/>
    </row>
    <row r="551" spans="2:12" x14ac:dyDescent="0.4">
      <c r="B551"/>
      <c r="C551"/>
      <c r="D551"/>
      <c r="E551"/>
      <c r="F551"/>
      <c r="G551"/>
      <c r="H551"/>
      <c r="I551"/>
      <c r="J551"/>
      <c r="K551"/>
      <c r="L551"/>
    </row>
    <row r="552" spans="2:12" x14ac:dyDescent="0.4">
      <c r="B552"/>
      <c r="C552"/>
      <c r="D552"/>
      <c r="E552"/>
      <c r="F552"/>
      <c r="G552"/>
      <c r="H552"/>
      <c r="I552"/>
      <c r="J552"/>
      <c r="K552"/>
      <c r="L552"/>
    </row>
    <row r="553" spans="2:12" x14ac:dyDescent="0.4">
      <c r="B553"/>
      <c r="C553"/>
      <c r="D553"/>
      <c r="E553"/>
      <c r="F553"/>
      <c r="G553"/>
      <c r="H553"/>
      <c r="I553"/>
      <c r="J553"/>
      <c r="K553"/>
      <c r="L553"/>
    </row>
    <row r="554" spans="2:12" x14ac:dyDescent="0.4">
      <c r="B554"/>
      <c r="C554"/>
      <c r="D554"/>
      <c r="E554"/>
      <c r="F554"/>
      <c r="G554"/>
      <c r="H554"/>
      <c r="I554"/>
      <c r="J554"/>
      <c r="K554"/>
      <c r="L554"/>
    </row>
    <row r="555" spans="2:12" x14ac:dyDescent="0.4">
      <c r="B555"/>
      <c r="C555"/>
      <c r="D555"/>
      <c r="E555"/>
      <c r="F555"/>
      <c r="G555"/>
      <c r="H555"/>
      <c r="I555"/>
      <c r="J555"/>
      <c r="K555"/>
      <c r="L555"/>
    </row>
    <row r="556" spans="2:12" x14ac:dyDescent="0.4">
      <c r="B556"/>
      <c r="C556"/>
      <c r="D556"/>
      <c r="E556"/>
      <c r="F556"/>
      <c r="G556"/>
      <c r="H556"/>
      <c r="I556"/>
      <c r="J556"/>
      <c r="K556"/>
      <c r="L556"/>
    </row>
    <row r="557" spans="2:12" x14ac:dyDescent="0.4">
      <c r="B557"/>
      <c r="C557"/>
      <c r="D557"/>
      <c r="E557"/>
      <c r="F557"/>
      <c r="G557"/>
      <c r="H557"/>
      <c r="I557"/>
      <c r="J557"/>
      <c r="K557"/>
      <c r="L557"/>
    </row>
    <row r="558" spans="2:12" x14ac:dyDescent="0.4">
      <c r="B558"/>
      <c r="C558"/>
      <c r="D558"/>
      <c r="E558"/>
      <c r="F558"/>
      <c r="G558"/>
      <c r="H558"/>
      <c r="I558"/>
      <c r="J558"/>
      <c r="K558"/>
      <c r="L558"/>
    </row>
    <row r="559" spans="2:12" x14ac:dyDescent="0.4">
      <c r="B559"/>
      <c r="C559"/>
      <c r="D559"/>
      <c r="E559"/>
      <c r="F559"/>
      <c r="G559"/>
      <c r="H559"/>
      <c r="I559"/>
      <c r="J559"/>
      <c r="K559"/>
      <c r="L559"/>
    </row>
    <row r="560" spans="2:12" x14ac:dyDescent="0.4">
      <c r="B560"/>
      <c r="C560"/>
      <c r="D560"/>
      <c r="E560"/>
      <c r="F560"/>
      <c r="G560"/>
      <c r="H560"/>
      <c r="I560"/>
      <c r="J560"/>
      <c r="K560"/>
      <c r="L560"/>
    </row>
    <row r="561" spans="2:12" x14ac:dyDescent="0.4">
      <c r="B561"/>
      <c r="C561"/>
      <c r="D561"/>
      <c r="E561"/>
      <c r="F561"/>
      <c r="G561"/>
      <c r="H561"/>
      <c r="I561"/>
      <c r="J561"/>
      <c r="K561"/>
      <c r="L561"/>
    </row>
    <row r="562" spans="2:12" x14ac:dyDescent="0.4">
      <c r="B562"/>
      <c r="C562"/>
      <c r="D562"/>
      <c r="E562"/>
      <c r="F562"/>
      <c r="G562"/>
      <c r="H562"/>
      <c r="I562"/>
      <c r="J562"/>
      <c r="K562"/>
      <c r="L562"/>
    </row>
    <row r="563" spans="2:12" x14ac:dyDescent="0.4">
      <c r="B563"/>
      <c r="C563"/>
      <c r="D563"/>
      <c r="E563"/>
      <c r="F563"/>
      <c r="G563"/>
      <c r="H563"/>
      <c r="I563"/>
      <c r="J563"/>
      <c r="K563"/>
      <c r="L563"/>
    </row>
    <row r="564" spans="2:12" x14ac:dyDescent="0.4">
      <c r="B564"/>
      <c r="C564"/>
      <c r="D564"/>
      <c r="E564"/>
      <c r="F564"/>
      <c r="G564"/>
      <c r="H564"/>
      <c r="I564"/>
      <c r="J564"/>
      <c r="K564"/>
      <c r="L564"/>
    </row>
    <row r="565" spans="2:12" x14ac:dyDescent="0.4">
      <c r="B565"/>
      <c r="C565"/>
      <c r="D565"/>
      <c r="E565"/>
      <c r="F565"/>
      <c r="G565"/>
      <c r="H565"/>
      <c r="I565"/>
      <c r="J565"/>
      <c r="K565"/>
      <c r="L565"/>
    </row>
    <row r="566" spans="2:12" x14ac:dyDescent="0.4">
      <c r="B566"/>
      <c r="C566"/>
      <c r="D566"/>
      <c r="E566"/>
      <c r="F566"/>
      <c r="G566"/>
      <c r="H566"/>
      <c r="I566"/>
      <c r="J566"/>
      <c r="K566"/>
      <c r="L566"/>
    </row>
    <row r="567" spans="2:12" x14ac:dyDescent="0.4">
      <c r="B567"/>
      <c r="C567"/>
      <c r="D567"/>
      <c r="E567"/>
      <c r="F567"/>
      <c r="G567"/>
      <c r="H567"/>
      <c r="I567"/>
      <c r="J567"/>
      <c r="K567"/>
      <c r="L567"/>
    </row>
    <row r="568" spans="2:12" x14ac:dyDescent="0.4">
      <c r="B568"/>
      <c r="C568"/>
      <c r="D568"/>
      <c r="E568"/>
      <c r="F568"/>
      <c r="G568"/>
      <c r="H568"/>
      <c r="I568"/>
      <c r="J568"/>
      <c r="K568"/>
      <c r="L568"/>
    </row>
    <row r="569" spans="2:12" x14ac:dyDescent="0.4">
      <c r="B569"/>
      <c r="C569"/>
      <c r="D569"/>
      <c r="E569"/>
      <c r="F569"/>
      <c r="G569"/>
      <c r="H569"/>
      <c r="I569"/>
      <c r="J569"/>
      <c r="K569"/>
      <c r="L569"/>
    </row>
    <row r="570" spans="2:12" x14ac:dyDescent="0.4">
      <c r="B570"/>
      <c r="C570"/>
      <c r="D570"/>
      <c r="E570"/>
      <c r="F570"/>
      <c r="G570"/>
      <c r="H570"/>
      <c r="I570"/>
      <c r="J570"/>
      <c r="K570"/>
      <c r="L570"/>
    </row>
    <row r="571" spans="2:12" x14ac:dyDescent="0.4">
      <c r="B571"/>
      <c r="C571"/>
      <c r="D571"/>
      <c r="E571"/>
      <c r="F571"/>
      <c r="G571"/>
      <c r="H571"/>
      <c r="I571"/>
      <c r="J571"/>
      <c r="K571"/>
      <c r="L571"/>
    </row>
    <row r="572" spans="2:12" x14ac:dyDescent="0.4">
      <c r="B572"/>
      <c r="C572"/>
      <c r="D572"/>
      <c r="E572"/>
      <c r="F572"/>
      <c r="G572"/>
      <c r="H572"/>
      <c r="I572"/>
      <c r="J572"/>
      <c r="K572"/>
      <c r="L572"/>
    </row>
    <row r="573" spans="2:12" x14ac:dyDescent="0.4">
      <c r="B573"/>
      <c r="C573"/>
      <c r="D573"/>
      <c r="E573"/>
      <c r="F573"/>
      <c r="G573"/>
      <c r="H573"/>
      <c r="I573"/>
      <c r="J573"/>
      <c r="K573"/>
      <c r="L573"/>
    </row>
    <row r="574" spans="2:12" x14ac:dyDescent="0.4">
      <c r="B574"/>
      <c r="C574"/>
      <c r="D574"/>
      <c r="E574"/>
      <c r="F574"/>
      <c r="G574"/>
      <c r="H574"/>
      <c r="I574"/>
      <c r="J574"/>
      <c r="K574"/>
      <c r="L574"/>
    </row>
    <row r="575" spans="2:12" x14ac:dyDescent="0.4">
      <c r="B575"/>
      <c r="C575"/>
      <c r="D575"/>
      <c r="E575"/>
      <c r="F575"/>
      <c r="G575"/>
      <c r="H575"/>
      <c r="I575"/>
      <c r="J575"/>
      <c r="K575"/>
      <c r="L575"/>
    </row>
    <row r="576" spans="2:12" x14ac:dyDescent="0.4">
      <c r="B576"/>
      <c r="C576"/>
      <c r="D576"/>
      <c r="E576"/>
      <c r="F576"/>
      <c r="G576"/>
      <c r="H576"/>
      <c r="I576"/>
      <c r="J576"/>
      <c r="K576"/>
      <c r="L576"/>
    </row>
    <row r="577" spans="2:12" x14ac:dyDescent="0.4">
      <c r="B577"/>
      <c r="C577"/>
      <c r="D577"/>
      <c r="E577"/>
      <c r="F577"/>
      <c r="G577"/>
      <c r="H577"/>
      <c r="I577"/>
      <c r="J577"/>
      <c r="K577"/>
      <c r="L577"/>
    </row>
    <row r="578" spans="2:12" x14ac:dyDescent="0.4">
      <c r="B578"/>
      <c r="C578"/>
      <c r="D578"/>
      <c r="E578"/>
      <c r="F578"/>
      <c r="G578"/>
      <c r="H578"/>
      <c r="I578"/>
      <c r="J578"/>
      <c r="K578"/>
      <c r="L578"/>
    </row>
    <row r="579" spans="2:12" x14ac:dyDescent="0.4">
      <c r="B579"/>
      <c r="C579"/>
      <c r="D579"/>
      <c r="E579"/>
      <c r="F579"/>
      <c r="G579"/>
      <c r="H579"/>
      <c r="I579"/>
      <c r="J579"/>
      <c r="K579"/>
      <c r="L579"/>
    </row>
    <row r="580" spans="2:12" x14ac:dyDescent="0.4">
      <c r="B580"/>
      <c r="C580"/>
      <c r="D580"/>
      <c r="E580"/>
      <c r="F580"/>
      <c r="G580"/>
      <c r="H580"/>
      <c r="I580"/>
      <c r="J580"/>
      <c r="K580"/>
      <c r="L580"/>
    </row>
    <row r="581" spans="2:12" x14ac:dyDescent="0.4">
      <c r="B581"/>
      <c r="C581"/>
      <c r="D581"/>
      <c r="E581"/>
      <c r="F581"/>
      <c r="G581"/>
      <c r="H581"/>
      <c r="I581"/>
      <c r="J581"/>
      <c r="K581"/>
      <c r="L581"/>
    </row>
    <row r="582" spans="2:12" x14ac:dyDescent="0.4">
      <c r="B582"/>
      <c r="C582"/>
      <c r="D582"/>
      <c r="E582"/>
      <c r="F582"/>
      <c r="G582"/>
      <c r="H582"/>
      <c r="I582"/>
      <c r="J582"/>
      <c r="K582"/>
      <c r="L582"/>
    </row>
    <row r="583" spans="2:12" x14ac:dyDescent="0.4">
      <c r="B583"/>
      <c r="C583"/>
      <c r="D583"/>
      <c r="E583"/>
      <c r="F583"/>
      <c r="G583"/>
      <c r="H583"/>
      <c r="I583"/>
      <c r="J583"/>
      <c r="K583"/>
      <c r="L583"/>
    </row>
    <row r="584" spans="2:12" x14ac:dyDescent="0.4">
      <c r="B584"/>
      <c r="C584"/>
      <c r="D584"/>
      <c r="E584"/>
      <c r="F584"/>
      <c r="G584"/>
      <c r="H584"/>
      <c r="I584"/>
      <c r="J584"/>
      <c r="K584"/>
      <c r="L584"/>
    </row>
    <row r="585" spans="2:12" x14ac:dyDescent="0.4">
      <c r="B585"/>
      <c r="C585"/>
      <c r="D585"/>
      <c r="E585"/>
      <c r="F585"/>
      <c r="G585"/>
      <c r="H585"/>
      <c r="I585"/>
      <c r="J585"/>
      <c r="K585"/>
      <c r="L585"/>
    </row>
    <row r="586" spans="2:12" x14ac:dyDescent="0.4">
      <c r="B586"/>
      <c r="C586"/>
      <c r="D586"/>
      <c r="E586"/>
      <c r="F586"/>
      <c r="G586"/>
      <c r="H586"/>
      <c r="I586"/>
      <c r="J586"/>
      <c r="K586"/>
      <c r="L586"/>
    </row>
    <row r="587" spans="2:12" x14ac:dyDescent="0.4">
      <c r="B587"/>
      <c r="C587"/>
      <c r="D587"/>
      <c r="E587"/>
      <c r="F587"/>
      <c r="G587"/>
      <c r="H587"/>
      <c r="I587"/>
      <c r="J587"/>
      <c r="K587"/>
      <c r="L587"/>
    </row>
    <row r="588" spans="2:12" x14ac:dyDescent="0.4">
      <c r="B588"/>
      <c r="C588"/>
      <c r="D588"/>
      <c r="E588"/>
      <c r="F588"/>
      <c r="G588"/>
      <c r="H588"/>
      <c r="I588"/>
      <c r="J588"/>
      <c r="K588"/>
      <c r="L588"/>
    </row>
    <row r="589" spans="2:12" x14ac:dyDescent="0.4">
      <c r="B589"/>
      <c r="C589"/>
      <c r="D589"/>
      <c r="E589"/>
      <c r="F589"/>
      <c r="G589"/>
      <c r="H589"/>
      <c r="I589"/>
      <c r="J589"/>
      <c r="K589"/>
      <c r="L589"/>
    </row>
    <row r="590" spans="2:12" x14ac:dyDescent="0.4">
      <c r="B590"/>
      <c r="C590"/>
      <c r="D590"/>
      <c r="E590"/>
      <c r="F590"/>
      <c r="G590"/>
      <c r="H590"/>
      <c r="I590"/>
      <c r="J590"/>
      <c r="K590"/>
      <c r="L590"/>
    </row>
    <row r="591" spans="2:12" x14ac:dyDescent="0.4">
      <c r="B591"/>
      <c r="C591"/>
      <c r="D591"/>
      <c r="E591"/>
      <c r="F591"/>
      <c r="G591"/>
      <c r="H591"/>
      <c r="I591"/>
      <c r="J591"/>
      <c r="K591"/>
      <c r="L591"/>
    </row>
    <row r="592" spans="2:12" x14ac:dyDescent="0.4">
      <c r="B592"/>
      <c r="C592"/>
      <c r="D592"/>
      <c r="E592"/>
      <c r="F592"/>
      <c r="G592"/>
      <c r="H592"/>
      <c r="I592"/>
      <c r="J592"/>
      <c r="K592"/>
      <c r="L592"/>
    </row>
    <row r="593" spans="2:12" x14ac:dyDescent="0.4">
      <c r="B593"/>
      <c r="C593"/>
      <c r="D593"/>
      <c r="E593"/>
      <c r="F593"/>
      <c r="G593"/>
      <c r="H593"/>
      <c r="I593"/>
      <c r="J593"/>
      <c r="K593"/>
      <c r="L593"/>
    </row>
    <row r="594" spans="2:12" x14ac:dyDescent="0.4">
      <c r="B594"/>
      <c r="C594"/>
      <c r="D594"/>
      <c r="E594"/>
      <c r="F594"/>
      <c r="G594"/>
      <c r="H594"/>
      <c r="I594"/>
      <c r="J594"/>
      <c r="K594"/>
      <c r="L594"/>
    </row>
    <row r="595" spans="2:12" x14ac:dyDescent="0.4">
      <c r="B595"/>
      <c r="C595"/>
      <c r="D595"/>
      <c r="E595"/>
      <c r="F595"/>
      <c r="G595"/>
      <c r="H595"/>
      <c r="I595"/>
      <c r="J595"/>
      <c r="K595"/>
      <c r="L595"/>
    </row>
    <row r="596" spans="2:12" x14ac:dyDescent="0.4">
      <c r="B596"/>
      <c r="C596"/>
      <c r="D596"/>
      <c r="E596"/>
      <c r="F596"/>
      <c r="G596"/>
      <c r="H596"/>
      <c r="I596"/>
      <c r="J596"/>
      <c r="K596"/>
      <c r="L596"/>
    </row>
    <row r="597" spans="2:12" x14ac:dyDescent="0.4">
      <c r="B597"/>
      <c r="C597"/>
      <c r="D597"/>
      <c r="E597"/>
      <c r="F597"/>
      <c r="G597"/>
      <c r="H597"/>
      <c r="I597"/>
      <c r="J597"/>
      <c r="K597"/>
      <c r="L597"/>
    </row>
    <row r="598" spans="2:12" x14ac:dyDescent="0.4">
      <c r="B598"/>
      <c r="C598"/>
      <c r="D598"/>
      <c r="E598"/>
      <c r="F598"/>
      <c r="G598"/>
      <c r="H598"/>
      <c r="I598"/>
      <c r="J598"/>
      <c r="K598"/>
      <c r="L598"/>
    </row>
    <row r="599" spans="2:12" x14ac:dyDescent="0.4">
      <c r="B599"/>
      <c r="C599"/>
      <c r="D599"/>
      <c r="E599"/>
      <c r="F599"/>
      <c r="G599"/>
      <c r="H599"/>
      <c r="I599"/>
      <c r="J599"/>
      <c r="K599"/>
      <c r="L599"/>
    </row>
    <row r="600" spans="2:12" x14ac:dyDescent="0.4">
      <c r="B600"/>
      <c r="C600"/>
      <c r="D600"/>
      <c r="E600"/>
      <c r="F600"/>
      <c r="G600"/>
      <c r="H600"/>
      <c r="I600"/>
      <c r="J600"/>
      <c r="K600"/>
      <c r="L600"/>
    </row>
    <row r="601" spans="2:12" x14ac:dyDescent="0.4">
      <c r="B601"/>
      <c r="C601"/>
      <c r="D601"/>
      <c r="E601"/>
      <c r="F601"/>
      <c r="G601"/>
      <c r="H601"/>
      <c r="I601"/>
      <c r="J601"/>
      <c r="K601"/>
      <c r="L601"/>
    </row>
    <row r="602" spans="2:12" x14ac:dyDescent="0.4">
      <c r="B602"/>
      <c r="C602"/>
      <c r="D602"/>
      <c r="E602"/>
      <c r="F602"/>
      <c r="G602"/>
      <c r="H602"/>
      <c r="I602"/>
      <c r="J602"/>
      <c r="K602"/>
      <c r="L602"/>
    </row>
    <row r="603" spans="2:12" x14ac:dyDescent="0.4">
      <c r="B603"/>
      <c r="C603"/>
      <c r="D603"/>
      <c r="E603"/>
      <c r="F603"/>
      <c r="G603"/>
      <c r="H603"/>
      <c r="I603"/>
      <c r="J603"/>
      <c r="K603"/>
      <c r="L603"/>
    </row>
    <row r="604" spans="2:12" x14ac:dyDescent="0.4">
      <c r="B604"/>
      <c r="C604"/>
      <c r="D604"/>
      <c r="E604"/>
      <c r="F604"/>
      <c r="G604"/>
      <c r="H604"/>
      <c r="I604"/>
      <c r="J604"/>
      <c r="K604"/>
      <c r="L604"/>
    </row>
    <row r="605" spans="2:12" x14ac:dyDescent="0.4">
      <c r="B605"/>
      <c r="C605"/>
      <c r="D605"/>
      <c r="E605"/>
      <c r="F605"/>
      <c r="G605"/>
      <c r="H605"/>
      <c r="I605"/>
      <c r="J605"/>
      <c r="K605"/>
      <c r="L605"/>
    </row>
    <row r="606" spans="2:12" x14ac:dyDescent="0.4">
      <c r="B606"/>
      <c r="C606"/>
      <c r="D606"/>
      <c r="E606"/>
      <c r="F606"/>
      <c r="G606"/>
      <c r="H606"/>
      <c r="I606"/>
      <c r="J606"/>
      <c r="K606"/>
      <c r="L606"/>
    </row>
    <row r="607" spans="2:12" x14ac:dyDescent="0.4">
      <c r="B607"/>
      <c r="C607"/>
      <c r="D607"/>
      <c r="E607"/>
      <c r="F607"/>
      <c r="G607"/>
      <c r="H607"/>
      <c r="I607"/>
      <c r="J607"/>
      <c r="K607"/>
      <c r="L607"/>
    </row>
    <row r="608" spans="2:12" x14ac:dyDescent="0.4">
      <c r="B608"/>
      <c r="C608"/>
      <c r="D608"/>
      <c r="E608"/>
      <c r="F608"/>
      <c r="G608"/>
      <c r="H608"/>
      <c r="I608"/>
      <c r="J608"/>
      <c r="K608"/>
      <c r="L608"/>
    </row>
    <row r="609" spans="2:12" x14ac:dyDescent="0.4">
      <c r="B609"/>
      <c r="C609"/>
      <c r="D609"/>
      <c r="E609"/>
      <c r="F609"/>
      <c r="G609"/>
      <c r="H609"/>
      <c r="I609"/>
      <c r="J609"/>
      <c r="K609"/>
      <c r="L609"/>
    </row>
    <row r="610" spans="2:12" x14ac:dyDescent="0.4">
      <c r="B610"/>
      <c r="C610"/>
      <c r="D610"/>
      <c r="E610"/>
      <c r="F610"/>
      <c r="G610"/>
      <c r="H610"/>
      <c r="I610"/>
      <c r="J610"/>
      <c r="K610"/>
      <c r="L610"/>
    </row>
    <row r="611" spans="2:12" x14ac:dyDescent="0.4">
      <c r="B611"/>
      <c r="C611"/>
      <c r="D611"/>
      <c r="E611"/>
      <c r="F611"/>
      <c r="G611"/>
      <c r="H611"/>
      <c r="I611"/>
      <c r="J611"/>
      <c r="K611"/>
      <c r="L611"/>
    </row>
    <row r="612" spans="2:12" x14ac:dyDescent="0.4">
      <c r="B612"/>
      <c r="C612"/>
      <c r="D612"/>
      <c r="E612"/>
      <c r="F612"/>
      <c r="G612"/>
      <c r="H612"/>
      <c r="I612"/>
      <c r="J612"/>
      <c r="K612"/>
      <c r="L612"/>
    </row>
    <row r="613" spans="2:12" x14ac:dyDescent="0.4">
      <c r="B613"/>
      <c r="C613"/>
      <c r="D613"/>
      <c r="E613"/>
      <c r="F613"/>
      <c r="G613"/>
      <c r="H613"/>
      <c r="I613"/>
      <c r="J613"/>
      <c r="K613"/>
      <c r="L613"/>
    </row>
    <row r="614" spans="2:12" x14ac:dyDescent="0.4">
      <c r="B614"/>
      <c r="C614"/>
      <c r="D614"/>
      <c r="E614"/>
      <c r="F614"/>
      <c r="G614"/>
      <c r="H614"/>
      <c r="I614"/>
      <c r="J614"/>
      <c r="K614"/>
      <c r="L614"/>
    </row>
    <row r="615" spans="2:12" x14ac:dyDescent="0.4">
      <c r="B615"/>
      <c r="C615"/>
      <c r="D615"/>
      <c r="E615"/>
      <c r="F615"/>
      <c r="G615"/>
      <c r="H615"/>
      <c r="I615"/>
      <c r="J615"/>
      <c r="K615"/>
      <c r="L615"/>
    </row>
    <row r="616" spans="2:12" x14ac:dyDescent="0.4">
      <c r="B616"/>
      <c r="C616"/>
      <c r="D616"/>
      <c r="E616"/>
      <c r="F616"/>
      <c r="G616"/>
      <c r="H616"/>
      <c r="I616"/>
      <c r="J616"/>
      <c r="K616"/>
      <c r="L616"/>
    </row>
    <row r="617" spans="2:12" x14ac:dyDescent="0.4">
      <c r="B617"/>
      <c r="C617"/>
      <c r="D617"/>
      <c r="E617"/>
      <c r="F617"/>
      <c r="G617"/>
      <c r="H617"/>
      <c r="I617"/>
      <c r="J617"/>
      <c r="K617"/>
      <c r="L617"/>
    </row>
    <row r="618" spans="2:12" x14ac:dyDescent="0.4">
      <c r="B618"/>
      <c r="C618"/>
      <c r="D618"/>
      <c r="E618"/>
      <c r="F618"/>
      <c r="G618"/>
      <c r="H618"/>
      <c r="I618"/>
      <c r="J618"/>
      <c r="K618"/>
      <c r="L618"/>
    </row>
    <row r="619" spans="2:12" x14ac:dyDescent="0.4">
      <c r="B619"/>
      <c r="C619"/>
      <c r="D619"/>
      <c r="E619"/>
      <c r="F619"/>
      <c r="G619"/>
      <c r="H619"/>
      <c r="I619"/>
      <c r="J619"/>
      <c r="K619"/>
      <c r="L619"/>
    </row>
    <row r="620" spans="2:12" x14ac:dyDescent="0.4">
      <c r="B620"/>
      <c r="C620"/>
      <c r="D620"/>
      <c r="E620"/>
      <c r="F620"/>
      <c r="G620"/>
      <c r="H620"/>
      <c r="I620"/>
      <c r="J620"/>
      <c r="K620"/>
      <c r="L620"/>
    </row>
    <row r="621" spans="2:12" x14ac:dyDescent="0.4">
      <c r="B621"/>
      <c r="C621"/>
      <c r="D621"/>
      <c r="E621"/>
      <c r="F621"/>
      <c r="G621"/>
      <c r="H621"/>
      <c r="I621"/>
      <c r="J621"/>
      <c r="K621"/>
      <c r="L621"/>
    </row>
    <row r="622" spans="2:12" x14ac:dyDescent="0.4">
      <c r="B622"/>
      <c r="C622"/>
      <c r="D622"/>
      <c r="E622"/>
      <c r="F622"/>
      <c r="G622"/>
      <c r="H622"/>
      <c r="I622"/>
      <c r="J622"/>
      <c r="K622"/>
      <c r="L622"/>
    </row>
    <row r="623" spans="2:12" x14ac:dyDescent="0.4">
      <c r="B623"/>
      <c r="C623"/>
      <c r="D623"/>
      <c r="E623"/>
      <c r="F623"/>
      <c r="G623"/>
      <c r="H623"/>
      <c r="I623"/>
      <c r="J623"/>
      <c r="K623"/>
      <c r="L623"/>
    </row>
    <row r="624" spans="2:12" x14ac:dyDescent="0.4">
      <c r="B624"/>
      <c r="C624"/>
      <c r="D624"/>
      <c r="E624"/>
      <c r="F624"/>
      <c r="G624"/>
      <c r="H624"/>
      <c r="I624"/>
      <c r="J624"/>
      <c r="K624"/>
      <c r="L624"/>
    </row>
    <row r="625" spans="2:12" x14ac:dyDescent="0.4">
      <c r="B625"/>
      <c r="C625"/>
      <c r="D625"/>
      <c r="E625"/>
      <c r="F625"/>
      <c r="G625"/>
      <c r="H625"/>
      <c r="I625"/>
      <c r="J625"/>
      <c r="K625"/>
      <c r="L625"/>
    </row>
    <row r="626" spans="2:12" x14ac:dyDescent="0.4">
      <c r="B626"/>
      <c r="C626"/>
      <c r="D626"/>
      <c r="E626"/>
      <c r="F626"/>
      <c r="G626"/>
      <c r="H626"/>
      <c r="I626"/>
      <c r="J626"/>
      <c r="K626"/>
      <c r="L626"/>
    </row>
    <row r="627" spans="2:12" x14ac:dyDescent="0.4">
      <c r="B627"/>
      <c r="C627"/>
      <c r="D627"/>
      <c r="E627"/>
      <c r="F627"/>
      <c r="G627"/>
      <c r="H627"/>
      <c r="I627"/>
      <c r="J627"/>
      <c r="K627"/>
      <c r="L627"/>
    </row>
    <row r="628" spans="2:12" x14ac:dyDescent="0.4">
      <c r="B628"/>
      <c r="C628"/>
      <c r="D628"/>
      <c r="E628"/>
      <c r="F628"/>
      <c r="G628"/>
      <c r="H628"/>
      <c r="I628"/>
      <c r="J628"/>
      <c r="K628"/>
      <c r="L628"/>
    </row>
    <row r="629" spans="2:12" x14ac:dyDescent="0.4">
      <c r="B629"/>
      <c r="C629"/>
      <c r="D629"/>
      <c r="E629"/>
      <c r="F629"/>
      <c r="G629"/>
      <c r="H629"/>
      <c r="I629"/>
      <c r="J629"/>
      <c r="K629"/>
      <c r="L629"/>
    </row>
    <row r="630" spans="2:12" x14ac:dyDescent="0.4">
      <c r="B630"/>
      <c r="C630"/>
      <c r="D630"/>
      <c r="E630"/>
      <c r="F630"/>
      <c r="G630"/>
      <c r="H630"/>
      <c r="I630"/>
      <c r="J630"/>
      <c r="K630"/>
      <c r="L630"/>
    </row>
    <row r="631" spans="2:12" x14ac:dyDescent="0.4">
      <c r="B631"/>
      <c r="C631"/>
      <c r="D631"/>
      <c r="E631"/>
      <c r="F631"/>
      <c r="G631"/>
      <c r="H631"/>
      <c r="I631"/>
      <c r="J631"/>
      <c r="K631"/>
      <c r="L631"/>
    </row>
    <row r="632" spans="2:12" x14ac:dyDescent="0.4">
      <c r="B632"/>
      <c r="C632"/>
      <c r="D632"/>
      <c r="E632"/>
      <c r="F632"/>
      <c r="G632"/>
      <c r="H632"/>
      <c r="I632"/>
      <c r="J632"/>
      <c r="K632"/>
      <c r="L632"/>
    </row>
    <row r="633" spans="2:12" x14ac:dyDescent="0.4">
      <c r="B633"/>
      <c r="C633"/>
      <c r="D633"/>
      <c r="E633"/>
      <c r="F633"/>
      <c r="G633"/>
      <c r="H633"/>
      <c r="I633"/>
      <c r="J633"/>
      <c r="K633"/>
      <c r="L633"/>
    </row>
    <row r="634" spans="2:12" x14ac:dyDescent="0.4">
      <c r="B634"/>
      <c r="C634"/>
      <c r="D634"/>
      <c r="E634"/>
      <c r="F634"/>
      <c r="G634"/>
      <c r="H634"/>
      <c r="I634"/>
      <c r="J634"/>
      <c r="K634"/>
      <c r="L634"/>
    </row>
    <row r="635" spans="2:12" x14ac:dyDescent="0.4">
      <c r="B635"/>
      <c r="C635"/>
      <c r="D635"/>
      <c r="E635"/>
      <c r="F635"/>
      <c r="G635"/>
      <c r="H635"/>
      <c r="I635"/>
      <c r="J635"/>
      <c r="K635"/>
      <c r="L635"/>
    </row>
    <row r="636" spans="2:12" x14ac:dyDescent="0.4">
      <c r="B636"/>
      <c r="C636"/>
      <c r="D636"/>
      <c r="E636"/>
      <c r="F636"/>
      <c r="G636"/>
      <c r="H636"/>
      <c r="I636"/>
      <c r="J636"/>
      <c r="K636"/>
      <c r="L636"/>
    </row>
    <row r="637" spans="2:12" x14ac:dyDescent="0.4">
      <c r="B637"/>
      <c r="C637"/>
      <c r="D637"/>
      <c r="E637"/>
      <c r="F637"/>
      <c r="G637"/>
      <c r="H637"/>
      <c r="I637"/>
      <c r="J637"/>
      <c r="K637"/>
      <c r="L637"/>
    </row>
    <row r="638" spans="2:12" x14ac:dyDescent="0.4">
      <c r="B638"/>
      <c r="C638"/>
      <c r="D638"/>
      <c r="E638"/>
      <c r="F638"/>
      <c r="G638"/>
      <c r="H638"/>
      <c r="I638"/>
      <c r="J638"/>
      <c r="K638"/>
      <c r="L638"/>
    </row>
    <row r="639" spans="2:12" x14ac:dyDescent="0.4">
      <c r="B639"/>
      <c r="C639"/>
      <c r="D639"/>
      <c r="E639"/>
      <c r="F639"/>
      <c r="G639"/>
      <c r="H639"/>
      <c r="I639"/>
      <c r="J639"/>
      <c r="K639"/>
      <c r="L639"/>
    </row>
    <row r="640" spans="2:12" x14ac:dyDescent="0.4">
      <c r="B640"/>
      <c r="C640"/>
      <c r="D640"/>
      <c r="E640"/>
      <c r="F640"/>
      <c r="G640"/>
      <c r="H640"/>
      <c r="I640"/>
      <c r="J640"/>
      <c r="K640"/>
      <c r="L640"/>
    </row>
    <row r="641" spans="2:12" x14ac:dyDescent="0.4">
      <c r="B641"/>
      <c r="C641"/>
      <c r="D641"/>
      <c r="E641"/>
      <c r="F641"/>
      <c r="G641"/>
      <c r="H641"/>
      <c r="I641"/>
      <c r="J641"/>
      <c r="K641"/>
      <c r="L641"/>
    </row>
    <row r="642" spans="2:12" x14ac:dyDescent="0.4">
      <c r="B642"/>
      <c r="C642"/>
      <c r="D642"/>
      <c r="E642"/>
      <c r="F642"/>
      <c r="G642"/>
      <c r="H642"/>
      <c r="I642"/>
      <c r="J642"/>
      <c r="K642"/>
      <c r="L642"/>
    </row>
    <row r="643" spans="2:12" x14ac:dyDescent="0.4">
      <c r="B643"/>
      <c r="C643"/>
      <c r="D643"/>
      <c r="E643"/>
      <c r="F643"/>
      <c r="G643"/>
      <c r="H643"/>
      <c r="I643"/>
      <c r="J643"/>
      <c r="K643"/>
      <c r="L643"/>
    </row>
    <row r="644" spans="2:12" x14ac:dyDescent="0.4">
      <c r="B644"/>
      <c r="C644"/>
      <c r="D644"/>
      <c r="E644"/>
      <c r="F644"/>
      <c r="G644"/>
      <c r="H644"/>
      <c r="I644"/>
      <c r="J644"/>
      <c r="K644"/>
      <c r="L644"/>
    </row>
    <row r="645" spans="2:12" x14ac:dyDescent="0.4">
      <c r="B645"/>
      <c r="C645"/>
      <c r="D645"/>
      <c r="E645"/>
      <c r="F645"/>
      <c r="G645"/>
      <c r="H645"/>
      <c r="I645"/>
      <c r="J645"/>
      <c r="K645"/>
      <c r="L645"/>
    </row>
    <row r="646" spans="2:12" x14ac:dyDescent="0.4">
      <c r="B646"/>
      <c r="C646"/>
      <c r="D646"/>
      <c r="E646"/>
      <c r="F646"/>
      <c r="G646"/>
      <c r="H646"/>
      <c r="I646"/>
      <c r="J646"/>
      <c r="K646"/>
      <c r="L646"/>
    </row>
    <row r="647" spans="2:12" x14ac:dyDescent="0.4">
      <c r="B647"/>
      <c r="C647"/>
      <c r="D647"/>
      <c r="E647"/>
      <c r="F647"/>
      <c r="G647"/>
      <c r="H647"/>
      <c r="I647"/>
      <c r="J647"/>
      <c r="K647"/>
      <c r="L647"/>
    </row>
    <row r="648" spans="2:12" x14ac:dyDescent="0.4">
      <c r="B648"/>
      <c r="C648"/>
      <c r="D648"/>
      <c r="E648"/>
      <c r="F648"/>
      <c r="G648"/>
      <c r="H648"/>
      <c r="I648"/>
      <c r="J648"/>
      <c r="K648"/>
      <c r="L648"/>
    </row>
    <row r="649" spans="2:12" x14ac:dyDescent="0.4">
      <c r="B649"/>
      <c r="C649"/>
      <c r="D649"/>
      <c r="E649"/>
      <c r="F649"/>
      <c r="G649"/>
      <c r="H649"/>
      <c r="I649"/>
      <c r="J649"/>
      <c r="K649"/>
      <c r="L649"/>
    </row>
    <row r="650" spans="2:12" x14ac:dyDescent="0.4">
      <c r="B650"/>
      <c r="C650"/>
      <c r="D650"/>
      <c r="E650"/>
      <c r="F650"/>
      <c r="G650"/>
      <c r="H650"/>
      <c r="I650"/>
      <c r="J650"/>
      <c r="K650"/>
      <c r="L650"/>
    </row>
    <row r="651" spans="2:12" x14ac:dyDescent="0.4">
      <c r="B651"/>
      <c r="C651"/>
      <c r="D651"/>
      <c r="E651"/>
      <c r="F651"/>
      <c r="G651"/>
      <c r="H651"/>
      <c r="I651"/>
      <c r="J651"/>
      <c r="K651"/>
      <c r="L651"/>
    </row>
    <row r="652" spans="2:12" x14ac:dyDescent="0.4">
      <c r="B652"/>
      <c r="C652"/>
      <c r="D652"/>
      <c r="E652"/>
      <c r="F652"/>
      <c r="G652"/>
      <c r="H652"/>
      <c r="I652"/>
      <c r="J652"/>
      <c r="K652"/>
      <c r="L652"/>
    </row>
    <row r="653" spans="2:12" x14ac:dyDescent="0.4">
      <c r="B653"/>
      <c r="C653"/>
      <c r="D653"/>
      <c r="E653"/>
      <c r="F653"/>
      <c r="G653"/>
      <c r="H653"/>
      <c r="I653"/>
      <c r="J653"/>
      <c r="K653"/>
      <c r="L653"/>
    </row>
    <row r="654" spans="2:12" x14ac:dyDescent="0.4">
      <c r="B654"/>
      <c r="C654"/>
      <c r="D654"/>
      <c r="E654"/>
      <c r="F654"/>
      <c r="G654"/>
      <c r="H654"/>
      <c r="I654"/>
      <c r="J654"/>
      <c r="K654"/>
      <c r="L654"/>
    </row>
    <row r="655" spans="2:12" x14ac:dyDescent="0.4">
      <c r="B655"/>
      <c r="C655"/>
      <c r="D655"/>
      <c r="E655"/>
      <c r="F655"/>
      <c r="G655"/>
      <c r="H655"/>
      <c r="I655"/>
      <c r="J655"/>
      <c r="K655"/>
      <c r="L655"/>
    </row>
    <row r="656" spans="2:12" x14ac:dyDescent="0.4">
      <c r="B656"/>
      <c r="C656"/>
      <c r="D656"/>
      <c r="E656"/>
      <c r="F656"/>
      <c r="G656"/>
      <c r="H656"/>
      <c r="I656"/>
      <c r="J656"/>
      <c r="K656"/>
      <c r="L656"/>
    </row>
    <row r="657" spans="2:12" x14ac:dyDescent="0.4">
      <c r="B657"/>
      <c r="C657"/>
      <c r="D657"/>
      <c r="E657"/>
      <c r="F657"/>
      <c r="G657"/>
      <c r="H657"/>
      <c r="I657"/>
      <c r="J657"/>
      <c r="K657"/>
      <c r="L657"/>
    </row>
    <row r="658" spans="2:12" x14ac:dyDescent="0.4">
      <c r="B658"/>
      <c r="C658"/>
      <c r="D658"/>
      <c r="E658"/>
      <c r="F658"/>
      <c r="G658"/>
      <c r="H658"/>
      <c r="I658"/>
      <c r="J658"/>
      <c r="K658"/>
      <c r="L658"/>
    </row>
    <row r="659" spans="2:12" x14ac:dyDescent="0.4">
      <c r="B659"/>
      <c r="C659"/>
      <c r="D659"/>
      <c r="E659"/>
      <c r="F659"/>
      <c r="G659"/>
      <c r="H659"/>
      <c r="I659"/>
      <c r="J659"/>
      <c r="K659"/>
      <c r="L659"/>
    </row>
    <row r="660" spans="2:12" x14ac:dyDescent="0.4">
      <c r="B660"/>
      <c r="C660"/>
      <c r="D660"/>
      <c r="E660"/>
      <c r="F660"/>
      <c r="G660"/>
      <c r="H660"/>
      <c r="I660"/>
      <c r="J660"/>
      <c r="K660"/>
      <c r="L660"/>
    </row>
    <row r="661" spans="2:12" x14ac:dyDescent="0.4">
      <c r="B661"/>
      <c r="C661"/>
      <c r="D661"/>
      <c r="E661"/>
      <c r="F661"/>
      <c r="G661"/>
      <c r="H661"/>
      <c r="I661"/>
      <c r="J661"/>
      <c r="K661"/>
      <c r="L661"/>
    </row>
    <row r="662" spans="2:12" x14ac:dyDescent="0.4">
      <c r="B662"/>
      <c r="C662"/>
      <c r="D662"/>
      <c r="E662"/>
      <c r="F662"/>
      <c r="G662"/>
      <c r="H662"/>
      <c r="I662"/>
      <c r="J662"/>
      <c r="K662"/>
      <c r="L662"/>
    </row>
    <row r="663" spans="2:12" x14ac:dyDescent="0.4">
      <c r="B663"/>
      <c r="C663"/>
      <c r="D663"/>
      <c r="E663"/>
      <c r="F663"/>
      <c r="G663"/>
      <c r="H663"/>
      <c r="I663"/>
      <c r="J663"/>
      <c r="K663"/>
      <c r="L663"/>
    </row>
    <row r="664" spans="2:12" x14ac:dyDescent="0.4">
      <c r="B664"/>
      <c r="C664"/>
      <c r="D664"/>
      <c r="E664"/>
      <c r="F664"/>
      <c r="G664"/>
      <c r="H664"/>
      <c r="I664"/>
      <c r="J664"/>
      <c r="K664"/>
      <c r="L664"/>
    </row>
    <row r="665" spans="2:12" x14ac:dyDescent="0.4">
      <c r="B665"/>
      <c r="C665"/>
      <c r="D665"/>
      <c r="E665"/>
      <c r="F665"/>
      <c r="G665"/>
      <c r="H665"/>
      <c r="I665"/>
      <c r="J665"/>
      <c r="K665"/>
      <c r="L665"/>
    </row>
    <row r="666" spans="2:12" x14ac:dyDescent="0.4">
      <c r="B666"/>
      <c r="C666"/>
      <c r="D666"/>
      <c r="E666"/>
      <c r="F666"/>
      <c r="G666"/>
      <c r="H666"/>
      <c r="I666"/>
      <c r="J666"/>
      <c r="K666"/>
      <c r="L666"/>
    </row>
    <row r="667" spans="2:12" x14ac:dyDescent="0.4">
      <c r="B667"/>
      <c r="C667"/>
      <c r="D667"/>
      <c r="E667"/>
      <c r="F667"/>
      <c r="G667"/>
      <c r="H667"/>
      <c r="I667"/>
      <c r="J667"/>
      <c r="K667"/>
      <c r="L667"/>
    </row>
    <row r="668" spans="2:12" x14ac:dyDescent="0.4">
      <c r="B668"/>
      <c r="C668"/>
      <c r="D668"/>
      <c r="E668"/>
      <c r="F668"/>
      <c r="G668"/>
      <c r="H668"/>
      <c r="I668"/>
      <c r="J668"/>
      <c r="K668"/>
      <c r="L668"/>
    </row>
    <row r="669" spans="2:12" x14ac:dyDescent="0.4">
      <c r="B669"/>
      <c r="C669"/>
      <c r="D669"/>
      <c r="E669"/>
      <c r="F669"/>
      <c r="G669"/>
      <c r="H669"/>
      <c r="I669"/>
      <c r="J669"/>
      <c r="K669"/>
      <c r="L669"/>
    </row>
    <row r="670" spans="2:12" x14ac:dyDescent="0.4">
      <c r="B670"/>
      <c r="C670"/>
      <c r="D670"/>
      <c r="E670"/>
      <c r="F670"/>
      <c r="G670"/>
      <c r="H670"/>
      <c r="I670"/>
      <c r="J670"/>
      <c r="K670"/>
      <c r="L670"/>
    </row>
    <row r="671" spans="2:12" x14ac:dyDescent="0.4">
      <c r="B671"/>
      <c r="C671"/>
      <c r="D671"/>
      <c r="E671"/>
      <c r="F671"/>
      <c r="G671"/>
      <c r="H671"/>
      <c r="I671"/>
      <c r="J671"/>
      <c r="K671"/>
      <c r="L671"/>
    </row>
    <row r="672" spans="2:12" x14ac:dyDescent="0.4">
      <c r="B672"/>
      <c r="C672"/>
      <c r="D672"/>
      <c r="E672"/>
      <c r="F672"/>
      <c r="G672"/>
      <c r="H672"/>
      <c r="I672"/>
      <c r="J672"/>
      <c r="K672"/>
      <c r="L672"/>
    </row>
    <row r="673" spans="2:12" x14ac:dyDescent="0.4">
      <c r="B673"/>
      <c r="C673"/>
      <c r="D673"/>
      <c r="E673"/>
      <c r="F673"/>
      <c r="G673"/>
      <c r="H673"/>
      <c r="I673"/>
      <c r="J673"/>
      <c r="K673"/>
      <c r="L673"/>
    </row>
    <row r="674" spans="2:12" x14ac:dyDescent="0.4">
      <c r="B674"/>
      <c r="C674"/>
      <c r="D674"/>
      <c r="E674"/>
      <c r="F674"/>
      <c r="G674"/>
      <c r="H674"/>
      <c r="I674"/>
      <c r="J674"/>
      <c r="K674"/>
      <c r="L674"/>
    </row>
    <row r="675" spans="2:12" x14ac:dyDescent="0.4">
      <c r="B675"/>
      <c r="C675"/>
      <c r="D675"/>
      <c r="E675"/>
      <c r="F675"/>
      <c r="G675"/>
      <c r="H675"/>
      <c r="I675"/>
      <c r="J675"/>
      <c r="K675"/>
      <c r="L675"/>
    </row>
    <row r="676" spans="2:12" x14ac:dyDescent="0.4">
      <c r="B676"/>
      <c r="C676"/>
      <c r="D676"/>
      <c r="E676"/>
      <c r="F676"/>
      <c r="G676"/>
      <c r="H676"/>
      <c r="I676"/>
      <c r="J676"/>
      <c r="K676"/>
      <c r="L676"/>
    </row>
    <row r="677" spans="2:12" x14ac:dyDescent="0.4">
      <c r="B677"/>
      <c r="C677"/>
      <c r="D677"/>
      <c r="E677"/>
      <c r="F677"/>
      <c r="G677"/>
      <c r="H677"/>
      <c r="I677"/>
      <c r="J677"/>
      <c r="K677"/>
      <c r="L677"/>
    </row>
    <row r="678" spans="2:12" x14ac:dyDescent="0.4">
      <c r="B678"/>
      <c r="C678"/>
      <c r="D678"/>
      <c r="E678"/>
      <c r="F678"/>
      <c r="G678"/>
      <c r="H678"/>
      <c r="I678"/>
      <c r="J678"/>
      <c r="K678"/>
      <c r="L678"/>
    </row>
    <row r="679" spans="2:12" x14ac:dyDescent="0.4">
      <c r="B679"/>
      <c r="C679"/>
      <c r="D679"/>
      <c r="E679"/>
      <c r="F679"/>
      <c r="G679"/>
      <c r="H679"/>
      <c r="I679"/>
      <c r="J679"/>
      <c r="K679"/>
      <c r="L679"/>
    </row>
    <row r="680" spans="2:12" x14ac:dyDescent="0.4">
      <c r="B680"/>
      <c r="C680"/>
      <c r="D680"/>
      <c r="E680"/>
      <c r="F680"/>
      <c r="G680"/>
      <c r="H680"/>
      <c r="I680"/>
      <c r="J680"/>
      <c r="K680"/>
      <c r="L680"/>
    </row>
    <row r="681" spans="2:12" x14ac:dyDescent="0.4">
      <c r="B681"/>
      <c r="C681"/>
      <c r="D681"/>
      <c r="E681"/>
      <c r="F681"/>
      <c r="G681"/>
      <c r="H681"/>
      <c r="I681"/>
      <c r="J681"/>
      <c r="K681"/>
      <c r="L681"/>
    </row>
    <row r="682" spans="2:12" x14ac:dyDescent="0.4">
      <c r="B682"/>
      <c r="C682"/>
      <c r="D682"/>
      <c r="E682"/>
      <c r="F682"/>
      <c r="G682"/>
      <c r="H682"/>
      <c r="I682"/>
      <c r="J682"/>
      <c r="K682"/>
      <c r="L682"/>
    </row>
    <row r="683" spans="2:12" x14ac:dyDescent="0.4">
      <c r="B683"/>
      <c r="C683"/>
      <c r="D683"/>
      <c r="E683"/>
      <c r="F683"/>
      <c r="G683"/>
      <c r="H683"/>
      <c r="I683"/>
      <c r="J683"/>
      <c r="K683"/>
      <c r="L683"/>
    </row>
    <row r="684" spans="2:12" x14ac:dyDescent="0.4">
      <c r="B684"/>
      <c r="C684"/>
      <c r="D684"/>
      <c r="E684"/>
      <c r="F684"/>
      <c r="G684"/>
      <c r="H684"/>
      <c r="I684"/>
      <c r="J684"/>
      <c r="K684"/>
      <c r="L684"/>
    </row>
    <row r="685" spans="2:12" x14ac:dyDescent="0.4">
      <c r="B685"/>
      <c r="C685"/>
      <c r="D685"/>
      <c r="E685"/>
      <c r="F685"/>
      <c r="G685"/>
      <c r="H685"/>
      <c r="I685"/>
      <c r="J685"/>
      <c r="K685"/>
      <c r="L685"/>
    </row>
    <row r="686" spans="2:12" x14ac:dyDescent="0.4">
      <c r="B686"/>
      <c r="C686"/>
      <c r="D686"/>
      <c r="E686"/>
      <c r="F686"/>
      <c r="G686"/>
      <c r="H686"/>
      <c r="I686"/>
      <c r="J686"/>
      <c r="K686"/>
      <c r="L686"/>
    </row>
    <row r="687" spans="2:12" x14ac:dyDescent="0.4">
      <c r="B687"/>
      <c r="C687"/>
      <c r="D687"/>
      <c r="E687"/>
      <c r="F687"/>
      <c r="G687"/>
      <c r="H687"/>
      <c r="I687"/>
      <c r="J687"/>
      <c r="K687"/>
      <c r="L687"/>
    </row>
    <row r="688" spans="2:12" x14ac:dyDescent="0.4">
      <c r="B688"/>
      <c r="C688"/>
      <c r="D688"/>
      <c r="E688"/>
      <c r="F688"/>
      <c r="G688"/>
      <c r="H688"/>
      <c r="I688"/>
      <c r="J688"/>
      <c r="K688"/>
      <c r="L688"/>
    </row>
    <row r="689" spans="2:12" x14ac:dyDescent="0.4">
      <c r="B689"/>
      <c r="C689"/>
      <c r="D689"/>
      <c r="E689"/>
      <c r="F689"/>
      <c r="G689"/>
      <c r="H689"/>
      <c r="I689"/>
      <c r="J689"/>
      <c r="K689"/>
      <c r="L689"/>
    </row>
    <row r="690" spans="2:12" x14ac:dyDescent="0.4">
      <c r="B690"/>
      <c r="C690"/>
      <c r="D690"/>
      <c r="E690"/>
      <c r="F690"/>
      <c r="G690"/>
      <c r="H690"/>
      <c r="I690"/>
      <c r="J690"/>
      <c r="K690"/>
      <c r="L690"/>
    </row>
    <row r="691" spans="2:12" x14ac:dyDescent="0.4">
      <c r="B691"/>
      <c r="C691"/>
      <c r="D691"/>
      <c r="E691"/>
      <c r="F691"/>
      <c r="G691"/>
      <c r="H691"/>
      <c r="I691"/>
      <c r="J691"/>
      <c r="K691"/>
      <c r="L691"/>
    </row>
    <row r="692" spans="2:12" x14ac:dyDescent="0.4">
      <c r="B692"/>
      <c r="C692"/>
      <c r="D692"/>
      <c r="E692"/>
      <c r="F692"/>
      <c r="G692"/>
      <c r="H692"/>
      <c r="I692"/>
      <c r="J692"/>
      <c r="K692"/>
      <c r="L692"/>
    </row>
    <row r="693" spans="2:12" x14ac:dyDescent="0.4">
      <c r="B693"/>
      <c r="C693"/>
      <c r="D693"/>
      <c r="E693"/>
      <c r="F693"/>
      <c r="G693"/>
      <c r="H693"/>
      <c r="I693"/>
      <c r="J693"/>
      <c r="K693"/>
      <c r="L693"/>
    </row>
    <row r="694" spans="2:12" x14ac:dyDescent="0.4">
      <c r="B694"/>
      <c r="C694"/>
      <c r="D694"/>
      <c r="E694"/>
      <c r="F694"/>
      <c r="G694"/>
      <c r="H694"/>
      <c r="I694"/>
      <c r="J694"/>
      <c r="K694"/>
      <c r="L694"/>
    </row>
    <row r="695" spans="2:12" x14ac:dyDescent="0.4">
      <c r="B695"/>
      <c r="C695"/>
      <c r="D695"/>
      <c r="E695"/>
      <c r="F695"/>
      <c r="G695"/>
      <c r="H695"/>
      <c r="I695"/>
      <c r="J695"/>
      <c r="K695"/>
      <c r="L695"/>
    </row>
    <row r="696" spans="2:12" x14ac:dyDescent="0.4">
      <c r="B696"/>
      <c r="C696"/>
      <c r="D696"/>
      <c r="E696"/>
      <c r="F696"/>
      <c r="G696"/>
      <c r="H696"/>
      <c r="I696"/>
      <c r="J696"/>
      <c r="K696"/>
      <c r="L696"/>
    </row>
    <row r="697" spans="2:12" x14ac:dyDescent="0.4">
      <c r="B697"/>
      <c r="C697"/>
      <c r="D697"/>
      <c r="E697"/>
      <c r="F697"/>
      <c r="G697"/>
      <c r="H697"/>
      <c r="I697"/>
      <c r="J697"/>
      <c r="K697"/>
      <c r="L697"/>
    </row>
    <row r="698" spans="2:12" x14ac:dyDescent="0.4">
      <c r="B698"/>
      <c r="C698"/>
      <c r="D698"/>
      <c r="E698"/>
      <c r="F698"/>
      <c r="G698"/>
      <c r="H698"/>
      <c r="I698"/>
      <c r="J698"/>
      <c r="K698"/>
      <c r="L698"/>
    </row>
    <row r="699" spans="2:12" x14ac:dyDescent="0.4">
      <c r="B699"/>
      <c r="C699"/>
      <c r="D699"/>
      <c r="E699"/>
      <c r="F699"/>
      <c r="G699"/>
      <c r="H699"/>
      <c r="I699"/>
      <c r="J699"/>
      <c r="K699"/>
      <c r="L699"/>
    </row>
    <row r="700" spans="2:12" x14ac:dyDescent="0.4">
      <c r="B700"/>
      <c r="C700"/>
      <c r="D700"/>
      <c r="E700"/>
      <c r="F700"/>
      <c r="G700"/>
      <c r="H700"/>
      <c r="I700"/>
      <c r="J700"/>
      <c r="K700"/>
      <c r="L700"/>
    </row>
    <row r="701" spans="2:12" x14ac:dyDescent="0.4">
      <c r="B701"/>
      <c r="C701"/>
      <c r="D701"/>
      <c r="E701"/>
      <c r="F701"/>
      <c r="G701"/>
      <c r="H701"/>
      <c r="I701"/>
      <c r="J701"/>
      <c r="K701"/>
      <c r="L701"/>
    </row>
    <row r="702" spans="2:12" x14ac:dyDescent="0.4">
      <c r="B702"/>
      <c r="C702"/>
      <c r="D702"/>
      <c r="E702"/>
      <c r="F702"/>
      <c r="G702"/>
      <c r="H702"/>
      <c r="I702"/>
      <c r="J702"/>
      <c r="K702"/>
      <c r="L702"/>
    </row>
    <row r="703" spans="2:12" x14ac:dyDescent="0.4">
      <c r="B703"/>
      <c r="C703"/>
      <c r="D703"/>
      <c r="E703"/>
      <c r="F703"/>
      <c r="G703"/>
      <c r="H703"/>
      <c r="I703"/>
      <c r="J703"/>
      <c r="K703"/>
      <c r="L703"/>
    </row>
    <row r="704" spans="2:12" x14ac:dyDescent="0.4">
      <c r="B704"/>
      <c r="C704"/>
      <c r="D704"/>
      <c r="E704"/>
      <c r="F704"/>
      <c r="G704"/>
      <c r="H704"/>
      <c r="I704"/>
      <c r="J704"/>
      <c r="K704"/>
      <c r="L704"/>
    </row>
    <row r="705" spans="2:12" x14ac:dyDescent="0.4">
      <c r="B705"/>
      <c r="C705"/>
      <c r="D705"/>
      <c r="E705"/>
      <c r="F705"/>
      <c r="G705"/>
      <c r="H705"/>
      <c r="I705"/>
      <c r="J705"/>
      <c r="K705"/>
      <c r="L705"/>
    </row>
    <row r="706" spans="2:12" x14ac:dyDescent="0.4">
      <c r="B706"/>
      <c r="C706"/>
      <c r="D706"/>
      <c r="E706"/>
      <c r="F706"/>
      <c r="G706"/>
      <c r="H706"/>
      <c r="I706"/>
      <c r="J706"/>
      <c r="K706"/>
      <c r="L706"/>
    </row>
    <row r="707" spans="2:12" x14ac:dyDescent="0.4">
      <c r="B707"/>
      <c r="C707"/>
      <c r="D707"/>
      <c r="E707"/>
      <c r="F707"/>
      <c r="G707"/>
      <c r="H707"/>
      <c r="I707"/>
      <c r="J707"/>
      <c r="K707"/>
      <c r="L707"/>
    </row>
    <row r="708" spans="2:12" x14ac:dyDescent="0.4">
      <c r="B708"/>
      <c r="C708"/>
      <c r="D708"/>
      <c r="E708"/>
      <c r="F708"/>
      <c r="G708"/>
      <c r="H708"/>
      <c r="I708"/>
      <c r="J708"/>
      <c r="K708"/>
      <c r="L708"/>
    </row>
    <row r="709" spans="2:12" x14ac:dyDescent="0.4">
      <c r="B709"/>
      <c r="C709"/>
      <c r="D709"/>
      <c r="E709"/>
      <c r="F709"/>
      <c r="G709"/>
      <c r="H709"/>
      <c r="I709"/>
      <c r="J709"/>
      <c r="K709"/>
      <c r="L709"/>
    </row>
    <row r="710" spans="2:12" x14ac:dyDescent="0.4">
      <c r="B710"/>
      <c r="C710"/>
      <c r="D710"/>
      <c r="E710"/>
      <c r="F710"/>
      <c r="G710"/>
      <c r="H710"/>
      <c r="I710"/>
      <c r="J710"/>
      <c r="K710"/>
      <c r="L710"/>
    </row>
    <row r="711" spans="2:12" x14ac:dyDescent="0.4">
      <c r="B711"/>
      <c r="C711"/>
      <c r="D711"/>
      <c r="E711"/>
      <c r="F711"/>
      <c r="G711"/>
      <c r="H711"/>
      <c r="I711"/>
      <c r="J711"/>
      <c r="K711"/>
      <c r="L711"/>
    </row>
    <row r="712" spans="2:12" x14ac:dyDescent="0.4">
      <c r="B712"/>
      <c r="C712"/>
      <c r="D712"/>
      <c r="E712"/>
      <c r="F712"/>
      <c r="G712"/>
      <c r="H712"/>
      <c r="I712"/>
      <c r="J712"/>
      <c r="K712"/>
      <c r="L712"/>
    </row>
    <row r="713" spans="2:12" x14ac:dyDescent="0.4">
      <c r="B713"/>
      <c r="C713"/>
      <c r="D713"/>
      <c r="E713"/>
      <c r="F713"/>
      <c r="G713"/>
      <c r="H713"/>
      <c r="I713"/>
      <c r="J713"/>
      <c r="K713"/>
      <c r="L713"/>
    </row>
    <row r="714" spans="2:12" x14ac:dyDescent="0.4">
      <c r="B714"/>
      <c r="C714"/>
      <c r="D714"/>
      <c r="E714"/>
      <c r="F714"/>
      <c r="G714"/>
      <c r="H714"/>
      <c r="I714"/>
      <c r="J714"/>
      <c r="K714"/>
      <c r="L714"/>
    </row>
    <row r="715" spans="2:12" x14ac:dyDescent="0.4">
      <c r="B715"/>
      <c r="C715"/>
      <c r="D715"/>
      <c r="E715"/>
      <c r="F715"/>
      <c r="G715"/>
      <c r="H715"/>
      <c r="I715"/>
      <c r="J715"/>
      <c r="K715"/>
      <c r="L715"/>
    </row>
    <row r="716" spans="2:12" x14ac:dyDescent="0.4">
      <c r="B716"/>
      <c r="C716"/>
      <c r="D716"/>
      <c r="E716"/>
      <c r="F716"/>
      <c r="G716"/>
      <c r="H716"/>
      <c r="I716"/>
      <c r="J716"/>
      <c r="K716"/>
      <c r="L716"/>
    </row>
    <row r="717" spans="2:12" x14ac:dyDescent="0.4">
      <c r="B717"/>
      <c r="C717"/>
      <c r="D717"/>
      <c r="E717"/>
      <c r="F717"/>
      <c r="G717"/>
      <c r="H717"/>
      <c r="I717"/>
      <c r="J717"/>
      <c r="K717"/>
      <c r="L717"/>
    </row>
    <row r="718" spans="2:12" x14ac:dyDescent="0.4">
      <c r="B718"/>
      <c r="C718"/>
      <c r="D718"/>
      <c r="E718"/>
      <c r="F718"/>
      <c r="G718"/>
      <c r="H718"/>
      <c r="I718"/>
      <c r="J718"/>
      <c r="K718"/>
      <c r="L718"/>
    </row>
    <row r="719" spans="2:12" x14ac:dyDescent="0.4">
      <c r="B719"/>
      <c r="C719"/>
      <c r="D719"/>
      <c r="E719"/>
      <c r="F719"/>
      <c r="G719"/>
      <c r="H719"/>
      <c r="I719"/>
      <c r="J719"/>
      <c r="K719"/>
      <c r="L719"/>
    </row>
    <row r="720" spans="2:12" x14ac:dyDescent="0.4">
      <c r="B720"/>
      <c r="C720"/>
      <c r="D720"/>
      <c r="E720"/>
      <c r="F720"/>
      <c r="G720"/>
      <c r="H720"/>
      <c r="I720"/>
      <c r="J720"/>
      <c r="K720"/>
      <c r="L720"/>
    </row>
    <row r="721" spans="2:12" x14ac:dyDescent="0.4">
      <c r="B721"/>
      <c r="C721"/>
      <c r="D721"/>
      <c r="E721"/>
      <c r="F721"/>
      <c r="G721"/>
      <c r="H721"/>
      <c r="I721"/>
      <c r="J721"/>
      <c r="K721"/>
      <c r="L721"/>
    </row>
    <row r="722" spans="2:12" x14ac:dyDescent="0.4">
      <c r="B722"/>
      <c r="C722"/>
      <c r="D722"/>
      <c r="E722"/>
      <c r="F722"/>
      <c r="G722"/>
      <c r="H722"/>
      <c r="I722"/>
      <c r="J722"/>
      <c r="K722"/>
      <c r="L722"/>
    </row>
    <row r="723" spans="2:12" x14ac:dyDescent="0.4">
      <c r="B723"/>
      <c r="C723"/>
      <c r="D723"/>
      <c r="E723"/>
      <c r="F723"/>
      <c r="G723"/>
      <c r="H723"/>
      <c r="I723"/>
      <c r="J723"/>
      <c r="K723"/>
      <c r="L723"/>
    </row>
    <row r="724" spans="2:12" x14ac:dyDescent="0.4">
      <c r="B724"/>
      <c r="C724"/>
      <c r="D724"/>
      <c r="E724"/>
      <c r="F724"/>
      <c r="G724"/>
      <c r="H724"/>
      <c r="I724"/>
      <c r="J724"/>
      <c r="K724"/>
      <c r="L724"/>
    </row>
    <row r="725" spans="2:12" x14ac:dyDescent="0.4">
      <c r="B725"/>
      <c r="C725"/>
      <c r="D725"/>
      <c r="E725"/>
      <c r="F725"/>
      <c r="G725"/>
      <c r="H725"/>
      <c r="I725"/>
      <c r="J725"/>
      <c r="K725"/>
      <c r="L725"/>
    </row>
    <row r="726" spans="2:12" x14ac:dyDescent="0.4">
      <c r="B726"/>
      <c r="C726"/>
      <c r="D726"/>
      <c r="E726"/>
      <c r="F726"/>
      <c r="G726"/>
      <c r="H726"/>
      <c r="I726"/>
      <c r="J726"/>
      <c r="K726"/>
      <c r="L726"/>
    </row>
    <row r="727" spans="2:12" x14ac:dyDescent="0.4">
      <c r="B727"/>
      <c r="C727"/>
      <c r="D727"/>
      <c r="E727"/>
      <c r="F727"/>
      <c r="G727"/>
      <c r="H727"/>
      <c r="I727"/>
      <c r="J727"/>
      <c r="K727"/>
      <c r="L727"/>
    </row>
    <row r="728" spans="2:12" x14ac:dyDescent="0.4">
      <c r="B728"/>
      <c r="C728"/>
      <c r="D728"/>
      <c r="E728"/>
      <c r="F728"/>
      <c r="G728"/>
      <c r="H728"/>
      <c r="I728"/>
      <c r="J728"/>
      <c r="K728"/>
      <c r="L728"/>
    </row>
    <row r="729" spans="2:12" x14ac:dyDescent="0.4">
      <c r="B729"/>
      <c r="C729"/>
      <c r="D729"/>
      <c r="E729"/>
      <c r="F729"/>
      <c r="G729"/>
      <c r="H729"/>
      <c r="I729"/>
      <c r="J729"/>
      <c r="K729"/>
      <c r="L729"/>
    </row>
    <row r="730" spans="2:12" x14ac:dyDescent="0.4">
      <c r="B730"/>
      <c r="C730"/>
      <c r="D730"/>
      <c r="E730"/>
      <c r="F730"/>
      <c r="G730"/>
      <c r="H730"/>
      <c r="I730"/>
      <c r="J730"/>
      <c r="K730"/>
      <c r="L730"/>
    </row>
    <row r="731" spans="2:12" x14ac:dyDescent="0.4">
      <c r="B731"/>
      <c r="C731"/>
      <c r="D731"/>
      <c r="E731"/>
      <c r="F731"/>
      <c r="G731"/>
      <c r="H731"/>
      <c r="I731"/>
      <c r="J731"/>
      <c r="K731"/>
      <c r="L731"/>
    </row>
    <row r="732" spans="2:12" x14ac:dyDescent="0.4">
      <c r="B732"/>
      <c r="C732"/>
      <c r="D732"/>
      <c r="E732"/>
      <c r="F732"/>
      <c r="G732"/>
      <c r="H732"/>
      <c r="I732"/>
      <c r="J732"/>
      <c r="K732"/>
      <c r="L732"/>
    </row>
    <row r="733" spans="2:12" x14ac:dyDescent="0.4">
      <c r="B733"/>
      <c r="C733"/>
      <c r="D733"/>
      <c r="E733"/>
      <c r="F733"/>
      <c r="G733"/>
      <c r="H733"/>
      <c r="I733"/>
      <c r="J733"/>
      <c r="K733"/>
      <c r="L733"/>
    </row>
    <row r="734" spans="2:12" x14ac:dyDescent="0.4">
      <c r="B734"/>
      <c r="C734"/>
      <c r="D734"/>
      <c r="E734"/>
      <c r="F734"/>
      <c r="G734"/>
      <c r="H734"/>
      <c r="I734"/>
      <c r="J734"/>
      <c r="K734"/>
      <c r="L734"/>
    </row>
    <row r="735" spans="2:12" x14ac:dyDescent="0.4">
      <c r="B735"/>
      <c r="C735"/>
      <c r="D735"/>
      <c r="E735"/>
      <c r="F735"/>
      <c r="G735"/>
      <c r="H735"/>
      <c r="I735"/>
      <c r="J735"/>
      <c r="K735"/>
      <c r="L735"/>
    </row>
    <row r="736" spans="2:12" x14ac:dyDescent="0.4">
      <c r="B736"/>
      <c r="C736"/>
      <c r="D736"/>
      <c r="E736"/>
      <c r="F736"/>
      <c r="G736"/>
      <c r="H736"/>
      <c r="I736"/>
      <c r="J736"/>
      <c r="K736"/>
      <c r="L736"/>
    </row>
    <row r="737" spans="2:12" x14ac:dyDescent="0.4">
      <c r="B737"/>
      <c r="C737"/>
      <c r="D737"/>
      <c r="E737"/>
      <c r="F737"/>
      <c r="G737"/>
      <c r="H737"/>
      <c r="I737"/>
      <c r="J737"/>
      <c r="K737"/>
      <c r="L737"/>
    </row>
    <row r="738" spans="2:12" x14ac:dyDescent="0.4">
      <c r="B738"/>
      <c r="C738"/>
      <c r="D738"/>
      <c r="E738"/>
      <c r="F738"/>
      <c r="G738"/>
      <c r="H738"/>
      <c r="I738"/>
      <c r="J738"/>
      <c r="K738"/>
      <c r="L738"/>
    </row>
    <row r="739" spans="2:12" x14ac:dyDescent="0.4">
      <c r="B739"/>
      <c r="C739"/>
      <c r="D739"/>
      <c r="E739"/>
      <c r="F739"/>
      <c r="G739"/>
      <c r="H739"/>
      <c r="I739"/>
      <c r="J739"/>
      <c r="K739"/>
      <c r="L739"/>
    </row>
    <row r="740" spans="2:12" x14ac:dyDescent="0.4">
      <c r="B740"/>
      <c r="C740"/>
      <c r="D740"/>
      <c r="E740"/>
      <c r="F740"/>
      <c r="G740"/>
      <c r="H740"/>
      <c r="I740"/>
      <c r="J740"/>
      <c r="K740"/>
      <c r="L740"/>
    </row>
    <row r="741" spans="2:12" x14ac:dyDescent="0.4">
      <c r="B741"/>
      <c r="C741"/>
      <c r="D741"/>
      <c r="E741"/>
      <c r="F741"/>
      <c r="G741"/>
      <c r="H741"/>
      <c r="I741"/>
      <c r="J741"/>
      <c r="K741"/>
      <c r="L741"/>
    </row>
    <row r="742" spans="2:12" x14ac:dyDescent="0.4">
      <c r="B742"/>
      <c r="C742"/>
      <c r="D742"/>
      <c r="E742"/>
      <c r="F742"/>
      <c r="G742"/>
      <c r="H742"/>
      <c r="I742"/>
      <c r="J742"/>
      <c r="K742"/>
      <c r="L742"/>
    </row>
    <row r="743" spans="2:12" x14ac:dyDescent="0.4">
      <c r="B743"/>
      <c r="C743"/>
      <c r="D743"/>
      <c r="E743"/>
      <c r="F743"/>
      <c r="G743"/>
      <c r="H743"/>
      <c r="I743"/>
      <c r="J743"/>
      <c r="K743"/>
      <c r="L743"/>
    </row>
    <row r="744" spans="2:12" x14ac:dyDescent="0.4">
      <c r="B744"/>
      <c r="C744"/>
      <c r="D744"/>
      <c r="E744"/>
      <c r="F744"/>
      <c r="G744"/>
      <c r="H744"/>
      <c r="I744"/>
      <c r="J744"/>
      <c r="K744"/>
      <c r="L744"/>
    </row>
    <row r="745" spans="2:12" x14ac:dyDescent="0.4">
      <c r="B745"/>
      <c r="C745"/>
      <c r="D745"/>
      <c r="E745"/>
      <c r="F745"/>
      <c r="G745"/>
      <c r="H745"/>
      <c r="I745"/>
      <c r="J745"/>
      <c r="K745"/>
      <c r="L745"/>
    </row>
    <row r="746" spans="2:12" x14ac:dyDescent="0.4">
      <c r="B746"/>
      <c r="C746"/>
      <c r="D746"/>
      <c r="E746"/>
      <c r="F746"/>
      <c r="G746"/>
      <c r="H746"/>
      <c r="I746"/>
      <c r="J746"/>
      <c r="K746"/>
      <c r="L746"/>
    </row>
    <row r="747" spans="2:12" x14ac:dyDescent="0.4">
      <c r="B747"/>
      <c r="C747"/>
      <c r="D747"/>
      <c r="E747"/>
      <c r="F747"/>
      <c r="G747"/>
      <c r="H747"/>
      <c r="I747"/>
      <c r="J747"/>
      <c r="K747"/>
      <c r="L747"/>
    </row>
    <row r="748" spans="2:12" x14ac:dyDescent="0.4">
      <c r="B748"/>
      <c r="C748"/>
      <c r="D748"/>
      <c r="E748"/>
      <c r="F748"/>
      <c r="G748"/>
      <c r="H748"/>
      <c r="I748"/>
      <c r="J748"/>
      <c r="K748"/>
      <c r="L748"/>
    </row>
    <row r="749" spans="2:12" x14ac:dyDescent="0.4">
      <c r="B749"/>
      <c r="C749"/>
      <c r="D749"/>
      <c r="E749"/>
      <c r="F749"/>
      <c r="G749"/>
      <c r="H749"/>
      <c r="I749"/>
      <c r="J749"/>
      <c r="K749"/>
      <c r="L749"/>
    </row>
    <row r="750" spans="2:12" x14ac:dyDescent="0.4">
      <c r="B750"/>
      <c r="C750"/>
      <c r="D750"/>
      <c r="E750"/>
      <c r="F750"/>
      <c r="G750"/>
      <c r="H750"/>
      <c r="I750"/>
      <c r="J750"/>
      <c r="K750"/>
      <c r="L750"/>
    </row>
    <row r="751" spans="2:12" x14ac:dyDescent="0.4">
      <c r="B751"/>
      <c r="C751"/>
      <c r="D751"/>
      <c r="E751"/>
      <c r="F751"/>
      <c r="G751"/>
      <c r="H751"/>
      <c r="I751"/>
      <c r="J751"/>
      <c r="K751"/>
      <c r="L751"/>
    </row>
    <row r="752" spans="2:12" x14ac:dyDescent="0.4">
      <c r="B752"/>
      <c r="C752"/>
      <c r="D752"/>
      <c r="E752"/>
      <c r="F752"/>
      <c r="G752"/>
      <c r="H752"/>
      <c r="I752"/>
      <c r="J752"/>
      <c r="K752"/>
      <c r="L752"/>
    </row>
    <row r="753" spans="2:12" x14ac:dyDescent="0.4">
      <c r="B753"/>
      <c r="C753"/>
      <c r="D753"/>
      <c r="E753"/>
      <c r="F753"/>
      <c r="G753"/>
      <c r="H753"/>
      <c r="I753"/>
      <c r="J753"/>
      <c r="K753"/>
      <c r="L753"/>
    </row>
    <row r="754" spans="2:12" x14ac:dyDescent="0.4">
      <c r="B754"/>
      <c r="C754"/>
      <c r="D754"/>
      <c r="E754"/>
      <c r="F754"/>
      <c r="G754"/>
      <c r="H754"/>
      <c r="I754"/>
      <c r="J754"/>
      <c r="K754"/>
      <c r="L754"/>
    </row>
    <row r="755" spans="2:12" x14ac:dyDescent="0.4">
      <c r="B755"/>
      <c r="C755"/>
      <c r="D755"/>
      <c r="E755"/>
      <c r="F755"/>
      <c r="G755"/>
      <c r="H755"/>
      <c r="I755"/>
      <c r="J755"/>
      <c r="K755"/>
      <c r="L755"/>
    </row>
    <row r="756" spans="2:12" x14ac:dyDescent="0.4">
      <c r="B756"/>
      <c r="C756"/>
      <c r="D756"/>
      <c r="E756"/>
      <c r="F756"/>
      <c r="G756"/>
      <c r="H756"/>
      <c r="I756"/>
      <c r="J756"/>
      <c r="K756"/>
      <c r="L756"/>
    </row>
    <row r="757" spans="2:12" x14ac:dyDescent="0.4">
      <c r="B757"/>
      <c r="C757"/>
      <c r="D757"/>
      <c r="E757"/>
      <c r="F757"/>
      <c r="G757"/>
      <c r="H757"/>
      <c r="I757"/>
      <c r="J757"/>
      <c r="K757"/>
      <c r="L757"/>
    </row>
    <row r="758" spans="2:12" x14ac:dyDescent="0.4">
      <c r="B758"/>
      <c r="C758"/>
      <c r="D758"/>
      <c r="E758"/>
      <c r="F758"/>
      <c r="G758"/>
      <c r="H758"/>
      <c r="I758"/>
      <c r="J758"/>
      <c r="K758"/>
      <c r="L758"/>
    </row>
    <row r="759" spans="2:12" x14ac:dyDescent="0.4">
      <c r="B759"/>
      <c r="C759"/>
      <c r="D759"/>
      <c r="E759"/>
      <c r="F759"/>
      <c r="G759"/>
      <c r="H759"/>
      <c r="I759"/>
      <c r="J759"/>
      <c r="K759"/>
      <c r="L759"/>
    </row>
    <row r="760" spans="2:12" x14ac:dyDescent="0.4">
      <c r="B760"/>
      <c r="C760"/>
      <c r="D760"/>
      <c r="E760"/>
      <c r="F760"/>
      <c r="G760"/>
      <c r="H760"/>
      <c r="I760"/>
      <c r="J760"/>
      <c r="K760"/>
      <c r="L760"/>
    </row>
    <row r="761" spans="2:12" x14ac:dyDescent="0.4">
      <c r="B761"/>
      <c r="C761"/>
      <c r="D761"/>
      <c r="E761"/>
      <c r="F761"/>
      <c r="G761"/>
      <c r="H761"/>
      <c r="I761"/>
      <c r="J761"/>
      <c r="K761"/>
      <c r="L761"/>
    </row>
    <row r="762" spans="2:12" x14ac:dyDescent="0.4">
      <c r="B762"/>
      <c r="C762"/>
      <c r="D762"/>
      <c r="E762"/>
      <c r="F762"/>
      <c r="G762"/>
      <c r="H762"/>
      <c r="I762"/>
      <c r="J762"/>
      <c r="K762"/>
      <c r="L762"/>
    </row>
    <row r="763" spans="2:12" x14ac:dyDescent="0.4">
      <c r="B763"/>
      <c r="C763"/>
      <c r="D763"/>
      <c r="E763"/>
      <c r="F763"/>
      <c r="G763"/>
      <c r="H763"/>
      <c r="I763"/>
      <c r="J763"/>
      <c r="K763"/>
      <c r="L763"/>
    </row>
    <row r="764" spans="2:12" x14ac:dyDescent="0.4">
      <c r="B764"/>
      <c r="C764"/>
      <c r="D764"/>
      <c r="E764"/>
      <c r="F764"/>
      <c r="G764"/>
      <c r="H764"/>
      <c r="I764"/>
      <c r="J764"/>
      <c r="K764"/>
      <c r="L764"/>
    </row>
    <row r="765" spans="2:12" x14ac:dyDescent="0.4">
      <c r="B765"/>
      <c r="C765"/>
      <c r="D765"/>
      <c r="E765"/>
      <c r="F765"/>
      <c r="G765"/>
      <c r="H765"/>
      <c r="I765"/>
      <c r="J765"/>
      <c r="K765"/>
      <c r="L765"/>
    </row>
    <row r="766" spans="2:12" x14ac:dyDescent="0.4">
      <c r="B766"/>
      <c r="C766"/>
      <c r="D766"/>
      <c r="E766"/>
      <c r="F766"/>
      <c r="G766"/>
      <c r="H766"/>
      <c r="I766"/>
      <c r="J766"/>
      <c r="K766"/>
      <c r="L766"/>
    </row>
    <row r="767" spans="2:12" x14ac:dyDescent="0.4">
      <c r="B767"/>
      <c r="C767"/>
      <c r="D767"/>
      <c r="E767"/>
      <c r="F767"/>
      <c r="G767"/>
      <c r="H767"/>
      <c r="I767"/>
      <c r="J767"/>
      <c r="K767"/>
      <c r="L767"/>
    </row>
    <row r="768" spans="2:12" x14ac:dyDescent="0.4">
      <c r="B768"/>
      <c r="C768"/>
      <c r="D768"/>
      <c r="E768"/>
      <c r="F768"/>
      <c r="G768"/>
      <c r="H768"/>
      <c r="I768"/>
      <c r="J768"/>
      <c r="K768"/>
      <c r="L768"/>
    </row>
    <row r="769" spans="2:12" x14ac:dyDescent="0.4">
      <c r="B769"/>
      <c r="C769"/>
      <c r="D769"/>
      <c r="E769"/>
      <c r="F769"/>
      <c r="G769"/>
      <c r="H769"/>
      <c r="I769"/>
      <c r="J769"/>
      <c r="K769"/>
      <c r="L769"/>
    </row>
    <row r="770" spans="2:12" x14ac:dyDescent="0.4">
      <c r="B770"/>
      <c r="C770"/>
      <c r="D770"/>
      <c r="E770"/>
      <c r="F770"/>
      <c r="G770"/>
      <c r="H770"/>
      <c r="I770"/>
      <c r="J770"/>
      <c r="K770"/>
      <c r="L770"/>
    </row>
    <row r="771" spans="2:12" x14ac:dyDescent="0.4">
      <c r="B771"/>
      <c r="C771"/>
      <c r="D771"/>
      <c r="E771"/>
      <c r="F771"/>
      <c r="G771"/>
      <c r="H771"/>
      <c r="I771"/>
      <c r="J771"/>
      <c r="K771"/>
      <c r="L771"/>
    </row>
    <row r="772" spans="2:12" x14ac:dyDescent="0.4">
      <c r="B772"/>
      <c r="C772"/>
      <c r="D772"/>
      <c r="E772"/>
      <c r="F772"/>
      <c r="G772"/>
      <c r="H772"/>
      <c r="I772"/>
      <c r="J772"/>
      <c r="K772"/>
      <c r="L772"/>
    </row>
    <row r="773" spans="2:12" x14ac:dyDescent="0.4">
      <c r="B773"/>
      <c r="C773"/>
      <c r="D773"/>
      <c r="E773"/>
      <c r="F773"/>
      <c r="G773"/>
      <c r="H773"/>
      <c r="I773"/>
      <c r="J773"/>
      <c r="K773"/>
      <c r="L773"/>
    </row>
    <row r="774" spans="2:12" x14ac:dyDescent="0.4">
      <c r="B774"/>
      <c r="C774"/>
      <c r="D774"/>
      <c r="E774"/>
      <c r="F774"/>
      <c r="G774"/>
      <c r="H774"/>
      <c r="I774"/>
      <c r="J774"/>
      <c r="K774"/>
      <c r="L774"/>
    </row>
    <row r="775" spans="2:12" x14ac:dyDescent="0.4">
      <c r="B775"/>
      <c r="C775"/>
      <c r="D775"/>
      <c r="E775"/>
      <c r="F775"/>
      <c r="G775"/>
      <c r="H775"/>
      <c r="I775"/>
      <c r="J775"/>
      <c r="K775"/>
      <c r="L775"/>
    </row>
    <row r="776" spans="2:12" x14ac:dyDescent="0.4">
      <c r="B776"/>
      <c r="C776"/>
      <c r="D776"/>
      <c r="E776"/>
      <c r="F776"/>
      <c r="G776"/>
      <c r="H776"/>
      <c r="I776"/>
      <c r="J776"/>
      <c r="K776"/>
      <c r="L776"/>
    </row>
    <row r="777" spans="2:12" x14ac:dyDescent="0.4">
      <c r="B777"/>
      <c r="C777"/>
      <c r="D777"/>
      <c r="E777"/>
      <c r="F777"/>
      <c r="G777"/>
      <c r="H777"/>
      <c r="I777"/>
      <c r="J777"/>
      <c r="K777"/>
      <c r="L777"/>
    </row>
    <row r="778" spans="2:12" x14ac:dyDescent="0.4">
      <c r="B778"/>
      <c r="C778"/>
      <c r="D778"/>
      <c r="E778"/>
      <c r="F778"/>
      <c r="G778"/>
      <c r="H778"/>
      <c r="I778"/>
      <c r="J778"/>
      <c r="K778"/>
      <c r="L778"/>
    </row>
    <row r="779" spans="2:12" x14ac:dyDescent="0.4">
      <c r="B779"/>
      <c r="C779"/>
      <c r="D779"/>
      <c r="E779"/>
      <c r="F779"/>
      <c r="G779"/>
      <c r="H779"/>
      <c r="I779"/>
      <c r="J779"/>
      <c r="K779"/>
      <c r="L779"/>
    </row>
    <row r="780" spans="2:12" x14ac:dyDescent="0.4">
      <c r="B780"/>
      <c r="C780"/>
      <c r="D780"/>
      <c r="E780"/>
      <c r="F780"/>
      <c r="G780"/>
      <c r="H780"/>
      <c r="I780"/>
      <c r="J780"/>
      <c r="K780"/>
      <c r="L780"/>
    </row>
    <row r="781" spans="2:12" x14ac:dyDescent="0.4">
      <c r="B781"/>
      <c r="C781"/>
      <c r="D781"/>
      <c r="E781"/>
      <c r="F781"/>
      <c r="G781"/>
      <c r="H781"/>
      <c r="I781"/>
      <c r="J781"/>
      <c r="K781"/>
      <c r="L781"/>
    </row>
    <row r="782" spans="2:12" x14ac:dyDescent="0.4">
      <c r="B782"/>
      <c r="C782"/>
      <c r="D782"/>
      <c r="E782"/>
      <c r="F782"/>
      <c r="G782"/>
      <c r="H782"/>
      <c r="I782"/>
      <c r="J782"/>
      <c r="K782"/>
      <c r="L782"/>
    </row>
    <row r="783" spans="2:12" x14ac:dyDescent="0.4">
      <c r="B783"/>
      <c r="C783"/>
      <c r="D783"/>
      <c r="E783"/>
      <c r="F783"/>
      <c r="G783"/>
      <c r="H783"/>
      <c r="I783"/>
      <c r="J783"/>
      <c r="K783"/>
      <c r="L783"/>
    </row>
    <row r="784" spans="2:12" x14ac:dyDescent="0.4">
      <c r="B784"/>
      <c r="C784"/>
      <c r="D784"/>
      <c r="E784"/>
      <c r="F784"/>
      <c r="G784"/>
      <c r="H784"/>
      <c r="I784"/>
      <c r="J784"/>
      <c r="K784"/>
      <c r="L784"/>
    </row>
    <row r="785" spans="2:12" x14ac:dyDescent="0.4">
      <c r="B785"/>
      <c r="C785"/>
      <c r="D785"/>
      <c r="E785"/>
      <c r="F785"/>
      <c r="G785"/>
      <c r="H785"/>
      <c r="I785"/>
      <c r="J785"/>
      <c r="K785"/>
      <c r="L785"/>
    </row>
    <row r="786" spans="2:12" x14ac:dyDescent="0.4">
      <c r="B786"/>
      <c r="C786"/>
      <c r="D786"/>
      <c r="E786"/>
      <c r="F786"/>
      <c r="G786"/>
      <c r="H786"/>
      <c r="I786"/>
      <c r="J786"/>
      <c r="K786"/>
      <c r="L786"/>
    </row>
    <row r="787" spans="2:12" x14ac:dyDescent="0.4">
      <c r="B787"/>
      <c r="C787"/>
      <c r="D787"/>
      <c r="E787"/>
      <c r="F787"/>
      <c r="G787"/>
      <c r="H787"/>
      <c r="I787"/>
      <c r="J787"/>
      <c r="K787"/>
      <c r="L787"/>
    </row>
    <row r="788" spans="2:12" x14ac:dyDescent="0.4">
      <c r="B788"/>
      <c r="C788"/>
      <c r="D788"/>
      <c r="E788"/>
      <c r="F788"/>
      <c r="G788"/>
      <c r="H788"/>
      <c r="I788"/>
      <c r="J788"/>
      <c r="K788"/>
      <c r="L788"/>
    </row>
    <row r="789" spans="2:12" x14ac:dyDescent="0.4">
      <c r="B789"/>
      <c r="C789"/>
      <c r="D789"/>
      <c r="E789"/>
      <c r="F789"/>
      <c r="G789"/>
      <c r="H789"/>
      <c r="I789"/>
      <c r="J789"/>
      <c r="K789"/>
      <c r="L789"/>
    </row>
    <row r="790" spans="2:12" x14ac:dyDescent="0.4">
      <c r="B790"/>
      <c r="C790"/>
      <c r="D790"/>
      <c r="E790"/>
      <c r="F790"/>
      <c r="G790"/>
      <c r="H790"/>
      <c r="I790"/>
      <c r="J790"/>
      <c r="K790"/>
      <c r="L790"/>
    </row>
    <row r="791" spans="2:12" x14ac:dyDescent="0.4">
      <c r="B791"/>
      <c r="C791"/>
      <c r="D791"/>
      <c r="E791"/>
      <c r="F791"/>
      <c r="G791"/>
      <c r="H791"/>
      <c r="I791"/>
      <c r="J791"/>
      <c r="K791"/>
      <c r="L791"/>
    </row>
    <row r="792" spans="2:12" x14ac:dyDescent="0.4">
      <c r="B792"/>
      <c r="C792"/>
      <c r="D792"/>
      <c r="E792"/>
      <c r="F792"/>
      <c r="G792"/>
      <c r="H792"/>
      <c r="I792"/>
      <c r="J792"/>
      <c r="K792"/>
      <c r="L792"/>
    </row>
    <row r="793" spans="2:12" x14ac:dyDescent="0.4">
      <c r="B793"/>
      <c r="C793"/>
      <c r="D793"/>
      <c r="E793"/>
      <c r="F793"/>
      <c r="G793"/>
      <c r="H793"/>
      <c r="I793"/>
      <c r="J793"/>
      <c r="K793"/>
      <c r="L793"/>
    </row>
    <row r="794" spans="2:12" x14ac:dyDescent="0.4">
      <c r="B794"/>
      <c r="C794"/>
      <c r="D794"/>
      <c r="E794"/>
      <c r="F794"/>
      <c r="G794"/>
      <c r="H794"/>
      <c r="I794"/>
      <c r="J794"/>
      <c r="K794"/>
      <c r="L794"/>
    </row>
    <row r="795" spans="2:12" x14ac:dyDescent="0.4">
      <c r="B795"/>
      <c r="C795"/>
      <c r="D795"/>
      <c r="E795"/>
      <c r="F795"/>
      <c r="G795"/>
      <c r="H795"/>
      <c r="I795"/>
      <c r="J795"/>
      <c r="K795"/>
      <c r="L795"/>
    </row>
    <row r="796" spans="2:12" x14ac:dyDescent="0.4">
      <c r="B796"/>
      <c r="C796"/>
      <c r="D796"/>
      <c r="E796"/>
      <c r="F796"/>
      <c r="G796"/>
      <c r="H796"/>
      <c r="I796"/>
      <c r="J796"/>
      <c r="K796"/>
      <c r="L796"/>
    </row>
    <row r="797" spans="2:12" x14ac:dyDescent="0.4">
      <c r="B797"/>
      <c r="C797"/>
      <c r="D797"/>
      <c r="E797"/>
      <c r="F797"/>
      <c r="G797"/>
      <c r="H797"/>
      <c r="I797"/>
      <c r="J797"/>
      <c r="K797"/>
      <c r="L797"/>
    </row>
    <row r="798" spans="2:12" x14ac:dyDescent="0.4">
      <c r="B798"/>
      <c r="C798"/>
      <c r="D798"/>
      <c r="E798"/>
      <c r="F798"/>
      <c r="G798"/>
      <c r="H798"/>
      <c r="I798"/>
      <c r="J798"/>
      <c r="K798"/>
      <c r="L798"/>
    </row>
    <row r="799" spans="2:12" x14ac:dyDescent="0.4">
      <c r="B799"/>
      <c r="C799"/>
      <c r="D799"/>
      <c r="E799"/>
      <c r="F799"/>
      <c r="G799"/>
      <c r="H799"/>
      <c r="I799"/>
      <c r="J799"/>
      <c r="K799"/>
      <c r="L799"/>
    </row>
    <row r="800" spans="2:12" x14ac:dyDescent="0.4">
      <c r="B800"/>
      <c r="C800"/>
      <c r="D800"/>
      <c r="E800"/>
      <c r="F800"/>
      <c r="G800"/>
      <c r="H800"/>
      <c r="I800"/>
      <c r="J800"/>
      <c r="K800"/>
      <c r="L800"/>
    </row>
    <row r="801" spans="2:12" x14ac:dyDescent="0.4">
      <c r="B801"/>
      <c r="C801"/>
      <c r="D801"/>
      <c r="E801"/>
      <c r="F801"/>
      <c r="G801"/>
      <c r="H801"/>
      <c r="I801"/>
      <c r="J801"/>
      <c r="K801"/>
      <c r="L801"/>
    </row>
    <row r="802" spans="2:12" x14ac:dyDescent="0.4">
      <c r="B802"/>
      <c r="C802"/>
      <c r="D802"/>
      <c r="E802"/>
      <c r="F802"/>
      <c r="G802"/>
      <c r="H802"/>
      <c r="I802"/>
      <c r="J802"/>
      <c r="K802"/>
      <c r="L802"/>
    </row>
    <row r="803" spans="2:12" x14ac:dyDescent="0.4">
      <c r="B803"/>
      <c r="C803"/>
      <c r="D803"/>
      <c r="E803"/>
      <c r="F803"/>
      <c r="G803"/>
      <c r="H803"/>
      <c r="I803"/>
      <c r="J803"/>
      <c r="K803"/>
      <c r="L803"/>
    </row>
    <row r="804" spans="2:12" x14ac:dyDescent="0.4">
      <c r="B804"/>
      <c r="C804"/>
      <c r="D804"/>
      <c r="E804"/>
      <c r="F804"/>
      <c r="G804"/>
      <c r="H804"/>
      <c r="I804"/>
      <c r="J804"/>
      <c r="K804"/>
      <c r="L804"/>
    </row>
    <row r="805" spans="2:12" x14ac:dyDescent="0.4">
      <c r="B805"/>
      <c r="C805"/>
      <c r="D805"/>
      <c r="E805"/>
      <c r="F805"/>
      <c r="G805"/>
      <c r="H805"/>
      <c r="I805"/>
      <c r="J805"/>
      <c r="K805"/>
      <c r="L805"/>
    </row>
    <row r="806" spans="2:12" x14ac:dyDescent="0.4">
      <c r="B806"/>
      <c r="C806"/>
      <c r="D806"/>
      <c r="E806"/>
      <c r="F806"/>
      <c r="G806"/>
      <c r="H806"/>
      <c r="I806"/>
      <c r="J806"/>
      <c r="K806"/>
      <c r="L806"/>
    </row>
    <row r="807" spans="2:12" x14ac:dyDescent="0.4">
      <c r="B807"/>
      <c r="C807"/>
      <c r="D807"/>
      <c r="E807"/>
      <c r="F807"/>
      <c r="G807"/>
      <c r="H807"/>
      <c r="I807"/>
      <c r="J807"/>
      <c r="K807"/>
      <c r="L807"/>
    </row>
    <row r="808" spans="2:12" x14ac:dyDescent="0.4">
      <c r="B808"/>
      <c r="C808"/>
      <c r="D808"/>
      <c r="E808"/>
      <c r="F808"/>
      <c r="G808"/>
      <c r="H808"/>
      <c r="I808"/>
      <c r="J808"/>
      <c r="K808"/>
      <c r="L808"/>
    </row>
    <row r="809" spans="2:12" x14ac:dyDescent="0.4">
      <c r="B809"/>
      <c r="C809"/>
      <c r="D809"/>
      <c r="E809"/>
      <c r="F809"/>
      <c r="G809"/>
      <c r="H809"/>
      <c r="I809"/>
      <c r="J809"/>
      <c r="K809"/>
      <c r="L809"/>
    </row>
    <row r="810" spans="2:12" x14ac:dyDescent="0.4">
      <c r="B810"/>
      <c r="C810"/>
      <c r="D810"/>
      <c r="E810"/>
      <c r="F810"/>
      <c r="G810"/>
      <c r="H810"/>
      <c r="I810"/>
      <c r="J810"/>
      <c r="K810"/>
      <c r="L810"/>
    </row>
    <row r="811" spans="2:12" x14ac:dyDescent="0.4">
      <c r="B811"/>
      <c r="C811"/>
      <c r="D811"/>
      <c r="E811"/>
      <c r="F811"/>
      <c r="G811"/>
      <c r="H811"/>
      <c r="I811"/>
      <c r="J811"/>
      <c r="K811"/>
      <c r="L811"/>
    </row>
    <row r="812" spans="2:12" x14ac:dyDescent="0.4">
      <c r="B812"/>
      <c r="C812"/>
      <c r="D812"/>
      <c r="E812"/>
      <c r="F812"/>
      <c r="G812"/>
      <c r="H812"/>
      <c r="I812"/>
      <c r="J812"/>
      <c r="K812"/>
      <c r="L812"/>
    </row>
    <row r="813" spans="2:12" x14ac:dyDescent="0.4">
      <c r="B813"/>
      <c r="C813"/>
      <c r="D813"/>
      <c r="E813"/>
      <c r="F813"/>
      <c r="G813"/>
      <c r="H813"/>
      <c r="I813"/>
      <c r="J813"/>
      <c r="K813"/>
      <c r="L813"/>
    </row>
    <row r="814" spans="2:12" x14ac:dyDescent="0.4">
      <c r="B814"/>
      <c r="C814"/>
      <c r="D814"/>
      <c r="E814"/>
      <c r="F814"/>
      <c r="G814"/>
      <c r="H814"/>
      <c r="I814"/>
      <c r="J814"/>
      <c r="K814"/>
      <c r="L814"/>
    </row>
    <row r="815" spans="2:12" x14ac:dyDescent="0.4">
      <c r="B815"/>
      <c r="C815"/>
      <c r="D815"/>
      <c r="E815"/>
      <c r="F815"/>
      <c r="G815"/>
      <c r="H815"/>
      <c r="I815"/>
      <c r="J815"/>
      <c r="K815"/>
      <c r="L815"/>
    </row>
    <row r="816" spans="2:12" x14ac:dyDescent="0.4">
      <c r="B816"/>
      <c r="C816"/>
      <c r="D816"/>
      <c r="E816"/>
      <c r="F816"/>
      <c r="G816"/>
      <c r="H816"/>
      <c r="I816"/>
      <c r="J816"/>
      <c r="K816"/>
      <c r="L816"/>
    </row>
    <row r="817" spans="2:12" x14ac:dyDescent="0.4">
      <c r="B817"/>
      <c r="C817"/>
      <c r="D817"/>
      <c r="E817"/>
      <c r="F817"/>
      <c r="G817"/>
      <c r="H817"/>
      <c r="I817"/>
      <c r="J817"/>
      <c r="K817"/>
      <c r="L817"/>
    </row>
    <row r="818" spans="2:12" x14ac:dyDescent="0.4">
      <c r="B818"/>
      <c r="C818"/>
      <c r="D818"/>
      <c r="E818"/>
      <c r="F818"/>
      <c r="G818"/>
      <c r="H818"/>
      <c r="I818"/>
      <c r="J818"/>
      <c r="K818"/>
      <c r="L818"/>
    </row>
    <row r="819" spans="2:12" x14ac:dyDescent="0.4">
      <c r="B819"/>
      <c r="C819"/>
      <c r="D819"/>
      <c r="E819"/>
      <c r="F819"/>
      <c r="G819"/>
      <c r="H819"/>
      <c r="I819"/>
      <c r="J819"/>
      <c r="K819"/>
      <c r="L819"/>
    </row>
    <row r="820" spans="2:12" x14ac:dyDescent="0.4">
      <c r="B820"/>
      <c r="C820"/>
      <c r="D820"/>
      <c r="E820"/>
      <c r="F820"/>
      <c r="G820"/>
      <c r="H820"/>
      <c r="I820"/>
      <c r="J820"/>
      <c r="K820"/>
      <c r="L820"/>
    </row>
    <row r="821" spans="2:12" x14ac:dyDescent="0.4">
      <c r="B821"/>
      <c r="C821"/>
      <c r="D821"/>
      <c r="E821"/>
      <c r="F821"/>
      <c r="G821"/>
      <c r="H821"/>
      <c r="I821"/>
      <c r="J821"/>
      <c r="K821"/>
      <c r="L821"/>
    </row>
    <row r="822" spans="2:12" x14ac:dyDescent="0.4">
      <c r="B822"/>
      <c r="C822"/>
      <c r="D822"/>
      <c r="E822"/>
      <c r="F822"/>
      <c r="G822"/>
      <c r="H822"/>
      <c r="I822"/>
      <c r="J822"/>
      <c r="K822"/>
      <c r="L822"/>
    </row>
    <row r="823" spans="2:12" x14ac:dyDescent="0.4">
      <c r="B823"/>
      <c r="C823"/>
      <c r="D823"/>
      <c r="E823"/>
      <c r="F823"/>
      <c r="G823"/>
      <c r="H823"/>
      <c r="I823"/>
      <c r="J823"/>
      <c r="K823"/>
      <c r="L823"/>
    </row>
    <row r="824" spans="2:12" x14ac:dyDescent="0.4">
      <c r="B824"/>
      <c r="C824"/>
      <c r="D824"/>
      <c r="E824"/>
      <c r="F824"/>
      <c r="G824"/>
      <c r="H824"/>
      <c r="I824"/>
      <c r="J824"/>
      <c r="K824"/>
      <c r="L824"/>
    </row>
    <row r="825" spans="2:12" x14ac:dyDescent="0.4">
      <c r="B825"/>
      <c r="C825"/>
      <c r="D825"/>
      <c r="E825"/>
      <c r="F825"/>
      <c r="G825"/>
      <c r="H825"/>
      <c r="I825"/>
      <c r="J825"/>
      <c r="K825"/>
      <c r="L825"/>
    </row>
    <row r="826" spans="2:12" x14ac:dyDescent="0.4">
      <c r="B826"/>
      <c r="C826"/>
      <c r="D826"/>
      <c r="E826"/>
      <c r="F826"/>
      <c r="G826"/>
      <c r="H826"/>
      <c r="I826"/>
      <c r="J826"/>
      <c r="K826"/>
      <c r="L826"/>
    </row>
    <row r="827" spans="2:12" x14ac:dyDescent="0.4">
      <c r="B827"/>
      <c r="C827"/>
      <c r="D827"/>
      <c r="E827"/>
      <c r="F827"/>
      <c r="G827"/>
      <c r="H827"/>
      <c r="I827"/>
      <c r="J827"/>
      <c r="K827"/>
      <c r="L827"/>
    </row>
    <row r="828" spans="2:12" x14ac:dyDescent="0.4">
      <c r="B828"/>
      <c r="C828"/>
      <c r="D828"/>
      <c r="E828"/>
      <c r="F828"/>
      <c r="G828"/>
      <c r="H828"/>
      <c r="I828"/>
      <c r="J828"/>
      <c r="K828"/>
      <c r="L828"/>
    </row>
    <row r="829" spans="2:12" x14ac:dyDescent="0.4">
      <c r="B829"/>
      <c r="C829"/>
      <c r="D829"/>
      <c r="E829"/>
      <c r="F829"/>
      <c r="G829"/>
      <c r="H829"/>
      <c r="I829"/>
      <c r="J829"/>
      <c r="K829"/>
      <c r="L829"/>
    </row>
    <row r="830" spans="2:12" x14ac:dyDescent="0.4">
      <c r="B830"/>
      <c r="C830"/>
      <c r="D830"/>
      <c r="E830"/>
      <c r="F830"/>
      <c r="G830"/>
      <c r="H830"/>
      <c r="I830"/>
      <c r="J830"/>
      <c r="K830"/>
      <c r="L830"/>
    </row>
    <row r="831" spans="2:12" x14ac:dyDescent="0.4">
      <c r="B831"/>
      <c r="C831"/>
      <c r="D831"/>
      <c r="E831"/>
      <c r="F831"/>
      <c r="G831"/>
      <c r="H831"/>
      <c r="I831"/>
      <c r="J831"/>
      <c r="K831"/>
      <c r="L831"/>
    </row>
    <row r="832" spans="2:12" x14ac:dyDescent="0.4">
      <c r="B832"/>
      <c r="C832"/>
      <c r="D832"/>
      <c r="E832"/>
      <c r="F832"/>
      <c r="G832"/>
      <c r="H832"/>
      <c r="I832"/>
      <c r="J832"/>
      <c r="K832"/>
      <c r="L832"/>
    </row>
    <row r="833" spans="2:12" x14ac:dyDescent="0.4">
      <c r="B833"/>
      <c r="C833"/>
      <c r="D833"/>
      <c r="E833"/>
      <c r="F833"/>
      <c r="G833"/>
      <c r="H833"/>
      <c r="I833"/>
      <c r="J833"/>
      <c r="K833"/>
      <c r="L833"/>
    </row>
    <row r="834" spans="2:12" x14ac:dyDescent="0.4">
      <c r="B834"/>
      <c r="C834"/>
      <c r="D834"/>
      <c r="E834"/>
      <c r="F834"/>
      <c r="G834"/>
      <c r="H834"/>
      <c r="I834"/>
      <c r="J834"/>
      <c r="K834"/>
      <c r="L834"/>
    </row>
    <row r="835" spans="2:12" x14ac:dyDescent="0.4">
      <c r="B835"/>
      <c r="C835"/>
      <c r="D835"/>
      <c r="E835"/>
      <c r="F835"/>
      <c r="G835"/>
      <c r="H835"/>
      <c r="I835"/>
      <c r="J835"/>
      <c r="K835"/>
      <c r="L835"/>
    </row>
    <row r="836" spans="2:12" x14ac:dyDescent="0.4">
      <c r="B836"/>
      <c r="C836"/>
      <c r="D836"/>
      <c r="E836"/>
      <c r="F836"/>
      <c r="G836"/>
      <c r="H836"/>
      <c r="I836"/>
      <c r="J836"/>
      <c r="K836"/>
      <c r="L836"/>
    </row>
    <row r="837" spans="2:12" x14ac:dyDescent="0.4">
      <c r="B837"/>
      <c r="C837"/>
      <c r="D837"/>
      <c r="E837"/>
      <c r="F837"/>
      <c r="G837"/>
      <c r="H837"/>
      <c r="I837"/>
      <c r="J837"/>
      <c r="K837"/>
      <c r="L837"/>
    </row>
    <row r="838" spans="2:12" x14ac:dyDescent="0.4">
      <c r="B838"/>
      <c r="C838"/>
      <c r="D838"/>
      <c r="E838"/>
      <c r="F838"/>
      <c r="G838"/>
      <c r="H838"/>
      <c r="I838"/>
      <c r="J838"/>
      <c r="K838"/>
      <c r="L838"/>
    </row>
    <row r="839" spans="2:12" x14ac:dyDescent="0.4">
      <c r="B839"/>
      <c r="C839"/>
      <c r="D839"/>
      <c r="E839"/>
      <c r="F839"/>
      <c r="G839"/>
      <c r="H839"/>
      <c r="I839"/>
      <c r="J839"/>
      <c r="K839"/>
      <c r="L839"/>
    </row>
    <row r="840" spans="2:12" x14ac:dyDescent="0.4">
      <c r="B840"/>
      <c r="C840"/>
      <c r="D840"/>
      <c r="E840"/>
      <c r="F840"/>
      <c r="G840"/>
      <c r="H840"/>
      <c r="I840"/>
      <c r="J840"/>
      <c r="K840"/>
      <c r="L840"/>
    </row>
    <row r="841" spans="2:12" x14ac:dyDescent="0.4">
      <c r="B841"/>
      <c r="C841"/>
      <c r="D841"/>
      <c r="E841"/>
      <c r="F841"/>
      <c r="G841"/>
      <c r="H841"/>
      <c r="I841"/>
      <c r="J841"/>
      <c r="K841"/>
      <c r="L841"/>
    </row>
    <row r="842" spans="2:12" x14ac:dyDescent="0.4">
      <c r="B842"/>
      <c r="C842"/>
      <c r="D842"/>
      <c r="E842"/>
      <c r="F842"/>
      <c r="G842"/>
      <c r="H842"/>
      <c r="I842"/>
      <c r="J842"/>
      <c r="K842"/>
      <c r="L842"/>
    </row>
    <row r="843" spans="2:12" x14ac:dyDescent="0.4">
      <c r="B843"/>
      <c r="C843"/>
      <c r="D843"/>
      <c r="E843"/>
      <c r="F843"/>
      <c r="G843"/>
      <c r="H843"/>
      <c r="I843"/>
      <c r="J843"/>
      <c r="K843"/>
      <c r="L843"/>
    </row>
    <row r="844" spans="2:12" x14ac:dyDescent="0.4">
      <c r="B844"/>
      <c r="C844"/>
      <c r="D844"/>
      <c r="E844"/>
      <c r="F844"/>
      <c r="G844"/>
      <c r="H844"/>
      <c r="I844"/>
      <c r="J844"/>
      <c r="K844"/>
      <c r="L844"/>
    </row>
    <row r="845" spans="2:12" x14ac:dyDescent="0.4">
      <c r="B845"/>
      <c r="C845"/>
      <c r="D845"/>
      <c r="E845"/>
      <c r="F845"/>
      <c r="G845"/>
      <c r="H845"/>
      <c r="I845"/>
      <c r="J845"/>
      <c r="K845"/>
      <c r="L845"/>
    </row>
    <row r="846" spans="2:12" x14ac:dyDescent="0.4">
      <c r="B846"/>
      <c r="C846"/>
      <c r="D846"/>
      <c r="E846"/>
      <c r="F846"/>
      <c r="G846"/>
      <c r="H846"/>
      <c r="I846"/>
      <c r="J846"/>
      <c r="K846"/>
      <c r="L846"/>
    </row>
    <row r="847" spans="2:12" x14ac:dyDescent="0.4">
      <c r="B847"/>
      <c r="C847"/>
      <c r="D847"/>
      <c r="E847"/>
      <c r="F847"/>
      <c r="G847"/>
      <c r="H847"/>
      <c r="I847"/>
      <c r="J847"/>
      <c r="K847"/>
      <c r="L847"/>
    </row>
    <row r="848" spans="2:12" x14ac:dyDescent="0.4">
      <c r="B848"/>
      <c r="C848"/>
      <c r="D848"/>
      <c r="E848"/>
      <c r="F848"/>
      <c r="G848"/>
      <c r="H848"/>
      <c r="I848"/>
      <c r="J848"/>
      <c r="K848"/>
      <c r="L848"/>
    </row>
    <row r="849" spans="2:12" x14ac:dyDescent="0.4">
      <c r="B849"/>
      <c r="C849"/>
      <c r="D849"/>
      <c r="E849"/>
      <c r="F849"/>
      <c r="G849"/>
      <c r="H849"/>
      <c r="I849"/>
      <c r="J849"/>
      <c r="K849"/>
      <c r="L849"/>
    </row>
    <row r="850" spans="2:12" x14ac:dyDescent="0.4">
      <c r="B850"/>
      <c r="C850"/>
      <c r="D850"/>
      <c r="E850"/>
      <c r="F850"/>
      <c r="G850"/>
      <c r="H850"/>
      <c r="I850"/>
      <c r="J850"/>
      <c r="K850"/>
      <c r="L850"/>
    </row>
    <row r="851" spans="2:12" x14ac:dyDescent="0.4">
      <c r="B851"/>
      <c r="C851"/>
      <c r="D851"/>
      <c r="E851"/>
      <c r="F851"/>
      <c r="G851"/>
      <c r="H851"/>
      <c r="I851"/>
      <c r="J851"/>
      <c r="K851"/>
      <c r="L851"/>
    </row>
    <row r="852" spans="2:12" x14ac:dyDescent="0.4">
      <c r="B852"/>
      <c r="C852"/>
      <c r="D852"/>
      <c r="E852"/>
      <c r="F852"/>
      <c r="G852"/>
      <c r="H852"/>
      <c r="I852"/>
      <c r="J852"/>
      <c r="K852"/>
      <c r="L852"/>
    </row>
    <row r="853" spans="2:12" x14ac:dyDescent="0.4">
      <c r="B853"/>
      <c r="C853"/>
      <c r="D853"/>
      <c r="E853"/>
      <c r="F853"/>
      <c r="G853"/>
      <c r="H853"/>
      <c r="I853"/>
      <c r="J853"/>
      <c r="K853"/>
      <c r="L853"/>
    </row>
    <row r="854" spans="2:12" x14ac:dyDescent="0.4">
      <c r="B854"/>
      <c r="C854"/>
      <c r="D854"/>
      <c r="E854"/>
      <c r="F854"/>
      <c r="G854"/>
      <c r="H854"/>
      <c r="I854"/>
      <c r="J854"/>
      <c r="K854"/>
      <c r="L854"/>
    </row>
    <row r="855" spans="2:12" x14ac:dyDescent="0.4">
      <c r="B855"/>
      <c r="C855"/>
      <c r="D855"/>
      <c r="E855"/>
      <c r="F855"/>
      <c r="G855"/>
      <c r="H855"/>
      <c r="I855"/>
      <c r="J855"/>
      <c r="K855"/>
      <c r="L855"/>
    </row>
    <row r="856" spans="2:12" x14ac:dyDescent="0.4">
      <c r="B856"/>
      <c r="C856"/>
      <c r="D856"/>
      <c r="E856"/>
      <c r="F856"/>
      <c r="G856"/>
      <c r="H856"/>
      <c r="I856"/>
      <c r="J856"/>
      <c r="K856"/>
      <c r="L856"/>
    </row>
    <row r="857" spans="2:12" x14ac:dyDescent="0.4">
      <c r="B857"/>
      <c r="C857"/>
      <c r="D857"/>
      <c r="E857"/>
      <c r="F857"/>
      <c r="G857"/>
      <c r="H857"/>
      <c r="I857"/>
      <c r="J857"/>
      <c r="K857"/>
      <c r="L857"/>
    </row>
    <row r="858" spans="2:12" x14ac:dyDescent="0.4">
      <c r="B858"/>
      <c r="C858"/>
      <c r="D858"/>
      <c r="E858"/>
      <c r="F858"/>
      <c r="G858"/>
      <c r="H858"/>
      <c r="I858"/>
      <c r="J858"/>
      <c r="K858"/>
      <c r="L858"/>
    </row>
    <row r="859" spans="2:12" x14ac:dyDescent="0.4">
      <c r="B859"/>
      <c r="C859"/>
      <c r="D859"/>
      <c r="E859"/>
      <c r="F859"/>
      <c r="G859"/>
      <c r="H859"/>
      <c r="I859"/>
      <c r="J859"/>
      <c r="K859"/>
      <c r="L859"/>
    </row>
    <row r="860" spans="2:12" x14ac:dyDescent="0.4">
      <c r="B860"/>
      <c r="C860"/>
      <c r="D860"/>
      <c r="E860"/>
      <c r="F860"/>
      <c r="G860"/>
      <c r="H860"/>
      <c r="I860"/>
      <c r="J860"/>
      <c r="K860"/>
      <c r="L860"/>
    </row>
    <row r="861" spans="2:12" x14ac:dyDescent="0.4">
      <c r="B861"/>
      <c r="C861"/>
      <c r="D861"/>
      <c r="E861"/>
      <c r="F861"/>
      <c r="G861"/>
      <c r="H861"/>
      <c r="I861"/>
      <c r="J861"/>
      <c r="K861"/>
      <c r="L861"/>
    </row>
    <row r="862" spans="2:12" x14ac:dyDescent="0.4">
      <c r="B862"/>
      <c r="C862"/>
      <c r="D862"/>
      <c r="E862"/>
      <c r="F862"/>
      <c r="G862"/>
      <c r="H862"/>
      <c r="I862"/>
      <c r="J862"/>
      <c r="K862"/>
      <c r="L862"/>
    </row>
    <row r="863" spans="2:12" x14ac:dyDescent="0.4">
      <c r="B863"/>
      <c r="C863"/>
      <c r="D863"/>
      <c r="E863"/>
      <c r="F863"/>
      <c r="G863"/>
      <c r="H863"/>
      <c r="I863"/>
      <c r="J863"/>
      <c r="K863"/>
      <c r="L863"/>
    </row>
    <row r="864" spans="2:12" x14ac:dyDescent="0.4">
      <c r="B864"/>
      <c r="C864"/>
      <c r="D864"/>
      <c r="E864"/>
      <c r="F864"/>
      <c r="G864"/>
      <c r="H864"/>
      <c r="I864"/>
      <c r="J864"/>
      <c r="K864"/>
      <c r="L864"/>
    </row>
    <row r="865" spans="2:12" x14ac:dyDescent="0.4">
      <c r="B865"/>
      <c r="C865"/>
      <c r="D865"/>
      <c r="E865"/>
      <c r="F865"/>
      <c r="G865"/>
      <c r="H865"/>
      <c r="I865"/>
      <c r="J865"/>
      <c r="K865"/>
      <c r="L865"/>
    </row>
    <row r="866" spans="2:12" x14ac:dyDescent="0.4">
      <c r="B866"/>
      <c r="C866"/>
      <c r="D866"/>
      <c r="E866"/>
      <c r="F866"/>
      <c r="G866"/>
      <c r="H866"/>
      <c r="I866"/>
      <c r="J866"/>
      <c r="K866"/>
      <c r="L866"/>
    </row>
    <row r="867" spans="2:12" x14ac:dyDescent="0.4">
      <c r="B867"/>
      <c r="C867"/>
      <c r="D867"/>
      <c r="E867"/>
      <c r="F867"/>
      <c r="G867"/>
      <c r="H867"/>
      <c r="I867"/>
      <c r="J867"/>
      <c r="K867"/>
      <c r="L867"/>
    </row>
    <row r="868" spans="2:12" x14ac:dyDescent="0.4">
      <c r="B868"/>
      <c r="C868"/>
      <c r="D868"/>
      <c r="E868"/>
      <c r="F868"/>
      <c r="G868"/>
      <c r="H868"/>
      <c r="I868"/>
      <c r="J868"/>
      <c r="K868"/>
      <c r="L868"/>
    </row>
    <row r="869" spans="2:12" x14ac:dyDescent="0.4">
      <c r="B869"/>
      <c r="C869"/>
      <c r="D869"/>
      <c r="E869"/>
      <c r="F869"/>
      <c r="G869"/>
      <c r="H869"/>
      <c r="I869"/>
      <c r="J869"/>
      <c r="K869"/>
      <c r="L869"/>
    </row>
    <row r="870" spans="2:12" x14ac:dyDescent="0.4">
      <c r="B870"/>
      <c r="C870"/>
      <c r="D870"/>
      <c r="E870"/>
      <c r="F870"/>
      <c r="G870"/>
      <c r="H870"/>
      <c r="I870"/>
      <c r="J870"/>
      <c r="K870"/>
      <c r="L870"/>
    </row>
    <row r="871" spans="2:12" x14ac:dyDescent="0.4">
      <c r="B871"/>
      <c r="C871"/>
      <c r="D871"/>
      <c r="E871"/>
      <c r="F871"/>
      <c r="G871"/>
      <c r="H871"/>
      <c r="I871"/>
      <c r="J871"/>
      <c r="K871"/>
      <c r="L871"/>
    </row>
    <row r="872" spans="2:12" x14ac:dyDescent="0.4">
      <c r="B872"/>
      <c r="C872"/>
      <c r="D872"/>
      <c r="E872"/>
      <c r="F872"/>
      <c r="G872"/>
      <c r="H872"/>
      <c r="I872"/>
      <c r="J872"/>
      <c r="K872"/>
      <c r="L872"/>
    </row>
    <row r="873" spans="2:12" x14ac:dyDescent="0.4">
      <c r="B873"/>
      <c r="C873"/>
      <c r="D873"/>
      <c r="E873"/>
      <c r="F873"/>
      <c r="G873"/>
      <c r="H873"/>
      <c r="I873"/>
      <c r="J873"/>
      <c r="K873"/>
      <c r="L873"/>
    </row>
    <row r="874" spans="2:12" x14ac:dyDescent="0.4">
      <c r="B874"/>
      <c r="C874"/>
      <c r="D874"/>
      <c r="E874"/>
      <c r="F874"/>
      <c r="G874"/>
      <c r="H874"/>
      <c r="I874"/>
      <c r="J874"/>
      <c r="K874"/>
      <c r="L874"/>
    </row>
    <row r="875" spans="2:12" x14ac:dyDescent="0.4">
      <c r="B875"/>
      <c r="C875"/>
      <c r="D875"/>
      <c r="E875"/>
      <c r="F875"/>
      <c r="G875"/>
      <c r="H875"/>
      <c r="I875"/>
      <c r="J875"/>
      <c r="K875"/>
      <c r="L875"/>
    </row>
    <row r="876" spans="2:12" x14ac:dyDescent="0.4">
      <c r="B876"/>
      <c r="C876"/>
      <c r="D876"/>
      <c r="E876"/>
      <c r="F876"/>
      <c r="G876"/>
      <c r="H876"/>
      <c r="I876"/>
      <c r="J876"/>
      <c r="K876"/>
      <c r="L876"/>
    </row>
    <row r="877" spans="2:12" x14ac:dyDescent="0.4">
      <c r="B877"/>
      <c r="C877"/>
      <c r="D877"/>
      <c r="E877"/>
      <c r="F877"/>
      <c r="G877"/>
      <c r="H877"/>
      <c r="I877"/>
      <c r="J877"/>
      <c r="K877"/>
      <c r="L877"/>
    </row>
    <row r="878" spans="2:12" x14ac:dyDescent="0.4">
      <c r="B878"/>
      <c r="C878"/>
      <c r="D878"/>
      <c r="E878"/>
      <c r="F878"/>
      <c r="G878"/>
      <c r="H878"/>
      <c r="I878"/>
      <c r="J878"/>
      <c r="K878"/>
      <c r="L878"/>
    </row>
    <row r="879" spans="2:12" x14ac:dyDescent="0.4">
      <c r="B879"/>
      <c r="C879"/>
      <c r="D879"/>
      <c r="E879"/>
      <c r="F879"/>
      <c r="G879"/>
      <c r="H879"/>
      <c r="I879"/>
      <c r="J879"/>
      <c r="K879"/>
      <c r="L879"/>
    </row>
    <row r="880" spans="2:12" x14ac:dyDescent="0.4">
      <c r="B880"/>
      <c r="C880"/>
      <c r="D880"/>
      <c r="E880"/>
      <c r="F880"/>
      <c r="G880"/>
      <c r="H880"/>
      <c r="I880"/>
      <c r="J880"/>
      <c r="K880"/>
      <c r="L880"/>
    </row>
    <row r="881" spans="2:12" x14ac:dyDescent="0.4">
      <c r="B881"/>
      <c r="C881"/>
      <c r="D881"/>
      <c r="E881"/>
      <c r="F881"/>
      <c r="G881"/>
      <c r="H881"/>
      <c r="I881"/>
      <c r="J881"/>
      <c r="K881"/>
      <c r="L881"/>
    </row>
    <row r="882" spans="2:12" x14ac:dyDescent="0.4">
      <c r="B882"/>
      <c r="C882"/>
      <c r="D882"/>
      <c r="E882"/>
      <c r="F882"/>
      <c r="G882"/>
      <c r="H882"/>
      <c r="I882"/>
      <c r="J882"/>
      <c r="K882"/>
      <c r="L882"/>
    </row>
    <row r="883" spans="2:12" x14ac:dyDescent="0.4">
      <c r="B883"/>
      <c r="C883"/>
      <c r="D883"/>
      <c r="E883"/>
      <c r="F883"/>
      <c r="G883"/>
      <c r="H883"/>
      <c r="I883"/>
      <c r="J883"/>
      <c r="K883"/>
      <c r="L883"/>
    </row>
    <row r="884" spans="2:12" x14ac:dyDescent="0.4">
      <c r="B884"/>
      <c r="C884"/>
      <c r="D884"/>
      <c r="E884"/>
      <c r="F884"/>
      <c r="G884"/>
      <c r="H884"/>
      <c r="I884"/>
      <c r="J884"/>
      <c r="K884"/>
      <c r="L884"/>
    </row>
    <row r="885" spans="2:12" x14ac:dyDescent="0.4">
      <c r="B885"/>
      <c r="C885"/>
      <c r="D885"/>
      <c r="E885"/>
      <c r="F885"/>
      <c r="G885"/>
      <c r="H885"/>
      <c r="I885"/>
      <c r="J885"/>
      <c r="K885"/>
      <c r="L885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0B8B5-C20E-470C-AB69-065687E817B0}">
  <dimension ref="A1:L885"/>
  <sheetViews>
    <sheetView workbookViewId="0">
      <pane ySplit="5" topLeftCell="A6" activePane="bottomLeft" state="frozen"/>
      <selection pane="bottomLeft" activeCell="A6" sqref="A6"/>
    </sheetView>
  </sheetViews>
  <sheetFormatPr defaultRowHeight="14.6" x14ac:dyDescent="0.4"/>
  <cols>
    <col min="1" max="1" width="55.61328125" bestFit="1" customWidth="1"/>
    <col min="2" max="2" width="15.15234375" style="2" bestFit="1" customWidth="1"/>
    <col min="3" max="3" width="10.23046875" style="2" bestFit="1" customWidth="1"/>
    <col min="4" max="4" width="8.921875" style="2" bestFit="1" customWidth="1"/>
    <col min="5" max="5" width="13.53515625" style="2" hidden="1" customWidth="1"/>
    <col min="6" max="6" width="9.53515625" style="2" bestFit="1" customWidth="1"/>
    <col min="7" max="7" width="10.23046875" style="2" bestFit="1" customWidth="1"/>
    <col min="8" max="8" width="8.921875" style="2" bestFit="1" customWidth="1"/>
    <col min="9" max="9" width="13.53515625" style="2" hidden="1" customWidth="1"/>
    <col min="10" max="10" width="8.53515625" style="2" hidden="1" customWidth="1"/>
    <col min="11" max="11" width="11.3046875" style="2" hidden="1" customWidth="1"/>
    <col min="12" max="12" width="13.53515625" style="2" hidden="1" customWidth="1"/>
  </cols>
  <sheetData>
    <row r="1" spans="1:12" x14ac:dyDescent="0.4">
      <c r="A1" s="9" t="s">
        <v>998</v>
      </c>
    </row>
    <row r="3" spans="1:12" x14ac:dyDescent="0.4">
      <c r="A3" s="3" t="s">
        <v>997</v>
      </c>
      <c r="B3" s="12" t="s">
        <v>989</v>
      </c>
    </row>
    <row r="4" spans="1:12" x14ac:dyDescent="0.4">
      <c r="B4" s="2" t="s">
        <v>995</v>
      </c>
      <c r="E4" s="2" t="s">
        <v>1003</v>
      </c>
      <c r="F4" s="2" t="s">
        <v>996</v>
      </c>
      <c r="I4" s="2" t="s">
        <v>1004</v>
      </c>
      <c r="J4" s="2" t="s">
        <v>991</v>
      </c>
      <c r="K4" s="2" t="s">
        <v>1005</v>
      </c>
      <c r="L4" s="2" t="s">
        <v>992</v>
      </c>
    </row>
    <row r="5" spans="1:12" x14ac:dyDescent="0.4">
      <c r="A5" s="3" t="s">
        <v>990</v>
      </c>
      <c r="B5" s="2" t="s">
        <v>1001</v>
      </c>
      <c r="C5" s="2" t="s">
        <v>1002</v>
      </c>
      <c r="D5" s="2" t="s">
        <v>999</v>
      </c>
      <c r="F5" s="2" t="s">
        <v>1001</v>
      </c>
      <c r="G5" s="2" t="s">
        <v>1002</v>
      </c>
      <c r="H5" s="2" t="s">
        <v>999</v>
      </c>
      <c r="J5" s="2" t="s">
        <v>991</v>
      </c>
    </row>
    <row r="6" spans="1:12" x14ac:dyDescent="0.4">
      <c r="A6" s="4" t="s">
        <v>916</v>
      </c>
      <c r="B6" s="2">
        <v>-328.22502424830259</v>
      </c>
      <c r="C6" s="2">
        <v>35.628839314581299</v>
      </c>
      <c r="D6" s="2">
        <v>-292.5961849337213</v>
      </c>
      <c r="E6" s="2">
        <v>-585.19236986744261</v>
      </c>
      <c r="F6" s="2">
        <v>-335.59650824442281</v>
      </c>
      <c r="G6" s="2">
        <v>35.564177174264458</v>
      </c>
      <c r="H6" s="2">
        <v>-300.03233107015836</v>
      </c>
      <c r="I6" s="2">
        <v>-600.06466214031673</v>
      </c>
      <c r="L6" s="2">
        <v>-1185.2570320077593</v>
      </c>
    </row>
    <row r="7" spans="1:12" x14ac:dyDescent="0.4">
      <c r="A7" s="5" t="s">
        <v>863</v>
      </c>
      <c r="B7" s="2">
        <v>-55.932751374070484</v>
      </c>
      <c r="C7" s="2">
        <v>3.9120594891690916</v>
      </c>
      <c r="D7" s="2">
        <v>-52.020691884901396</v>
      </c>
      <c r="E7" s="2">
        <v>-104.04138376980279</v>
      </c>
      <c r="F7" s="2">
        <v>-55.932751374070484</v>
      </c>
      <c r="G7" s="2">
        <v>3.9120594891690916</v>
      </c>
      <c r="H7" s="2">
        <v>-52.020691884901396</v>
      </c>
      <c r="I7" s="2">
        <v>-104.04138376980279</v>
      </c>
      <c r="L7" s="2">
        <v>-208.08276753960558</v>
      </c>
    </row>
    <row r="8" spans="1:12" x14ac:dyDescent="0.4">
      <c r="A8" s="5" t="s">
        <v>864</v>
      </c>
      <c r="B8" s="2">
        <v>-172.84190106692532</v>
      </c>
      <c r="C8" s="2">
        <v>31.652117685095369</v>
      </c>
      <c r="D8" s="2">
        <v>-141.18978338182995</v>
      </c>
      <c r="E8" s="2">
        <v>-282.37956676365991</v>
      </c>
      <c r="F8" s="2">
        <v>-173.00355641771739</v>
      </c>
      <c r="G8" s="2">
        <v>31.619786614936949</v>
      </c>
      <c r="H8" s="2">
        <v>-141.38376980278045</v>
      </c>
      <c r="I8" s="2">
        <v>-282.7675396055609</v>
      </c>
      <c r="L8" s="2">
        <v>-565.14710636922075</v>
      </c>
    </row>
    <row r="9" spans="1:12" x14ac:dyDescent="0.4">
      <c r="A9" s="5" t="s">
        <v>866</v>
      </c>
      <c r="B9" s="2">
        <v>-33.010022631749109</v>
      </c>
      <c r="C9" s="2">
        <v>3.2331070158422244E-2</v>
      </c>
      <c r="D9" s="2">
        <v>-32.977691561590689</v>
      </c>
      <c r="E9" s="2">
        <v>-65.955383123181377</v>
      </c>
      <c r="F9" s="2">
        <v>-40.31684448755253</v>
      </c>
      <c r="G9" s="2">
        <v>3.2331070158422244E-2</v>
      </c>
      <c r="H9" s="2">
        <v>-40.284513417394109</v>
      </c>
      <c r="I9" s="2">
        <v>-80.569026834788218</v>
      </c>
      <c r="L9" s="2">
        <v>-146.5244099579696</v>
      </c>
    </row>
    <row r="10" spans="1:12" x14ac:dyDescent="0.4">
      <c r="A10" s="5" t="s">
        <v>865</v>
      </c>
      <c r="B10" s="2">
        <v>-47.979308115098604</v>
      </c>
      <c r="C10" s="2">
        <v>3.2331070158422244E-2</v>
      </c>
      <c r="D10" s="2">
        <v>-47.946977044940184</v>
      </c>
      <c r="E10" s="2">
        <v>-95.893954089880367</v>
      </c>
      <c r="F10" s="2">
        <v>-47.882314904623342</v>
      </c>
      <c r="G10" s="2">
        <v>0</v>
      </c>
      <c r="H10" s="2">
        <v>-47.882314904623342</v>
      </c>
      <c r="I10" s="2">
        <v>-95.764629809246685</v>
      </c>
      <c r="L10" s="2">
        <v>-191.65858389912705</v>
      </c>
    </row>
    <row r="11" spans="1:12" x14ac:dyDescent="0.4">
      <c r="A11" s="5" t="s">
        <v>867</v>
      </c>
      <c r="B11" s="2">
        <v>-16.068541868735853</v>
      </c>
      <c r="D11" s="2">
        <v>-16.068541868735853</v>
      </c>
      <c r="E11" s="2">
        <v>-32.137083737471706</v>
      </c>
      <c r="F11" s="2">
        <v>-16.068541868735853</v>
      </c>
      <c r="H11" s="2">
        <v>-16.068541868735853</v>
      </c>
      <c r="I11" s="2">
        <v>-32.137083737471706</v>
      </c>
      <c r="L11" s="2">
        <v>-64.274167474943411</v>
      </c>
    </row>
    <row r="12" spans="1:12" x14ac:dyDescent="0.4">
      <c r="A12" s="5" t="s">
        <v>868</v>
      </c>
      <c r="B12" s="2">
        <v>-2.3924991917232461</v>
      </c>
      <c r="D12" s="2">
        <v>-2.3924991917232461</v>
      </c>
      <c r="E12" s="2">
        <v>-4.7849983834464922</v>
      </c>
      <c r="F12" s="2">
        <v>-2.3924991917232461</v>
      </c>
      <c r="H12" s="2">
        <v>-2.3924991917232461</v>
      </c>
      <c r="I12" s="2">
        <v>-4.7849983834464922</v>
      </c>
      <c r="L12" s="2">
        <v>-9.5699967668929844</v>
      </c>
    </row>
    <row r="13" spans="1:12" x14ac:dyDescent="0.4">
      <c r="A13" s="4" t="s">
        <v>869</v>
      </c>
      <c r="B13" s="2">
        <v>-57.096669899773687</v>
      </c>
      <c r="C13" s="2">
        <v>7.6624636275460718</v>
      </c>
      <c r="D13" s="2">
        <v>-49.43420627222762</v>
      </c>
      <c r="E13" s="2">
        <v>-98.868412544455225</v>
      </c>
      <c r="F13" s="2">
        <v>-34.852893630779178</v>
      </c>
      <c r="G13" s="2">
        <v>0.7759456838021338</v>
      </c>
      <c r="H13" s="2">
        <v>-34.076947946977043</v>
      </c>
      <c r="I13" s="2">
        <v>-68.153895893954086</v>
      </c>
      <c r="L13" s="2">
        <v>-167.02230843840931</v>
      </c>
    </row>
    <row r="14" spans="1:12" x14ac:dyDescent="0.4">
      <c r="A14" s="5" t="s">
        <v>870</v>
      </c>
      <c r="B14" s="2">
        <v>-2.7481409634658909</v>
      </c>
      <c r="D14" s="2">
        <v>-2.7481409634658909</v>
      </c>
      <c r="E14" s="2">
        <v>-5.4962819269317817</v>
      </c>
      <c r="F14" s="2">
        <v>-2.7481409634658909</v>
      </c>
      <c r="H14" s="2">
        <v>-2.7481409634658909</v>
      </c>
      <c r="I14" s="2">
        <v>-5.4962819269317817</v>
      </c>
      <c r="L14" s="2">
        <v>-10.992563853863563</v>
      </c>
    </row>
    <row r="15" spans="1:12" x14ac:dyDescent="0.4">
      <c r="A15" s="5" t="s">
        <v>871</v>
      </c>
      <c r="B15" s="2">
        <v>-1.4548981571290009</v>
      </c>
      <c r="C15" s="2">
        <v>9.6993210475266725E-2</v>
      </c>
      <c r="D15" s="2">
        <v>-1.3579049466537341</v>
      </c>
      <c r="E15" s="2">
        <v>-2.7158098933074681</v>
      </c>
      <c r="F15" s="2">
        <v>-1.4548981571290009</v>
      </c>
      <c r="G15" s="2">
        <v>9.6993210475266725E-2</v>
      </c>
      <c r="H15" s="2">
        <v>-1.3579049466537341</v>
      </c>
      <c r="I15" s="2">
        <v>-2.7158098933074681</v>
      </c>
      <c r="L15" s="2">
        <v>-5.4316197866149363</v>
      </c>
    </row>
    <row r="16" spans="1:12" x14ac:dyDescent="0.4">
      <c r="A16" s="5" t="s">
        <v>872</v>
      </c>
      <c r="B16" s="2">
        <v>-52.731975428386683</v>
      </c>
      <c r="C16" s="2">
        <v>7.5654704170708049</v>
      </c>
      <c r="D16" s="2">
        <v>-45.166505011315884</v>
      </c>
      <c r="E16" s="2">
        <v>-90.333010022631754</v>
      </c>
      <c r="F16" s="2">
        <v>-30.488199159392178</v>
      </c>
      <c r="G16" s="2">
        <v>0.67895247332686703</v>
      </c>
      <c r="H16" s="2">
        <v>-29.809246686065311</v>
      </c>
      <c r="I16" s="2">
        <v>-59.618493372130622</v>
      </c>
      <c r="L16" s="2">
        <v>-149.95150339476237</v>
      </c>
    </row>
    <row r="17" spans="1:12" x14ac:dyDescent="0.4">
      <c r="A17" s="5" t="s">
        <v>873</v>
      </c>
      <c r="B17" s="2">
        <v>-0.16165535079211121</v>
      </c>
      <c r="D17" s="2">
        <v>-0.16165535079211121</v>
      </c>
      <c r="E17" s="2">
        <v>-0.32331070158422243</v>
      </c>
      <c r="F17" s="2">
        <v>-0.16165535079211121</v>
      </c>
      <c r="H17" s="2">
        <v>-0.16165535079211121</v>
      </c>
      <c r="I17" s="2">
        <v>-0.32331070158422243</v>
      </c>
      <c r="L17" s="2">
        <v>-0.64662140316844485</v>
      </c>
    </row>
    <row r="18" spans="1:12" x14ac:dyDescent="0.4">
      <c r="A18" s="4" t="s">
        <v>874</v>
      </c>
      <c r="B18" s="2">
        <v>-696.79922405431591</v>
      </c>
      <c r="C18" s="2">
        <v>298.15712900096992</v>
      </c>
      <c r="D18" s="2">
        <v>-398.64209505334622</v>
      </c>
      <c r="E18" s="2">
        <v>-797.28419010669234</v>
      </c>
      <c r="F18" s="2">
        <v>-611.96249595861616</v>
      </c>
      <c r="G18" s="2">
        <v>288.74878758486904</v>
      </c>
      <c r="H18" s="2">
        <v>-323.21370837374712</v>
      </c>
      <c r="I18" s="2">
        <v>-646.42741674749425</v>
      </c>
      <c r="L18" s="2">
        <v>-1443.7116068541866</v>
      </c>
    </row>
    <row r="19" spans="1:12" x14ac:dyDescent="0.4">
      <c r="A19" s="5" t="s">
        <v>875</v>
      </c>
      <c r="B19" s="2">
        <v>-309.50533462657603</v>
      </c>
      <c r="C19" s="2">
        <v>99.094730035564169</v>
      </c>
      <c r="D19" s="2">
        <v>-210.41060459101186</v>
      </c>
      <c r="E19" s="2">
        <v>-420.82120918202372</v>
      </c>
      <c r="F19" s="2">
        <v>-195.73229873908826</v>
      </c>
      <c r="G19" s="2">
        <v>79.081797607500803</v>
      </c>
      <c r="H19" s="2">
        <v>-116.65050113158746</v>
      </c>
      <c r="I19" s="2">
        <v>-233.30100226317492</v>
      </c>
      <c r="L19" s="2">
        <v>-654.12221144519867</v>
      </c>
    </row>
    <row r="20" spans="1:12" x14ac:dyDescent="0.4">
      <c r="A20" s="5" t="s">
        <v>876</v>
      </c>
      <c r="B20" s="2">
        <v>-0.32331070158422243</v>
      </c>
      <c r="D20" s="2">
        <v>-0.32331070158422243</v>
      </c>
      <c r="E20" s="2">
        <v>-0.64662140316844485</v>
      </c>
      <c r="F20" s="2">
        <v>-0.32331070158422243</v>
      </c>
      <c r="H20" s="2">
        <v>-0.32331070158422243</v>
      </c>
      <c r="I20" s="2">
        <v>-0.64662140316844485</v>
      </c>
      <c r="L20" s="2">
        <v>-1.2932428063368897</v>
      </c>
    </row>
    <row r="21" spans="1:12" x14ac:dyDescent="0.4">
      <c r="A21" s="5" t="s">
        <v>877</v>
      </c>
      <c r="B21" s="2">
        <v>-36.501778208858703</v>
      </c>
      <c r="C21" s="2">
        <v>11.024894924021984</v>
      </c>
      <c r="D21" s="2">
        <v>-25.476883284836727</v>
      </c>
      <c r="E21" s="2">
        <v>-50.953766569673448</v>
      </c>
      <c r="F21" s="2">
        <v>-41.51309408341416</v>
      </c>
      <c r="G21" s="2">
        <v>13.482056256062076</v>
      </c>
      <c r="H21" s="2">
        <v>-28.031037827352083</v>
      </c>
      <c r="I21" s="2">
        <v>-56.062075654704167</v>
      </c>
      <c r="L21" s="2">
        <v>-107.01584222437761</v>
      </c>
    </row>
    <row r="22" spans="1:12" x14ac:dyDescent="0.4">
      <c r="A22" s="5" t="s">
        <v>878</v>
      </c>
      <c r="B22" s="2">
        <v>-297.8984804397025</v>
      </c>
      <c r="C22" s="2">
        <v>178.27352085354028</v>
      </c>
      <c r="D22" s="2">
        <v>-119.6249595861623</v>
      </c>
      <c r="E22" s="2">
        <v>-239.24991917232452</v>
      </c>
      <c r="F22" s="2">
        <v>-294.76236663433554</v>
      </c>
      <c r="G22" s="2">
        <v>186.45328160362106</v>
      </c>
      <c r="H22" s="2">
        <v>-108.30908503071447</v>
      </c>
      <c r="I22" s="2">
        <v>-216.61817006142894</v>
      </c>
      <c r="L22" s="2">
        <v>-455.86808923375349</v>
      </c>
    </row>
    <row r="23" spans="1:12" x14ac:dyDescent="0.4">
      <c r="A23" s="5" t="s">
        <v>879</v>
      </c>
      <c r="B23" s="2">
        <v>-11.703847397348852</v>
      </c>
      <c r="D23" s="2">
        <v>-11.703847397348852</v>
      </c>
      <c r="E23" s="2">
        <v>-23.407694794697704</v>
      </c>
      <c r="F23" s="2">
        <v>-11.703847397348852</v>
      </c>
      <c r="H23" s="2">
        <v>-11.703847397348852</v>
      </c>
      <c r="I23" s="2">
        <v>-23.407694794697704</v>
      </c>
      <c r="L23" s="2">
        <v>-46.815389589395409</v>
      </c>
    </row>
    <row r="24" spans="1:12" x14ac:dyDescent="0.4">
      <c r="A24" s="5" t="s">
        <v>880</v>
      </c>
      <c r="B24" s="2">
        <v>-30.326543808600061</v>
      </c>
      <c r="C24" s="2">
        <v>8.4060782411897836</v>
      </c>
      <c r="D24" s="2">
        <v>-21.920465567410279</v>
      </c>
      <c r="E24" s="2">
        <v>-43.840931134820551</v>
      </c>
      <c r="F24" s="2">
        <v>-57.161332040090521</v>
      </c>
      <c r="G24" s="2">
        <v>8.4060782411897836</v>
      </c>
      <c r="H24" s="2">
        <v>-48.755253798900732</v>
      </c>
      <c r="I24" s="2">
        <v>-97.510507597801478</v>
      </c>
      <c r="L24" s="2">
        <v>-141.351438732622</v>
      </c>
    </row>
    <row r="25" spans="1:12" x14ac:dyDescent="0.4">
      <c r="A25" s="5" t="s">
        <v>881</v>
      </c>
      <c r="B25" s="2">
        <v>-10.53992887164565</v>
      </c>
      <c r="C25" s="2">
        <v>1.3579049466537343</v>
      </c>
      <c r="D25" s="2">
        <v>-9.1820239249919151</v>
      </c>
      <c r="E25" s="2">
        <v>-18.36404784998383</v>
      </c>
      <c r="F25" s="2">
        <v>-10.766246362754607</v>
      </c>
      <c r="G25" s="2">
        <v>1.325573876495312</v>
      </c>
      <c r="H25" s="2">
        <v>-9.4406724862592952</v>
      </c>
      <c r="I25" s="2">
        <v>-18.88134497251859</v>
      </c>
      <c r="L25" s="2">
        <v>-37.245392822502424</v>
      </c>
    </row>
    <row r="26" spans="1:12" x14ac:dyDescent="0.4">
      <c r="A26" s="4" t="s">
        <v>917</v>
      </c>
      <c r="B26" s="2">
        <v>-86.679599094730037</v>
      </c>
      <c r="C26" s="2">
        <v>5.4962819269317809</v>
      </c>
      <c r="D26" s="2">
        <v>-81.183317167798251</v>
      </c>
      <c r="E26" s="2">
        <v>-162.3666343355965</v>
      </c>
      <c r="F26" s="2">
        <v>-94.180407371483994</v>
      </c>
      <c r="G26" s="2">
        <v>5.4639508567733586</v>
      </c>
      <c r="H26" s="2">
        <v>-88.716456514710629</v>
      </c>
      <c r="I26" s="2">
        <v>-177.43291302942126</v>
      </c>
      <c r="L26" s="2">
        <v>-339.79954736501776</v>
      </c>
    </row>
    <row r="27" spans="1:12" x14ac:dyDescent="0.4">
      <c r="A27" s="5" t="s">
        <v>882</v>
      </c>
      <c r="B27" s="2">
        <v>-44.843194309731651</v>
      </c>
      <c r="C27" s="2">
        <v>0.25864856126737795</v>
      </c>
      <c r="D27" s="2">
        <v>-44.584545748464272</v>
      </c>
      <c r="E27" s="2">
        <v>-89.169091496928544</v>
      </c>
      <c r="F27" s="2">
        <v>-54.219204655674098</v>
      </c>
      <c r="G27" s="2">
        <v>0.25864856126737795</v>
      </c>
      <c r="H27" s="2">
        <v>-53.960556094406719</v>
      </c>
      <c r="I27" s="2">
        <v>-107.92111218881344</v>
      </c>
      <c r="L27" s="2">
        <v>-197.09020368574198</v>
      </c>
    </row>
    <row r="28" spans="1:12" x14ac:dyDescent="0.4">
      <c r="A28" s="5" t="s">
        <v>883</v>
      </c>
      <c r="B28" s="2">
        <v>-4.5910119624959584</v>
      </c>
      <c r="C28" s="2">
        <v>3.2331070158422244E-2</v>
      </c>
      <c r="D28" s="2">
        <v>-4.5586808923375362</v>
      </c>
      <c r="E28" s="2">
        <v>-9.1173617846750723</v>
      </c>
      <c r="F28" s="2">
        <v>-4.5910119624959584</v>
      </c>
      <c r="G28" s="2">
        <v>3.2331070158422244E-2</v>
      </c>
      <c r="H28" s="2">
        <v>-4.5586808923375362</v>
      </c>
      <c r="I28" s="2">
        <v>-9.1173617846750723</v>
      </c>
      <c r="L28" s="2">
        <v>-18.234723569350145</v>
      </c>
    </row>
    <row r="29" spans="1:12" x14ac:dyDescent="0.4">
      <c r="A29" s="5" t="s">
        <v>929</v>
      </c>
      <c r="B29" s="2">
        <v>-36.437116068541869</v>
      </c>
      <c r="C29" s="2">
        <v>5.2053022955059811</v>
      </c>
      <c r="D29" s="2">
        <v>-31.231813773035888</v>
      </c>
      <c r="E29" s="2">
        <v>-62.463627546071777</v>
      </c>
      <c r="F29" s="2">
        <v>-34.561913999353379</v>
      </c>
      <c r="G29" s="2">
        <v>5.1729712253475588</v>
      </c>
      <c r="H29" s="2">
        <v>-29.38894277400582</v>
      </c>
      <c r="I29" s="2">
        <v>-58.777885548011639</v>
      </c>
      <c r="L29" s="2">
        <v>-121.24151309408342</v>
      </c>
    </row>
    <row r="30" spans="1:12" x14ac:dyDescent="0.4">
      <c r="A30" s="5" t="s">
        <v>884</v>
      </c>
      <c r="B30" s="2">
        <v>-0.80827675396055609</v>
      </c>
      <c r="D30" s="2">
        <v>-0.80827675396055609</v>
      </c>
      <c r="E30" s="2">
        <v>-1.6165535079211122</v>
      </c>
      <c r="F30" s="2">
        <v>-0.80827675396055609</v>
      </c>
      <c r="H30" s="2">
        <v>-0.80827675396055609</v>
      </c>
      <c r="I30" s="2">
        <v>-1.6165535079211122</v>
      </c>
      <c r="L30" s="2">
        <v>-3.2331070158422244</v>
      </c>
    </row>
    <row r="31" spans="1:12" x14ac:dyDescent="0.4">
      <c r="A31" s="4" t="s">
        <v>885</v>
      </c>
      <c r="B31" s="2">
        <v>-373.4885224700937</v>
      </c>
      <c r="C31" s="2">
        <v>10.992563853863563</v>
      </c>
      <c r="D31" s="2">
        <v>-362.49595861623015</v>
      </c>
      <c r="E31" s="2">
        <v>-724.99191723246031</v>
      </c>
      <c r="F31" s="2">
        <v>-373.39152925961844</v>
      </c>
      <c r="G31" s="2">
        <v>10.960232783705141</v>
      </c>
      <c r="H31" s="2">
        <v>-362.43129647591331</v>
      </c>
      <c r="I31" s="2">
        <v>-724.86259295182663</v>
      </c>
      <c r="L31" s="2">
        <v>-1449.8545101842869</v>
      </c>
    </row>
    <row r="32" spans="1:12" x14ac:dyDescent="0.4">
      <c r="A32" s="5" t="s">
        <v>886</v>
      </c>
      <c r="B32" s="2">
        <v>-343.22664080181056</v>
      </c>
      <c r="C32" s="2">
        <v>10.79857743291303</v>
      </c>
      <c r="D32" s="2">
        <v>-332.42806336889754</v>
      </c>
      <c r="E32" s="2">
        <v>-664.85612673779508</v>
      </c>
      <c r="F32" s="2">
        <v>-343.22664080181056</v>
      </c>
      <c r="G32" s="2">
        <v>10.79857743291303</v>
      </c>
      <c r="H32" s="2">
        <v>-332.42806336889754</v>
      </c>
      <c r="I32" s="2">
        <v>-664.85612673779508</v>
      </c>
      <c r="L32" s="2">
        <v>-1329.7122534755902</v>
      </c>
    </row>
    <row r="33" spans="1:12" x14ac:dyDescent="0.4">
      <c r="A33" s="5" t="s">
        <v>887</v>
      </c>
      <c r="B33" s="2">
        <v>-28.70999030067895</v>
      </c>
      <c r="C33" s="2">
        <v>0.16165535079211121</v>
      </c>
      <c r="D33" s="2">
        <v>-28.54833494988684</v>
      </c>
      <c r="E33" s="2">
        <v>-57.09666989977368</v>
      </c>
      <c r="F33" s="2">
        <v>-28.70999030067895</v>
      </c>
      <c r="G33" s="2">
        <v>0.16165535079211121</v>
      </c>
      <c r="H33" s="2">
        <v>-28.54833494988684</v>
      </c>
      <c r="I33" s="2">
        <v>-57.09666989977368</v>
      </c>
      <c r="L33" s="2">
        <v>-114.19333979954735</v>
      </c>
    </row>
    <row r="34" spans="1:12" x14ac:dyDescent="0.4">
      <c r="A34" s="5" t="s">
        <v>888</v>
      </c>
      <c r="B34" s="2">
        <v>-0.5172971225347559</v>
      </c>
      <c r="C34" s="2">
        <v>3.2331070158422244E-2</v>
      </c>
      <c r="D34" s="2">
        <v>-0.48496605237633367</v>
      </c>
      <c r="E34" s="2">
        <v>-0.96993210475266733</v>
      </c>
      <c r="F34" s="2">
        <v>-0.42030391205948914</v>
      </c>
      <c r="H34" s="2">
        <v>-0.42030391205948914</v>
      </c>
      <c r="I34" s="2">
        <v>-0.84060782411897828</v>
      </c>
      <c r="L34" s="2">
        <v>-1.8105399288716455</v>
      </c>
    </row>
    <row r="35" spans="1:12" x14ac:dyDescent="0.4">
      <c r="A35" s="5" t="s">
        <v>889</v>
      </c>
      <c r="B35" s="2">
        <v>-0.3879728419010669</v>
      </c>
      <c r="D35" s="2">
        <v>-0.3879728419010669</v>
      </c>
      <c r="E35" s="2">
        <v>-0.7759456838021338</v>
      </c>
      <c r="F35" s="2">
        <v>-0.3879728419010669</v>
      </c>
      <c r="H35" s="2">
        <v>-0.3879728419010669</v>
      </c>
      <c r="I35" s="2">
        <v>-0.7759456838021338</v>
      </c>
      <c r="L35" s="2">
        <v>-1.5518913676042676</v>
      </c>
    </row>
    <row r="36" spans="1:12" x14ac:dyDescent="0.4">
      <c r="A36" s="5" t="s">
        <v>890</v>
      </c>
      <c r="B36" s="2">
        <v>-0.16165535079211121</v>
      </c>
      <c r="D36" s="2">
        <v>-0.16165535079211121</v>
      </c>
      <c r="E36" s="2">
        <v>-0.32331070158422243</v>
      </c>
      <c r="F36" s="2">
        <v>-0.16165535079211121</v>
      </c>
      <c r="H36" s="2">
        <v>-0.16165535079211121</v>
      </c>
      <c r="I36" s="2">
        <v>-0.32331070158422243</v>
      </c>
      <c r="L36" s="2">
        <v>-0.64662140316844485</v>
      </c>
    </row>
    <row r="37" spans="1:12" x14ac:dyDescent="0.4">
      <c r="A37" s="5" t="s">
        <v>891</v>
      </c>
      <c r="B37" s="2">
        <v>-0.16165535079211121</v>
      </c>
      <c r="D37" s="2">
        <v>-0.16165535079211121</v>
      </c>
      <c r="E37" s="2">
        <v>-0.32331070158422243</v>
      </c>
      <c r="F37" s="2">
        <v>-0.16165535079211121</v>
      </c>
      <c r="H37" s="2">
        <v>-0.16165535079211121</v>
      </c>
      <c r="I37" s="2">
        <v>-0.32331070158422243</v>
      </c>
      <c r="L37" s="2">
        <v>-0.64662140316844485</v>
      </c>
    </row>
    <row r="38" spans="1:12" x14ac:dyDescent="0.4">
      <c r="A38" s="5" t="s">
        <v>892</v>
      </c>
      <c r="B38" s="2">
        <v>-0.32331070158422243</v>
      </c>
      <c r="D38" s="2">
        <v>-0.32331070158422243</v>
      </c>
      <c r="E38" s="2">
        <v>-0.64662140316844485</v>
      </c>
      <c r="F38" s="2">
        <v>-0.32331070158422243</v>
      </c>
      <c r="H38" s="2">
        <v>-0.32331070158422243</v>
      </c>
      <c r="I38" s="2">
        <v>-0.64662140316844485</v>
      </c>
      <c r="L38" s="2">
        <v>-1.2932428063368897</v>
      </c>
    </row>
    <row r="39" spans="1:12" x14ac:dyDescent="0.4">
      <c r="A39" s="4" t="s">
        <v>894</v>
      </c>
      <c r="B39" s="2">
        <v>-258.64856126737794</v>
      </c>
      <c r="C39" s="2">
        <v>36.760426770126088</v>
      </c>
      <c r="D39" s="2">
        <v>-221.88813449725185</v>
      </c>
      <c r="E39" s="2">
        <v>-443.77626899450371</v>
      </c>
      <c r="F39" s="2">
        <v>-258.64856126737794</v>
      </c>
      <c r="G39" s="2">
        <v>36.760426770126088</v>
      </c>
      <c r="H39" s="2">
        <v>-221.88813449725185</v>
      </c>
      <c r="I39" s="2">
        <v>-443.77626899450371</v>
      </c>
      <c r="L39" s="2">
        <v>-887.55253798900742</v>
      </c>
    </row>
    <row r="40" spans="1:12" x14ac:dyDescent="0.4">
      <c r="A40" s="5" t="s">
        <v>893</v>
      </c>
      <c r="B40" s="2">
        <v>-10.151956029744586</v>
      </c>
      <c r="D40" s="2">
        <v>-10.151956029744586</v>
      </c>
      <c r="E40" s="2">
        <v>-20.303912059489171</v>
      </c>
      <c r="F40" s="2">
        <v>-10.151956029744586</v>
      </c>
      <c r="H40" s="2">
        <v>-10.151956029744586</v>
      </c>
      <c r="I40" s="2">
        <v>-20.303912059489171</v>
      </c>
      <c r="L40" s="2">
        <v>-40.607824118978343</v>
      </c>
    </row>
    <row r="41" spans="1:12" x14ac:dyDescent="0.4">
      <c r="A41" s="5" t="s">
        <v>895</v>
      </c>
      <c r="B41" s="2">
        <v>-5.3992887164565158</v>
      </c>
      <c r="C41" s="2">
        <v>3.8797284190106693</v>
      </c>
      <c r="D41" s="2">
        <v>-1.5195602974458462</v>
      </c>
      <c r="E41" s="2">
        <v>-3.0391205948916928</v>
      </c>
      <c r="F41" s="2">
        <v>-5.3992887164565158</v>
      </c>
      <c r="G41" s="2">
        <v>3.8797284190106693</v>
      </c>
      <c r="H41" s="2">
        <v>-1.5195602974458462</v>
      </c>
      <c r="I41" s="2">
        <v>-3.0391205948916928</v>
      </c>
      <c r="L41" s="2">
        <v>-6.0782411897833857</v>
      </c>
    </row>
    <row r="42" spans="1:12" x14ac:dyDescent="0.4">
      <c r="A42" s="5" t="s">
        <v>896</v>
      </c>
      <c r="B42" s="2">
        <v>-10.151956029744586</v>
      </c>
      <c r="D42" s="2">
        <v>-10.151956029744586</v>
      </c>
      <c r="E42" s="2">
        <v>-20.303912059489171</v>
      </c>
      <c r="F42" s="2">
        <v>-10.151956029744586</v>
      </c>
      <c r="H42" s="2">
        <v>-10.151956029744586</v>
      </c>
      <c r="I42" s="2">
        <v>-20.303912059489171</v>
      </c>
      <c r="L42" s="2">
        <v>-40.607824118978343</v>
      </c>
    </row>
    <row r="43" spans="1:12" x14ac:dyDescent="0.4">
      <c r="A43" s="5" t="s">
        <v>897</v>
      </c>
      <c r="B43" s="2">
        <v>-232.1370837374717</v>
      </c>
      <c r="C43" s="2">
        <v>32.88069835111542</v>
      </c>
      <c r="D43" s="2">
        <v>-199.25638538635627</v>
      </c>
      <c r="E43" s="2">
        <v>-398.51277077271254</v>
      </c>
      <c r="F43" s="2">
        <v>-232.1370837374717</v>
      </c>
      <c r="G43" s="2">
        <v>32.88069835111542</v>
      </c>
      <c r="H43" s="2">
        <v>-199.25638538635627</v>
      </c>
      <c r="I43" s="2">
        <v>-398.51277077271254</v>
      </c>
      <c r="L43" s="2">
        <v>-797.02554154542509</v>
      </c>
    </row>
    <row r="44" spans="1:12" x14ac:dyDescent="0.4">
      <c r="A44" s="5" t="s">
        <v>898</v>
      </c>
      <c r="B44" s="2">
        <v>-0.80827675396055609</v>
      </c>
      <c r="D44" s="2">
        <v>-0.80827675396055609</v>
      </c>
      <c r="E44" s="2">
        <v>-1.6165535079211122</v>
      </c>
      <c r="F44" s="2">
        <v>-0.80827675396055609</v>
      </c>
      <c r="H44" s="2">
        <v>-0.80827675396055609</v>
      </c>
      <c r="I44" s="2">
        <v>-1.6165535079211122</v>
      </c>
      <c r="L44" s="2">
        <v>-3.2331070158422244</v>
      </c>
    </row>
    <row r="45" spans="1:12" x14ac:dyDescent="0.4">
      <c r="A45" s="4" t="s">
        <v>899</v>
      </c>
      <c r="B45" s="2">
        <v>-453.34626576139664</v>
      </c>
      <c r="C45" s="2">
        <v>123.18137730358873</v>
      </c>
      <c r="D45" s="2">
        <v>-330.16488845780799</v>
      </c>
      <c r="E45" s="2">
        <v>-660.32977691561587</v>
      </c>
      <c r="F45" s="2">
        <v>-373.35919818946007</v>
      </c>
      <c r="G45" s="2">
        <v>145.78079534432587</v>
      </c>
      <c r="H45" s="2">
        <v>-227.57840284513415</v>
      </c>
      <c r="I45" s="2">
        <v>-455.1568056902683</v>
      </c>
      <c r="L45" s="2">
        <v>-1115.486582605884</v>
      </c>
    </row>
    <row r="46" spans="1:12" x14ac:dyDescent="0.4">
      <c r="A46" s="5" t="s">
        <v>900</v>
      </c>
      <c r="B46" s="2">
        <v>-322.92272874232128</v>
      </c>
      <c r="C46" s="2">
        <v>67.571936631102488</v>
      </c>
      <c r="D46" s="2">
        <v>-255.35079211121891</v>
      </c>
      <c r="E46" s="2">
        <v>-510.7015842224377</v>
      </c>
      <c r="F46" s="2">
        <v>-241.25444552214674</v>
      </c>
      <c r="G46" s="2">
        <v>90.171354671839623</v>
      </c>
      <c r="H46" s="2">
        <v>-151.08309085030712</v>
      </c>
      <c r="I46" s="2">
        <v>-302.16618170061423</v>
      </c>
      <c r="L46" s="2">
        <v>-812.86776592305193</v>
      </c>
    </row>
    <row r="47" spans="1:12" x14ac:dyDescent="0.4">
      <c r="A47" s="5" t="s">
        <v>901</v>
      </c>
      <c r="B47" s="2">
        <v>-36.857419980601357</v>
      </c>
      <c r="C47" s="2">
        <v>22.30843840931135</v>
      </c>
      <c r="D47" s="2">
        <v>-14.548981571290007</v>
      </c>
      <c r="E47" s="2">
        <v>-29.097963142580014</v>
      </c>
      <c r="F47" s="2">
        <v>-36.857419980601357</v>
      </c>
      <c r="G47" s="2">
        <v>22.30843840931135</v>
      </c>
      <c r="H47" s="2">
        <v>-14.548981571290007</v>
      </c>
      <c r="I47" s="2">
        <v>-29.097963142580014</v>
      </c>
      <c r="L47" s="2">
        <v>-58.195926285160034</v>
      </c>
    </row>
    <row r="48" spans="1:12" x14ac:dyDescent="0.4">
      <c r="A48" s="5" t="s">
        <v>902</v>
      </c>
      <c r="B48" s="2">
        <v>-5.9165858389912716</v>
      </c>
      <c r="D48" s="2">
        <v>-5.9165858389912716</v>
      </c>
      <c r="E48" s="2">
        <v>-11.833171677982543</v>
      </c>
      <c r="F48" s="2">
        <v>-6.175234400258649</v>
      </c>
      <c r="H48" s="2">
        <v>-6.175234400258649</v>
      </c>
      <c r="I48" s="2">
        <v>-12.350468800517298</v>
      </c>
      <c r="L48" s="2">
        <v>-24.183640478499843</v>
      </c>
    </row>
    <row r="49" spans="1:12" x14ac:dyDescent="0.4">
      <c r="A49" s="5" t="s">
        <v>903</v>
      </c>
      <c r="B49" s="2">
        <v>-0.19398642095053345</v>
      </c>
      <c r="C49" s="2">
        <v>0.12932428063368898</v>
      </c>
      <c r="D49" s="2">
        <v>-6.4662140316844474E-2</v>
      </c>
      <c r="E49" s="2">
        <v>-0.12932428063368895</v>
      </c>
      <c r="F49" s="2">
        <v>-1.6165535079211122</v>
      </c>
      <c r="G49" s="2">
        <v>0.12932428063368898</v>
      </c>
      <c r="H49" s="2">
        <v>-1.4872292272874232</v>
      </c>
      <c r="I49" s="2">
        <v>-2.9744584545748465</v>
      </c>
      <c r="L49" s="2">
        <v>-3.1037827352085356</v>
      </c>
    </row>
    <row r="50" spans="1:12" x14ac:dyDescent="0.4">
      <c r="A50" s="5" t="s">
        <v>904</v>
      </c>
      <c r="B50" s="2">
        <v>-87.455544778532172</v>
      </c>
      <c r="C50" s="2">
        <v>33.171677982541219</v>
      </c>
      <c r="D50" s="2">
        <v>-54.283866795990953</v>
      </c>
      <c r="E50" s="2">
        <v>-108.56773359198191</v>
      </c>
      <c r="F50" s="2">
        <v>-87.455544778532172</v>
      </c>
      <c r="G50" s="2">
        <v>33.171677982541219</v>
      </c>
      <c r="H50" s="2">
        <v>-54.283866795990953</v>
      </c>
      <c r="I50" s="2">
        <v>-108.56773359198191</v>
      </c>
      <c r="L50" s="2">
        <v>-217.13546718396381</v>
      </c>
    </row>
    <row r="51" spans="1:12" x14ac:dyDescent="0.4">
      <c r="A51" s="4" t="s">
        <v>905</v>
      </c>
      <c r="B51" s="2">
        <v>-25.315227934044618</v>
      </c>
      <c r="C51" s="2">
        <v>1.7458777885548014</v>
      </c>
      <c r="D51" s="2">
        <v>-23.569350145489814</v>
      </c>
      <c r="E51" s="2">
        <v>-47.138700290979628</v>
      </c>
      <c r="F51" s="2">
        <v>-24.894924021985126</v>
      </c>
      <c r="G51" s="2">
        <v>1.7458777885548014</v>
      </c>
      <c r="H51" s="2">
        <v>-23.149046233430326</v>
      </c>
      <c r="I51" s="2">
        <v>-46.298092466860652</v>
      </c>
      <c r="L51" s="2">
        <v>-93.43679275784028</v>
      </c>
    </row>
    <row r="52" spans="1:12" x14ac:dyDescent="0.4">
      <c r="A52" s="5" t="s">
        <v>906</v>
      </c>
      <c r="B52" s="2">
        <v>-0.74361461364371162</v>
      </c>
      <c r="D52" s="2">
        <v>-0.74361461364371162</v>
      </c>
      <c r="E52" s="2">
        <v>-1.4872292272874232</v>
      </c>
      <c r="F52" s="2">
        <v>-0.74361461364371162</v>
      </c>
      <c r="H52" s="2">
        <v>-0.74361461364371162</v>
      </c>
      <c r="I52" s="2">
        <v>-1.4872292272874232</v>
      </c>
      <c r="L52" s="2">
        <v>-2.9744584545748465</v>
      </c>
    </row>
    <row r="53" spans="1:12" x14ac:dyDescent="0.4">
      <c r="A53" s="5" t="s">
        <v>907</v>
      </c>
      <c r="B53" s="2">
        <v>-7.2421597154865829</v>
      </c>
      <c r="C53" s="2">
        <v>1.7458777885548014</v>
      </c>
      <c r="D53" s="2">
        <v>-5.4962819269317809</v>
      </c>
      <c r="E53" s="2">
        <v>-10.992563853863562</v>
      </c>
      <c r="F53" s="2">
        <v>-7.2744907856450052</v>
      </c>
      <c r="G53" s="2">
        <v>1.7458777885548014</v>
      </c>
      <c r="H53" s="2">
        <v>-5.5286129970902032</v>
      </c>
      <c r="I53" s="2">
        <v>-11.057225994180406</v>
      </c>
      <c r="L53" s="2">
        <v>-22.049789848043968</v>
      </c>
    </row>
    <row r="54" spans="1:12" x14ac:dyDescent="0.4">
      <c r="A54" s="5" t="s">
        <v>908</v>
      </c>
      <c r="B54" s="2">
        <v>-5.6902683478823146</v>
      </c>
      <c r="D54" s="2">
        <v>-5.6902683478823146</v>
      </c>
      <c r="E54" s="2">
        <v>-11.380536695764629</v>
      </c>
      <c r="F54" s="2">
        <v>-5.2376333656644034</v>
      </c>
      <c r="H54" s="2">
        <v>-5.2376333656644034</v>
      </c>
      <c r="I54" s="2">
        <v>-10.475266731328807</v>
      </c>
      <c r="L54" s="2">
        <v>-21.855803427093438</v>
      </c>
    </row>
    <row r="55" spans="1:12" x14ac:dyDescent="0.4">
      <c r="A55" s="5" t="s">
        <v>909</v>
      </c>
      <c r="B55" s="2">
        <v>-11.639185257032008</v>
      </c>
      <c r="D55" s="2">
        <v>-11.639185257032008</v>
      </c>
      <c r="E55" s="2">
        <v>-23.278370514064015</v>
      </c>
      <c r="F55" s="2">
        <v>-11.639185257032008</v>
      </c>
      <c r="H55" s="2">
        <v>-11.639185257032008</v>
      </c>
      <c r="I55" s="2">
        <v>-23.278370514064015</v>
      </c>
      <c r="L55" s="2">
        <v>-46.55674102812803</v>
      </c>
    </row>
    <row r="56" spans="1:12" x14ac:dyDescent="0.4">
      <c r="A56" s="4" t="s">
        <v>910</v>
      </c>
      <c r="B56" s="2">
        <v>-680.21338506304551</v>
      </c>
      <c r="C56" s="2">
        <v>369.2531522793405</v>
      </c>
      <c r="D56" s="2">
        <v>-310.96023278370512</v>
      </c>
      <c r="E56" s="2">
        <v>-621.92046556741025</v>
      </c>
      <c r="F56" s="2">
        <v>-850.98609763983177</v>
      </c>
      <c r="G56" s="2">
        <v>546.0071128354349</v>
      </c>
      <c r="H56" s="2">
        <v>-304.97898480439704</v>
      </c>
      <c r="I56" s="2">
        <v>-609.95796960879397</v>
      </c>
      <c r="L56" s="2">
        <v>-1231.878435176204</v>
      </c>
    </row>
    <row r="57" spans="1:12" x14ac:dyDescent="0.4">
      <c r="A57" s="5" t="s">
        <v>911</v>
      </c>
      <c r="B57" s="2">
        <v>-83.381829938570945</v>
      </c>
      <c r="C57" s="2">
        <v>6.4662140316844487</v>
      </c>
      <c r="D57" s="2">
        <v>-76.915615906886501</v>
      </c>
      <c r="E57" s="2">
        <v>-153.831231813773</v>
      </c>
      <c r="F57" s="2">
        <v>-95.473650177820872</v>
      </c>
      <c r="G57" s="2">
        <v>6.4662140316844487</v>
      </c>
      <c r="H57" s="2">
        <v>-89.007436146136428</v>
      </c>
      <c r="I57" s="2">
        <v>-178.01487229227286</v>
      </c>
      <c r="L57" s="2">
        <v>-331.84610410604586</v>
      </c>
    </row>
    <row r="58" spans="1:12" x14ac:dyDescent="0.4">
      <c r="A58" s="5" t="s">
        <v>912</v>
      </c>
      <c r="B58" s="2">
        <v>-0.84060782411897839</v>
      </c>
      <c r="C58" s="2">
        <v>2.0368574199806013</v>
      </c>
      <c r="D58" s="2">
        <v>1.196249595861623</v>
      </c>
      <c r="E58" s="2">
        <v>2.3924991917232461</v>
      </c>
      <c r="F58" s="2">
        <v>-41.254445522146781</v>
      </c>
      <c r="G58" s="2">
        <v>131.36113805366958</v>
      </c>
      <c r="H58" s="2">
        <v>90.106692531522782</v>
      </c>
      <c r="I58" s="2">
        <v>180.21338506304556</v>
      </c>
      <c r="L58" s="2">
        <v>182.60588425476882</v>
      </c>
    </row>
    <row r="59" spans="1:12" x14ac:dyDescent="0.4">
      <c r="A59" s="5" t="s">
        <v>913</v>
      </c>
      <c r="B59" s="2">
        <v>-595.635305528613</v>
      </c>
      <c r="C59" s="2">
        <v>360.71774975751703</v>
      </c>
      <c r="D59" s="2">
        <v>-234.91755577109606</v>
      </c>
      <c r="E59" s="2">
        <v>-469.83511154219207</v>
      </c>
      <c r="F59" s="2">
        <v>-713.9023601681215</v>
      </c>
      <c r="G59" s="2">
        <v>408.14742967992242</v>
      </c>
      <c r="H59" s="2">
        <v>-305.75493048819919</v>
      </c>
      <c r="I59" s="2">
        <v>-611.50986097639827</v>
      </c>
      <c r="L59" s="2">
        <v>-1081.3449725185901</v>
      </c>
    </row>
    <row r="60" spans="1:12" x14ac:dyDescent="0.4">
      <c r="A60" s="5" t="s">
        <v>914</v>
      </c>
      <c r="B60" s="2">
        <v>-0.35564177174264466</v>
      </c>
      <c r="C60" s="2">
        <v>3.2331070158422244E-2</v>
      </c>
      <c r="D60" s="2">
        <v>-0.32331070158422243</v>
      </c>
      <c r="E60" s="2">
        <v>-0.64662140316844485</v>
      </c>
      <c r="F60" s="2">
        <v>-0.35564177174264466</v>
      </c>
      <c r="G60" s="2">
        <v>3.2331070158422244E-2</v>
      </c>
      <c r="H60" s="2">
        <v>-0.32331070158422243</v>
      </c>
      <c r="I60" s="2">
        <v>-0.64662140316844485</v>
      </c>
      <c r="L60" s="2">
        <v>-1.2932428063368897</v>
      </c>
    </row>
    <row r="61" spans="1:12" x14ac:dyDescent="0.4">
      <c r="A61" s="4" t="s">
        <v>915</v>
      </c>
      <c r="B61" s="2">
        <v>-197.47817652764306</v>
      </c>
      <c r="C61" s="2">
        <v>2268.4125444552215</v>
      </c>
      <c r="D61" s="2">
        <v>2070.9343679275785</v>
      </c>
      <c r="E61" s="2">
        <v>4141.868735855157</v>
      </c>
      <c r="F61" s="2">
        <v>-197.47817652764306</v>
      </c>
      <c r="G61" s="2">
        <v>1947.7529906239895</v>
      </c>
      <c r="H61" s="2">
        <v>1750.2748140963465</v>
      </c>
      <c r="I61" s="2">
        <v>3500.549628192693</v>
      </c>
      <c r="L61" s="2">
        <v>7642.4183640478495</v>
      </c>
    </row>
    <row r="62" spans="1:12" x14ac:dyDescent="0.4">
      <c r="A62" s="5" t="s">
        <v>918</v>
      </c>
      <c r="B62" s="2">
        <v>-2.1015195602974459</v>
      </c>
      <c r="C62" s="2">
        <v>6.4662140316844488E-2</v>
      </c>
      <c r="D62" s="2">
        <v>-2.0368574199806013</v>
      </c>
      <c r="E62" s="2">
        <v>-4.0737148399612026</v>
      </c>
      <c r="F62" s="2">
        <v>-2.1015195602974459</v>
      </c>
      <c r="G62" s="2">
        <v>6.4662140316844488E-2</v>
      </c>
      <c r="H62" s="2">
        <v>-2.0368574199806013</v>
      </c>
      <c r="I62" s="2">
        <v>-4.0737148399612026</v>
      </c>
      <c r="L62" s="2">
        <v>-8.1474296799224053</v>
      </c>
    </row>
    <row r="63" spans="1:12" x14ac:dyDescent="0.4">
      <c r="A63" s="5" t="s">
        <v>923</v>
      </c>
      <c r="C63" s="2">
        <v>1927.0611057225992</v>
      </c>
      <c r="D63" s="2">
        <v>1927.0611057225992</v>
      </c>
      <c r="E63" s="2">
        <v>3854.1222114451984</v>
      </c>
      <c r="G63" s="2">
        <v>1927.0611057225992</v>
      </c>
      <c r="H63" s="2">
        <v>1927.0611057225992</v>
      </c>
      <c r="I63" s="2">
        <v>3854.1222114451984</v>
      </c>
      <c r="L63" s="2">
        <v>7708.2444228903969</v>
      </c>
    </row>
    <row r="64" spans="1:12" x14ac:dyDescent="0.4">
      <c r="A64" s="5" t="s">
        <v>919</v>
      </c>
      <c r="B64" s="2">
        <v>-195.37665696734561</v>
      </c>
      <c r="D64" s="2">
        <v>-195.37665696734561</v>
      </c>
      <c r="E64" s="2">
        <v>-390.75331393469122</v>
      </c>
      <c r="F64" s="2">
        <v>-195.37665696734561</v>
      </c>
      <c r="H64" s="2">
        <v>-195.37665696734561</v>
      </c>
      <c r="I64" s="2">
        <v>-390.75331393469122</v>
      </c>
      <c r="L64" s="2">
        <v>-781.50662786938244</v>
      </c>
    </row>
    <row r="65" spans="1:12" x14ac:dyDescent="0.4">
      <c r="A65" s="5" t="s">
        <v>920</v>
      </c>
      <c r="C65" s="2">
        <v>20.627222761073391</v>
      </c>
      <c r="D65" s="2">
        <v>20.627222761073391</v>
      </c>
      <c r="E65" s="2">
        <v>41.254445522146781</v>
      </c>
      <c r="G65" s="2">
        <v>20.627222761073391</v>
      </c>
      <c r="H65" s="2">
        <v>20.627222761073391</v>
      </c>
      <c r="I65" s="2">
        <v>41.254445522146781</v>
      </c>
      <c r="L65" s="2">
        <v>82.508891044293563</v>
      </c>
    </row>
    <row r="66" spans="1:12" x14ac:dyDescent="0.4">
      <c r="A66" s="5" t="s">
        <v>922</v>
      </c>
      <c r="C66" s="2">
        <v>320.65955383123179</v>
      </c>
      <c r="D66" s="2">
        <v>320.65955383123179</v>
      </c>
      <c r="E66" s="2">
        <v>641.31910766246358</v>
      </c>
      <c r="F66" s="2">
        <v>0</v>
      </c>
      <c r="G66" s="2">
        <v>0</v>
      </c>
      <c r="H66" s="2">
        <v>0</v>
      </c>
      <c r="I66" s="2">
        <v>0</v>
      </c>
      <c r="L66" s="2">
        <v>641.31910766246358</v>
      </c>
    </row>
    <row r="67" spans="1:12" x14ac:dyDescent="0.4">
      <c r="A67" s="4" t="s">
        <v>991</v>
      </c>
    </row>
    <row r="68" spans="1:12" x14ac:dyDescent="0.4">
      <c r="A68" s="5" t="s">
        <v>991</v>
      </c>
    </row>
    <row r="69" spans="1:12" x14ac:dyDescent="0.4">
      <c r="A69" s="4" t="s">
        <v>992</v>
      </c>
      <c r="B69" s="2">
        <v>-3157.2906563207243</v>
      </c>
      <c r="C69" s="2">
        <v>3157.2906563207239</v>
      </c>
      <c r="D69" s="2">
        <v>-3.4106051316484809E-13</v>
      </c>
      <c r="E69" s="2">
        <v>-6.8212102632969618E-13</v>
      </c>
      <c r="F69" s="2">
        <v>-3155.3507921112187</v>
      </c>
      <c r="G69" s="2">
        <v>3019.5602974458452</v>
      </c>
      <c r="H69" s="2">
        <v>-135.7904946653731</v>
      </c>
      <c r="I69" s="2">
        <v>-271.58098933074621</v>
      </c>
      <c r="L69" s="2">
        <v>-271.58098933074632</v>
      </c>
    </row>
    <row r="70" spans="1:12" x14ac:dyDescent="0.4">
      <c r="B70"/>
      <c r="C70"/>
      <c r="D70"/>
      <c r="E70"/>
      <c r="F70"/>
      <c r="G70"/>
      <c r="H70"/>
      <c r="I70"/>
      <c r="J70"/>
      <c r="K70"/>
      <c r="L70"/>
    </row>
    <row r="71" spans="1:12" x14ac:dyDescent="0.4">
      <c r="B71"/>
      <c r="C71"/>
      <c r="D71"/>
      <c r="E71"/>
      <c r="F71"/>
      <c r="G71"/>
      <c r="H71"/>
      <c r="I71"/>
      <c r="J71"/>
      <c r="K71"/>
      <c r="L71"/>
    </row>
    <row r="72" spans="1:12" x14ac:dyDescent="0.4">
      <c r="B72"/>
      <c r="C72"/>
      <c r="D72"/>
      <c r="E72"/>
      <c r="F72"/>
      <c r="G72"/>
      <c r="H72"/>
      <c r="I72"/>
      <c r="J72"/>
      <c r="K72"/>
      <c r="L72"/>
    </row>
    <row r="73" spans="1:12" x14ac:dyDescent="0.4">
      <c r="B73"/>
      <c r="C73"/>
      <c r="D73"/>
      <c r="E73"/>
      <c r="F73"/>
      <c r="G73"/>
      <c r="H73"/>
      <c r="I73"/>
      <c r="J73"/>
      <c r="K73"/>
      <c r="L73"/>
    </row>
    <row r="74" spans="1:12" x14ac:dyDescent="0.4">
      <c r="B74"/>
      <c r="C74"/>
      <c r="D74"/>
      <c r="E74"/>
      <c r="F74"/>
      <c r="G74"/>
      <c r="H74"/>
      <c r="I74"/>
      <c r="J74"/>
      <c r="K74"/>
      <c r="L74"/>
    </row>
    <row r="75" spans="1:12" x14ac:dyDescent="0.4">
      <c r="B75"/>
      <c r="C75"/>
      <c r="D75"/>
      <c r="E75"/>
      <c r="F75"/>
      <c r="G75"/>
      <c r="H75"/>
      <c r="I75"/>
      <c r="J75"/>
      <c r="K75"/>
      <c r="L75"/>
    </row>
    <row r="76" spans="1:12" x14ac:dyDescent="0.4">
      <c r="B76"/>
      <c r="C76"/>
      <c r="D76"/>
      <c r="E76"/>
      <c r="F76"/>
      <c r="G76"/>
      <c r="H76"/>
      <c r="I76"/>
      <c r="J76"/>
      <c r="K76"/>
      <c r="L76"/>
    </row>
    <row r="77" spans="1:12" x14ac:dyDescent="0.4">
      <c r="B77"/>
      <c r="C77"/>
      <c r="D77"/>
      <c r="E77"/>
      <c r="F77"/>
      <c r="G77"/>
      <c r="H77"/>
      <c r="I77"/>
      <c r="J77"/>
      <c r="K77"/>
      <c r="L77"/>
    </row>
    <row r="78" spans="1:12" x14ac:dyDescent="0.4">
      <c r="B78"/>
      <c r="C78"/>
      <c r="D78"/>
      <c r="E78"/>
      <c r="F78"/>
      <c r="G78"/>
      <c r="H78"/>
      <c r="I78"/>
      <c r="J78"/>
      <c r="K78"/>
      <c r="L78"/>
    </row>
    <row r="79" spans="1:12" x14ac:dyDescent="0.4">
      <c r="B79"/>
      <c r="C79"/>
      <c r="D79"/>
      <c r="E79"/>
      <c r="F79"/>
      <c r="G79"/>
      <c r="H79"/>
      <c r="I79"/>
      <c r="J79"/>
      <c r="K79"/>
      <c r="L79"/>
    </row>
    <row r="80" spans="1:12" x14ac:dyDescent="0.4">
      <c r="B80"/>
      <c r="C80"/>
      <c r="D80"/>
      <c r="E80"/>
      <c r="F80"/>
      <c r="G80"/>
      <c r="H80"/>
      <c r="I80"/>
      <c r="J80"/>
      <c r="K80"/>
      <c r="L80"/>
    </row>
    <row r="81" spans="2:12" x14ac:dyDescent="0.4">
      <c r="B81"/>
      <c r="C81"/>
      <c r="D81"/>
      <c r="E81"/>
      <c r="F81"/>
      <c r="G81"/>
      <c r="H81"/>
      <c r="I81"/>
      <c r="J81"/>
      <c r="K81"/>
      <c r="L81"/>
    </row>
    <row r="82" spans="2:12" x14ac:dyDescent="0.4">
      <c r="B82"/>
      <c r="C82"/>
      <c r="D82"/>
      <c r="E82"/>
      <c r="F82"/>
      <c r="G82"/>
      <c r="H82"/>
      <c r="I82"/>
      <c r="J82"/>
      <c r="K82"/>
      <c r="L82"/>
    </row>
    <row r="83" spans="2:12" x14ac:dyDescent="0.4">
      <c r="B83"/>
      <c r="C83"/>
      <c r="D83"/>
      <c r="E83"/>
      <c r="F83"/>
      <c r="G83"/>
      <c r="H83"/>
      <c r="I83"/>
      <c r="J83"/>
      <c r="K83"/>
      <c r="L83"/>
    </row>
    <row r="84" spans="2:12" x14ac:dyDescent="0.4">
      <c r="B84"/>
      <c r="C84"/>
      <c r="D84"/>
      <c r="E84"/>
      <c r="F84"/>
      <c r="G84"/>
      <c r="H84"/>
      <c r="I84"/>
      <c r="J84"/>
      <c r="K84"/>
      <c r="L84"/>
    </row>
    <row r="85" spans="2:12" x14ac:dyDescent="0.4">
      <c r="B85"/>
      <c r="C85"/>
      <c r="D85"/>
      <c r="E85"/>
      <c r="F85"/>
      <c r="G85"/>
      <c r="H85"/>
      <c r="I85"/>
      <c r="J85"/>
      <c r="K85"/>
      <c r="L85"/>
    </row>
    <row r="86" spans="2:12" x14ac:dyDescent="0.4">
      <c r="B86"/>
      <c r="C86"/>
      <c r="D86"/>
      <c r="E86"/>
      <c r="F86"/>
      <c r="G86"/>
      <c r="H86"/>
      <c r="I86"/>
      <c r="J86"/>
      <c r="K86"/>
      <c r="L86"/>
    </row>
    <row r="87" spans="2:12" x14ac:dyDescent="0.4">
      <c r="B87"/>
      <c r="C87"/>
      <c r="D87"/>
      <c r="E87"/>
      <c r="F87"/>
      <c r="G87"/>
      <c r="H87"/>
      <c r="I87"/>
      <c r="J87"/>
      <c r="K87"/>
      <c r="L87"/>
    </row>
    <row r="88" spans="2:12" x14ac:dyDescent="0.4">
      <c r="B88"/>
      <c r="C88"/>
      <c r="D88"/>
      <c r="E88"/>
      <c r="F88"/>
      <c r="G88"/>
      <c r="H88"/>
      <c r="I88"/>
      <c r="J88"/>
      <c r="K88"/>
      <c r="L88"/>
    </row>
    <row r="89" spans="2:12" x14ac:dyDescent="0.4">
      <c r="B89"/>
      <c r="C89"/>
      <c r="D89"/>
      <c r="E89"/>
      <c r="F89"/>
      <c r="G89"/>
      <c r="H89"/>
      <c r="I89"/>
      <c r="J89"/>
      <c r="K89"/>
      <c r="L89"/>
    </row>
    <row r="90" spans="2:12" x14ac:dyDescent="0.4">
      <c r="B90"/>
      <c r="C90"/>
      <c r="D90"/>
      <c r="E90"/>
      <c r="F90"/>
      <c r="G90"/>
      <c r="H90"/>
      <c r="I90"/>
      <c r="J90"/>
      <c r="K90"/>
      <c r="L90"/>
    </row>
    <row r="91" spans="2:12" x14ac:dyDescent="0.4">
      <c r="B91"/>
      <c r="C91"/>
      <c r="D91"/>
      <c r="E91"/>
      <c r="F91"/>
      <c r="G91"/>
      <c r="H91"/>
      <c r="I91"/>
      <c r="J91"/>
      <c r="K91"/>
      <c r="L91"/>
    </row>
    <row r="92" spans="2:12" x14ac:dyDescent="0.4">
      <c r="B92"/>
      <c r="C92"/>
      <c r="D92"/>
      <c r="E92"/>
      <c r="F92"/>
      <c r="G92"/>
      <c r="H92"/>
      <c r="I92"/>
      <c r="J92"/>
      <c r="K92"/>
      <c r="L92"/>
    </row>
    <row r="93" spans="2:12" x14ac:dyDescent="0.4">
      <c r="B93"/>
      <c r="C93"/>
      <c r="D93"/>
      <c r="E93"/>
      <c r="F93"/>
      <c r="G93"/>
      <c r="H93"/>
      <c r="I93"/>
      <c r="J93"/>
      <c r="K93"/>
      <c r="L93"/>
    </row>
    <row r="94" spans="2:12" x14ac:dyDescent="0.4">
      <c r="B94"/>
      <c r="C94"/>
      <c r="D94"/>
      <c r="E94"/>
      <c r="F94"/>
      <c r="G94"/>
      <c r="H94"/>
      <c r="I94"/>
      <c r="J94"/>
      <c r="K94"/>
      <c r="L94"/>
    </row>
    <row r="95" spans="2:12" x14ac:dyDescent="0.4">
      <c r="B95"/>
      <c r="C95"/>
      <c r="D95"/>
      <c r="E95"/>
      <c r="F95"/>
      <c r="G95"/>
      <c r="H95"/>
      <c r="I95"/>
      <c r="J95"/>
      <c r="K95"/>
      <c r="L95"/>
    </row>
    <row r="96" spans="2:12" x14ac:dyDescent="0.4">
      <c r="B96"/>
      <c r="C96"/>
      <c r="D96"/>
      <c r="E96"/>
      <c r="F96"/>
      <c r="G96"/>
      <c r="H96"/>
      <c r="I96"/>
      <c r="J96"/>
      <c r="K96"/>
      <c r="L96"/>
    </row>
    <row r="97" spans="2:12" x14ac:dyDescent="0.4">
      <c r="B97"/>
      <c r="C97"/>
      <c r="D97"/>
      <c r="E97"/>
      <c r="F97"/>
      <c r="G97"/>
      <c r="H97"/>
      <c r="I97"/>
      <c r="J97"/>
      <c r="K97"/>
      <c r="L97"/>
    </row>
    <row r="98" spans="2:12" x14ac:dyDescent="0.4">
      <c r="B98"/>
      <c r="C98"/>
      <c r="D98"/>
      <c r="E98"/>
      <c r="F98"/>
      <c r="G98"/>
      <c r="H98"/>
      <c r="I98"/>
      <c r="J98"/>
      <c r="K98"/>
      <c r="L98"/>
    </row>
    <row r="99" spans="2:12" x14ac:dyDescent="0.4">
      <c r="B99"/>
      <c r="C99"/>
      <c r="D99"/>
      <c r="E99"/>
      <c r="F99"/>
      <c r="G99"/>
      <c r="H99"/>
      <c r="I99"/>
      <c r="J99"/>
      <c r="K99"/>
      <c r="L99"/>
    </row>
    <row r="100" spans="2:12" x14ac:dyDescent="0.4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4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4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4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4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4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4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4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4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4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4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4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4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4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4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4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4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4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4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4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4">
      <c r="B120"/>
      <c r="C120"/>
      <c r="D120"/>
      <c r="E120"/>
      <c r="F120"/>
      <c r="G120"/>
      <c r="H120"/>
      <c r="I120"/>
      <c r="J120"/>
      <c r="K120"/>
      <c r="L120"/>
    </row>
    <row r="121" spans="2:12" x14ac:dyDescent="0.4">
      <c r="B121"/>
      <c r="C121"/>
      <c r="D121"/>
      <c r="E121"/>
      <c r="F121"/>
      <c r="G121"/>
      <c r="H121"/>
      <c r="I121"/>
      <c r="J121"/>
      <c r="K121"/>
      <c r="L121"/>
    </row>
    <row r="122" spans="2:12" x14ac:dyDescent="0.4">
      <c r="B122"/>
      <c r="C122"/>
      <c r="D122"/>
      <c r="E122"/>
      <c r="F122"/>
      <c r="G122"/>
      <c r="H122"/>
      <c r="I122"/>
      <c r="J122"/>
      <c r="K122"/>
      <c r="L122"/>
    </row>
    <row r="123" spans="2:12" x14ac:dyDescent="0.4">
      <c r="B123"/>
      <c r="C123"/>
      <c r="D123"/>
      <c r="E123"/>
      <c r="F123"/>
      <c r="G123"/>
      <c r="H123"/>
      <c r="I123"/>
      <c r="J123"/>
      <c r="K123"/>
      <c r="L123"/>
    </row>
    <row r="124" spans="2:12" x14ac:dyDescent="0.4">
      <c r="B124"/>
      <c r="C124"/>
      <c r="D124"/>
      <c r="E124"/>
      <c r="F124"/>
      <c r="G124"/>
      <c r="H124"/>
      <c r="I124"/>
      <c r="J124"/>
      <c r="K124"/>
      <c r="L124"/>
    </row>
    <row r="125" spans="2:12" x14ac:dyDescent="0.4">
      <c r="B125"/>
      <c r="C125"/>
      <c r="D125"/>
      <c r="E125"/>
      <c r="F125"/>
      <c r="G125"/>
      <c r="H125"/>
      <c r="I125"/>
      <c r="J125"/>
      <c r="K125"/>
      <c r="L125"/>
    </row>
    <row r="126" spans="2:12" x14ac:dyDescent="0.4">
      <c r="B126"/>
      <c r="C126"/>
      <c r="D126"/>
      <c r="E126"/>
      <c r="F126"/>
      <c r="G126"/>
      <c r="H126"/>
      <c r="I126"/>
      <c r="J126"/>
      <c r="K126"/>
      <c r="L126"/>
    </row>
    <row r="127" spans="2:12" x14ac:dyDescent="0.4">
      <c r="B127"/>
      <c r="C127"/>
      <c r="D127"/>
      <c r="E127"/>
      <c r="F127"/>
      <c r="G127"/>
      <c r="H127"/>
      <c r="I127"/>
      <c r="J127"/>
      <c r="K127"/>
      <c r="L127"/>
    </row>
    <row r="128" spans="2:12" x14ac:dyDescent="0.4">
      <c r="B128"/>
      <c r="C128"/>
      <c r="D128"/>
      <c r="E128"/>
      <c r="F128"/>
      <c r="G128"/>
      <c r="H128"/>
      <c r="I128"/>
      <c r="J128"/>
      <c r="K128"/>
      <c r="L128"/>
    </row>
    <row r="129" spans="2:12" x14ac:dyDescent="0.4">
      <c r="B129"/>
      <c r="C129"/>
      <c r="D129"/>
      <c r="E129"/>
      <c r="F129"/>
      <c r="G129"/>
      <c r="H129"/>
      <c r="I129"/>
      <c r="J129"/>
      <c r="K129"/>
      <c r="L129"/>
    </row>
    <row r="130" spans="2:12" x14ac:dyDescent="0.4">
      <c r="B130"/>
      <c r="C130"/>
      <c r="D130"/>
      <c r="E130"/>
      <c r="F130"/>
      <c r="G130"/>
      <c r="H130"/>
      <c r="I130"/>
      <c r="J130"/>
      <c r="K130"/>
      <c r="L130"/>
    </row>
    <row r="131" spans="2:12" x14ac:dyDescent="0.4">
      <c r="B131"/>
      <c r="C131"/>
      <c r="D131"/>
      <c r="E131"/>
      <c r="F131"/>
      <c r="G131"/>
      <c r="H131"/>
      <c r="I131"/>
      <c r="J131"/>
      <c r="K131"/>
      <c r="L131"/>
    </row>
    <row r="132" spans="2:12" x14ac:dyDescent="0.4">
      <c r="B132"/>
      <c r="C132"/>
      <c r="D132"/>
      <c r="E132"/>
      <c r="F132"/>
      <c r="G132"/>
      <c r="H132"/>
      <c r="I132"/>
      <c r="J132"/>
      <c r="K132"/>
      <c r="L132"/>
    </row>
    <row r="133" spans="2:12" x14ac:dyDescent="0.4">
      <c r="B133"/>
      <c r="C133"/>
      <c r="D133"/>
      <c r="E133"/>
      <c r="F133"/>
      <c r="G133"/>
      <c r="H133"/>
      <c r="I133"/>
      <c r="J133"/>
      <c r="K133"/>
      <c r="L133"/>
    </row>
    <row r="134" spans="2:12" x14ac:dyDescent="0.4">
      <c r="B134"/>
      <c r="C134"/>
      <c r="D134"/>
      <c r="E134"/>
      <c r="F134"/>
      <c r="G134"/>
      <c r="H134"/>
      <c r="I134"/>
      <c r="J134"/>
      <c r="K134"/>
      <c r="L134"/>
    </row>
    <row r="135" spans="2:12" x14ac:dyDescent="0.4">
      <c r="B135"/>
      <c r="C135"/>
      <c r="D135"/>
      <c r="E135"/>
      <c r="F135"/>
      <c r="G135"/>
      <c r="H135"/>
      <c r="I135"/>
      <c r="J135"/>
      <c r="K135"/>
      <c r="L135"/>
    </row>
    <row r="136" spans="2:12" x14ac:dyDescent="0.4">
      <c r="B136"/>
      <c r="C136"/>
      <c r="D136"/>
      <c r="E136"/>
      <c r="F136"/>
      <c r="G136"/>
      <c r="H136"/>
      <c r="I136"/>
      <c r="J136"/>
      <c r="K136"/>
      <c r="L136"/>
    </row>
    <row r="137" spans="2:12" x14ac:dyDescent="0.4">
      <c r="B137"/>
      <c r="C137"/>
      <c r="D137"/>
      <c r="E137"/>
      <c r="F137"/>
      <c r="G137"/>
      <c r="H137"/>
      <c r="I137"/>
      <c r="J137"/>
      <c r="K137"/>
      <c r="L137"/>
    </row>
    <row r="138" spans="2:12" x14ac:dyDescent="0.4">
      <c r="B138"/>
      <c r="C138"/>
      <c r="D138"/>
      <c r="E138"/>
      <c r="F138"/>
      <c r="G138"/>
      <c r="H138"/>
      <c r="I138"/>
      <c r="J138"/>
      <c r="K138"/>
      <c r="L138"/>
    </row>
    <row r="139" spans="2:12" x14ac:dyDescent="0.4">
      <c r="B139"/>
      <c r="C139"/>
      <c r="D139"/>
      <c r="E139"/>
      <c r="F139"/>
      <c r="G139"/>
      <c r="H139"/>
      <c r="I139"/>
      <c r="J139"/>
      <c r="K139"/>
      <c r="L139"/>
    </row>
    <row r="140" spans="2:12" x14ac:dyDescent="0.4">
      <c r="B140"/>
      <c r="C140"/>
      <c r="D140"/>
      <c r="E140"/>
      <c r="F140"/>
      <c r="G140"/>
      <c r="H140"/>
      <c r="I140"/>
      <c r="J140"/>
      <c r="K140"/>
      <c r="L140"/>
    </row>
    <row r="141" spans="2:12" x14ac:dyDescent="0.4">
      <c r="B141"/>
      <c r="C141"/>
      <c r="D141"/>
      <c r="E141"/>
      <c r="F141"/>
      <c r="G141"/>
      <c r="H141"/>
      <c r="I141"/>
      <c r="J141"/>
      <c r="K141"/>
      <c r="L141"/>
    </row>
    <row r="142" spans="2:12" x14ac:dyDescent="0.4">
      <c r="B142"/>
      <c r="C142"/>
      <c r="D142"/>
      <c r="E142"/>
      <c r="F142"/>
      <c r="G142"/>
      <c r="H142"/>
      <c r="I142"/>
      <c r="J142"/>
      <c r="K142"/>
      <c r="L142"/>
    </row>
    <row r="143" spans="2:12" x14ac:dyDescent="0.4">
      <c r="B143"/>
      <c r="C143"/>
      <c r="D143"/>
      <c r="E143"/>
      <c r="F143"/>
      <c r="G143"/>
      <c r="H143"/>
      <c r="I143"/>
      <c r="J143"/>
      <c r="K143"/>
      <c r="L143"/>
    </row>
    <row r="144" spans="2:12" x14ac:dyDescent="0.4">
      <c r="B144"/>
      <c r="C144"/>
      <c r="D144"/>
      <c r="E144"/>
      <c r="F144"/>
      <c r="G144"/>
      <c r="H144"/>
      <c r="I144"/>
      <c r="J144"/>
      <c r="K144"/>
      <c r="L144"/>
    </row>
    <row r="145" spans="2:12" x14ac:dyDescent="0.4">
      <c r="B145"/>
      <c r="C145"/>
      <c r="D145"/>
      <c r="E145"/>
      <c r="F145"/>
      <c r="G145"/>
      <c r="H145"/>
      <c r="I145"/>
      <c r="J145"/>
      <c r="K145"/>
      <c r="L145"/>
    </row>
    <row r="146" spans="2:12" x14ac:dyDescent="0.4">
      <c r="B146"/>
      <c r="C146"/>
      <c r="D146"/>
      <c r="E146"/>
      <c r="F146"/>
      <c r="G146"/>
      <c r="H146"/>
      <c r="I146"/>
      <c r="J146"/>
      <c r="K146"/>
      <c r="L146"/>
    </row>
    <row r="147" spans="2:12" x14ac:dyDescent="0.4">
      <c r="B147"/>
      <c r="C147"/>
      <c r="D147"/>
      <c r="E147"/>
      <c r="F147"/>
      <c r="G147"/>
      <c r="H147"/>
      <c r="I147"/>
      <c r="J147"/>
      <c r="K147"/>
      <c r="L147"/>
    </row>
    <row r="148" spans="2:12" x14ac:dyDescent="0.4">
      <c r="B148"/>
      <c r="C148"/>
      <c r="D148"/>
      <c r="E148"/>
      <c r="F148"/>
      <c r="G148"/>
      <c r="H148"/>
      <c r="I148"/>
      <c r="J148"/>
      <c r="K148"/>
      <c r="L148"/>
    </row>
    <row r="149" spans="2:12" x14ac:dyDescent="0.4">
      <c r="B149"/>
      <c r="C149"/>
      <c r="D149"/>
      <c r="E149"/>
      <c r="F149"/>
      <c r="G149"/>
      <c r="H149"/>
      <c r="I149"/>
      <c r="J149"/>
      <c r="K149"/>
      <c r="L149"/>
    </row>
    <row r="150" spans="2:12" x14ac:dyDescent="0.4">
      <c r="B150"/>
      <c r="C150"/>
      <c r="D150"/>
      <c r="E150"/>
      <c r="F150"/>
      <c r="G150"/>
      <c r="H150"/>
      <c r="I150"/>
      <c r="J150"/>
      <c r="K150"/>
      <c r="L150"/>
    </row>
    <row r="151" spans="2:12" x14ac:dyDescent="0.4">
      <c r="B151"/>
      <c r="C151"/>
      <c r="D151"/>
      <c r="E151"/>
      <c r="F151"/>
      <c r="G151"/>
      <c r="H151"/>
      <c r="I151"/>
      <c r="J151"/>
      <c r="K151"/>
      <c r="L151"/>
    </row>
    <row r="152" spans="2:12" x14ac:dyDescent="0.4">
      <c r="B152"/>
      <c r="C152"/>
      <c r="D152"/>
      <c r="E152"/>
      <c r="F152"/>
      <c r="G152"/>
      <c r="H152"/>
      <c r="I152"/>
      <c r="J152"/>
      <c r="K152"/>
      <c r="L152"/>
    </row>
    <row r="153" spans="2:12" x14ac:dyDescent="0.4">
      <c r="B153"/>
      <c r="C153"/>
      <c r="D153"/>
      <c r="E153"/>
      <c r="F153"/>
      <c r="G153"/>
      <c r="H153"/>
      <c r="I153"/>
      <c r="J153"/>
      <c r="K153"/>
      <c r="L153"/>
    </row>
    <row r="154" spans="2:12" x14ac:dyDescent="0.4">
      <c r="B154"/>
      <c r="C154"/>
      <c r="D154"/>
      <c r="E154"/>
      <c r="F154"/>
      <c r="G154"/>
      <c r="H154"/>
      <c r="I154"/>
      <c r="J154"/>
      <c r="K154"/>
      <c r="L154"/>
    </row>
    <row r="155" spans="2:12" x14ac:dyDescent="0.4">
      <c r="B155"/>
      <c r="C155"/>
      <c r="D155"/>
      <c r="E155"/>
      <c r="F155"/>
      <c r="G155"/>
      <c r="H155"/>
      <c r="I155"/>
      <c r="J155"/>
      <c r="K155"/>
      <c r="L155"/>
    </row>
    <row r="156" spans="2:12" x14ac:dyDescent="0.4">
      <c r="B156"/>
      <c r="C156"/>
      <c r="D156"/>
      <c r="E156"/>
      <c r="F156"/>
      <c r="G156"/>
      <c r="H156"/>
      <c r="I156"/>
      <c r="J156"/>
      <c r="K156"/>
      <c r="L156"/>
    </row>
    <row r="157" spans="2:12" x14ac:dyDescent="0.4">
      <c r="B157"/>
      <c r="C157"/>
      <c r="D157"/>
      <c r="E157"/>
      <c r="F157"/>
      <c r="G157"/>
      <c r="H157"/>
      <c r="I157"/>
      <c r="J157"/>
      <c r="K157"/>
      <c r="L157"/>
    </row>
    <row r="158" spans="2:12" x14ac:dyDescent="0.4">
      <c r="B158"/>
      <c r="C158"/>
      <c r="D158"/>
      <c r="E158"/>
      <c r="F158"/>
      <c r="G158"/>
      <c r="H158"/>
      <c r="I158"/>
      <c r="J158"/>
      <c r="K158"/>
      <c r="L158"/>
    </row>
    <row r="159" spans="2:12" x14ac:dyDescent="0.4">
      <c r="B159"/>
      <c r="C159"/>
      <c r="D159"/>
      <c r="E159"/>
      <c r="F159"/>
      <c r="G159"/>
      <c r="H159"/>
      <c r="I159"/>
      <c r="J159"/>
      <c r="K159"/>
      <c r="L159"/>
    </row>
    <row r="160" spans="2:12" x14ac:dyDescent="0.4">
      <c r="B160"/>
      <c r="C160"/>
      <c r="D160"/>
      <c r="E160"/>
      <c r="F160"/>
      <c r="G160"/>
      <c r="H160"/>
      <c r="I160"/>
      <c r="J160"/>
      <c r="K160"/>
      <c r="L160"/>
    </row>
    <row r="161" spans="2:12" x14ac:dyDescent="0.4">
      <c r="B161"/>
      <c r="C161"/>
      <c r="D161"/>
      <c r="E161"/>
      <c r="F161"/>
      <c r="G161"/>
      <c r="H161"/>
      <c r="I161"/>
      <c r="J161"/>
      <c r="K161"/>
      <c r="L161"/>
    </row>
    <row r="162" spans="2:12" x14ac:dyDescent="0.4">
      <c r="B162"/>
      <c r="C162"/>
      <c r="D162"/>
      <c r="E162"/>
      <c r="F162"/>
      <c r="G162"/>
      <c r="H162"/>
      <c r="I162"/>
      <c r="J162"/>
      <c r="K162"/>
      <c r="L162"/>
    </row>
    <row r="163" spans="2:12" x14ac:dyDescent="0.4">
      <c r="B163"/>
      <c r="C163"/>
      <c r="D163"/>
      <c r="E163"/>
      <c r="F163"/>
      <c r="G163"/>
      <c r="H163"/>
      <c r="I163"/>
      <c r="J163"/>
      <c r="K163"/>
      <c r="L163"/>
    </row>
    <row r="164" spans="2:12" x14ac:dyDescent="0.4">
      <c r="B164"/>
      <c r="C164"/>
      <c r="D164"/>
      <c r="E164"/>
      <c r="F164"/>
      <c r="G164"/>
      <c r="H164"/>
      <c r="I164"/>
      <c r="J164"/>
      <c r="K164"/>
      <c r="L164"/>
    </row>
    <row r="165" spans="2:12" x14ac:dyDescent="0.4">
      <c r="B165"/>
      <c r="C165"/>
      <c r="D165"/>
      <c r="E165"/>
      <c r="F165"/>
      <c r="G165"/>
      <c r="H165"/>
      <c r="I165"/>
      <c r="J165"/>
      <c r="K165"/>
      <c r="L165"/>
    </row>
    <row r="166" spans="2:12" x14ac:dyDescent="0.4">
      <c r="B166"/>
      <c r="C166"/>
      <c r="D166"/>
      <c r="E166"/>
      <c r="F166"/>
      <c r="G166"/>
      <c r="H166"/>
      <c r="I166"/>
      <c r="J166"/>
      <c r="K166"/>
      <c r="L166"/>
    </row>
    <row r="167" spans="2:12" x14ac:dyDescent="0.4">
      <c r="B167"/>
      <c r="C167"/>
      <c r="D167"/>
      <c r="E167"/>
      <c r="F167"/>
      <c r="G167"/>
      <c r="H167"/>
      <c r="I167"/>
      <c r="J167"/>
      <c r="K167"/>
      <c r="L167"/>
    </row>
    <row r="168" spans="2:12" x14ac:dyDescent="0.4">
      <c r="B168"/>
      <c r="C168"/>
      <c r="D168"/>
      <c r="E168"/>
      <c r="F168"/>
      <c r="G168"/>
      <c r="H168"/>
      <c r="I168"/>
      <c r="J168"/>
      <c r="K168"/>
      <c r="L168"/>
    </row>
    <row r="169" spans="2:12" x14ac:dyDescent="0.4">
      <c r="B169"/>
      <c r="C169"/>
      <c r="D169"/>
      <c r="E169"/>
      <c r="F169"/>
      <c r="G169"/>
      <c r="H169"/>
      <c r="I169"/>
      <c r="J169"/>
      <c r="K169"/>
      <c r="L169"/>
    </row>
    <row r="170" spans="2:12" x14ac:dyDescent="0.4">
      <c r="B170"/>
      <c r="C170"/>
      <c r="D170"/>
      <c r="E170"/>
      <c r="F170"/>
      <c r="G170"/>
      <c r="H170"/>
      <c r="I170"/>
      <c r="J170"/>
      <c r="K170"/>
      <c r="L170"/>
    </row>
    <row r="171" spans="2:12" x14ac:dyDescent="0.4">
      <c r="B171"/>
      <c r="C171"/>
      <c r="D171"/>
      <c r="E171"/>
      <c r="F171"/>
      <c r="G171"/>
      <c r="H171"/>
      <c r="I171"/>
      <c r="J171"/>
      <c r="K171"/>
      <c r="L171"/>
    </row>
    <row r="172" spans="2:12" x14ac:dyDescent="0.4">
      <c r="B172"/>
      <c r="C172"/>
      <c r="D172"/>
      <c r="E172"/>
      <c r="F172"/>
      <c r="G172"/>
      <c r="H172"/>
      <c r="I172"/>
      <c r="J172"/>
      <c r="K172"/>
      <c r="L172"/>
    </row>
    <row r="173" spans="2:12" x14ac:dyDescent="0.4">
      <c r="B173"/>
      <c r="C173"/>
      <c r="D173"/>
      <c r="E173"/>
      <c r="F173"/>
      <c r="G173"/>
      <c r="H173"/>
      <c r="I173"/>
      <c r="J173"/>
      <c r="K173"/>
      <c r="L173"/>
    </row>
    <row r="174" spans="2:12" x14ac:dyDescent="0.4">
      <c r="B174"/>
      <c r="C174"/>
      <c r="D174"/>
      <c r="E174"/>
      <c r="F174"/>
      <c r="G174"/>
      <c r="H174"/>
      <c r="I174"/>
      <c r="J174"/>
      <c r="K174"/>
      <c r="L174"/>
    </row>
    <row r="175" spans="2:12" x14ac:dyDescent="0.4">
      <c r="B175"/>
      <c r="C175"/>
      <c r="D175"/>
      <c r="E175"/>
      <c r="F175"/>
      <c r="G175"/>
      <c r="H175"/>
      <c r="I175"/>
      <c r="J175"/>
      <c r="K175"/>
      <c r="L175"/>
    </row>
    <row r="176" spans="2:12" x14ac:dyDescent="0.4">
      <c r="B176"/>
      <c r="C176"/>
      <c r="D176"/>
      <c r="E176"/>
      <c r="F176"/>
      <c r="G176"/>
      <c r="H176"/>
      <c r="I176"/>
      <c r="J176"/>
      <c r="K176"/>
      <c r="L176"/>
    </row>
    <row r="177" spans="2:12" x14ac:dyDescent="0.4">
      <c r="B177"/>
      <c r="C177"/>
      <c r="D177"/>
      <c r="E177"/>
      <c r="F177"/>
      <c r="G177"/>
      <c r="H177"/>
      <c r="I177"/>
      <c r="J177"/>
      <c r="K177"/>
      <c r="L177"/>
    </row>
    <row r="178" spans="2:12" x14ac:dyDescent="0.4">
      <c r="B178"/>
      <c r="C178"/>
      <c r="D178"/>
      <c r="E178"/>
      <c r="F178"/>
      <c r="G178"/>
      <c r="H178"/>
      <c r="I178"/>
      <c r="J178"/>
      <c r="K178"/>
      <c r="L178"/>
    </row>
    <row r="179" spans="2:12" x14ac:dyDescent="0.4">
      <c r="B179"/>
      <c r="C179"/>
      <c r="D179"/>
      <c r="E179"/>
      <c r="F179"/>
      <c r="G179"/>
      <c r="H179"/>
      <c r="I179"/>
      <c r="J179"/>
      <c r="K179"/>
      <c r="L179"/>
    </row>
    <row r="180" spans="2:12" x14ac:dyDescent="0.4">
      <c r="B180"/>
      <c r="C180"/>
      <c r="D180"/>
      <c r="E180"/>
      <c r="F180"/>
      <c r="G180"/>
      <c r="H180"/>
      <c r="I180"/>
      <c r="J180"/>
      <c r="K180"/>
      <c r="L180"/>
    </row>
    <row r="181" spans="2:12" x14ac:dyDescent="0.4">
      <c r="B181"/>
      <c r="C181"/>
      <c r="D181"/>
      <c r="E181"/>
      <c r="F181"/>
      <c r="G181"/>
      <c r="H181"/>
      <c r="I181"/>
      <c r="J181"/>
      <c r="K181"/>
      <c r="L181"/>
    </row>
    <row r="182" spans="2:12" x14ac:dyDescent="0.4">
      <c r="B182"/>
      <c r="C182"/>
      <c r="D182"/>
      <c r="E182"/>
      <c r="F182"/>
      <c r="G182"/>
      <c r="H182"/>
      <c r="I182"/>
      <c r="J182"/>
      <c r="K182"/>
      <c r="L182"/>
    </row>
    <row r="183" spans="2:12" x14ac:dyDescent="0.4">
      <c r="B183"/>
      <c r="C183"/>
      <c r="D183"/>
      <c r="E183"/>
      <c r="F183"/>
      <c r="G183"/>
      <c r="H183"/>
      <c r="I183"/>
      <c r="J183"/>
      <c r="K183"/>
      <c r="L183"/>
    </row>
    <row r="184" spans="2:12" x14ac:dyDescent="0.4">
      <c r="B184"/>
      <c r="C184"/>
      <c r="D184"/>
      <c r="E184"/>
      <c r="F184"/>
      <c r="G184"/>
      <c r="H184"/>
      <c r="I184"/>
      <c r="J184"/>
      <c r="K184"/>
      <c r="L184"/>
    </row>
    <row r="185" spans="2:12" x14ac:dyDescent="0.4">
      <c r="B185"/>
      <c r="C185"/>
      <c r="D185"/>
      <c r="E185"/>
      <c r="F185"/>
      <c r="G185"/>
      <c r="H185"/>
      <c r="I185"/>
      <c r="J185"/>
      <c r="K185"/>
      <c r="L185"/>
    </row>
    <row r="186" spans="2:12" x14ac:dyDescent="0.4">
      <c r="B186"/>
      <c r="C186"/>
      <c r="D186"/>
      <c r="E186"/>
      <c r="F186"/>
      <c r="G186"/>
      <c r="H186"/>
      <c r="I186"/>
      <c r="J186"/>
      <c r="K186"/>
      <c r="L186"/>
    </row>
    <row r="187" spans="2:12" x14ac:dyDescent="0.4">
      <c r="B187"/>
      <c r="C187"/>
      <c r="D187"/>
      <c r="E187"/>
      <c r="F187"/>
      <c r="G187"/>
      <c r="H187"/>
      <c r="I187"/>
      <c r="J187"/>
      <c r="K187"/>
      <c r="L187"/>
    </row>
    <row r="188" spans="2:12" x14ac:dyDescent="0.4">
      <c r="B188"/>
      <c r="C188"/>
      <c r="D188"/>
      <c r="E188"/>
      <c r="F188"/>
      <c r="G188"/>
      <c r="H188"/>
      <c r="I188"/>
      <c r="J188"/>
      <c r="K188"/>
      <c r="L188"/>
    </row>
    <row r="189" spans="2:12" x14ac:dyDescent="0.4">
      <c r="B189"/>
      <c r="C189"/>
      <c r="D189"/>
      <c r="E189"/>
      <c r="F189"/>
      <c r="G189"/>
      <c r="H189"/>
      <c r="I189"/>
      <c r="J189"/>
      <c r="K189"/>
      <c r="L189"/>
    </row>
    <row r="190" spans="2:12" x14ac:dyDescent="0.4">
      <c r="B190"/>
      <c r="C190"/>
      <c r="D190"/>
      <c r="E190"/>
      <c r="F190"/>
      <c r="G190"/>
      <c r="H190"/>
      <c r="I190"/>
      <c r="J190"/>
      <c r="K190"/>
      <c r="L190"/>
    </row>
    <row r="191" spans="2:12" x14ac:dyDescent="0.4">
      <c r="B191"/>
      <c r="C191"/>
      <c r="D191"/>
      <c r="E191"/>
      <c r="F191"/>
      <c r="G191"/>
      <c r="H191"/>
      <c r="I191"/>
      <c r="J191"/>
      <c r="K191"/>
      <c r="L191"/>
    </row>
    <row r="192" spans="2:12" x14ac:dyDescent="0.4">
      <c r="B192"/>
      <c r="C192"/>
      <c r="D192"/>
      <c r="E192"/>
      <c r="F192"/>
      <c r="G192"/>
      <c r="H192"/>
      <c r="I192"/>
      <c r="J192"/>
      <c r="K192"/>
      <c r="L192"/>
    </row>
    <row r="193" spans="2:12" x14ac:dyDescent="0.4">
      <c r="B193"/>
      <c r="C193"/>
      <c r="D193"/>
      <c r="E193"/>
      <c r="F193"/>
      <c r="G193"/>
      <c r="H193"/>
      <c r="I193"/>
      <c r="J193"/>
      <c r="K193"/>
      <c r="L193"/>
    </row>
    <row r="194" spans="2:12" x14ac:dyDescent="0.4">
      <c r="B194"/>
      <c r="C194"/>
      <c r="D194"/>
      <c r="E194"/>
      <c r="F194"/>
      <c r="G194"/>
      <c r="H194"/>
      <c r="I194"/>
      <c r="J194"/>
      <c r="K194"/>
      <c r="L194"/>
    </row>
    <row r="195" spans="2:12" x14ac:dyDescent="0.4">
      <c r="B195"/>
      <c r="C195"/>
      <c r="D195"/>
      <c r="E195"/>
      <c r="F195"/>
      <c r="G195"/>
      <c r="H195"/>
      <c r="I195"/>
      <c r="J195"/>
      <c r="K195"/>
      <c r="L195"/>
    </row>
    <row r="196" spans="2:12" x14ac:dyDescent="0.4">
      <c r="B196"/>
      <c r="C196"/>
      <c r="D196"/>
      <c r="E196"/>
      <c r="F196"/>
      <c r="G196"/>
      <c r="H196"/>
      <c r="I196"/>
      <c r="J196"/>
      <c r="K196"/>
      <c r="L196"/>
    </row>
    <row r="197" spans="2:12" x14ac:dyDescent="0.4">
      <c r="B197"/>
      <c r="C197"/>
      <c r="D197"/>
      <c r="E197"/>
      <c r="F197"/>
      <c r="G197"/>
      <c r="H197"/>
      <c r="I197"/>
      <c r="J197"/>
      <c r="K197"/>
      <c r="L197"/>
    </row>
    <row r="198" spans="2:12" x14ac:dyDescent="0.4">
      <c r="B198"/>
      <c r="C198"/>
      <c r="D198"/>
      <c r="E198"/>
      <c r="F198"/>
      <c r="G198"/>
      <c r="H198"/>
      <c r="I198"/>
      <c r="J198"/>
      <c r="K198"/>
      <c r="L198"/>
    </row>
    <row r="199" spans="2:12" x14ac:dyDescent="0.4">
      <c r="B199"/>
      <c r="C199"/>
      <c r="D199"/>
      <c r="E199"/>
      <c r="F199"/>
      <c r="G199"/>
      <c r="H199"/>
      <c r="I199"/>
      <c r="J199"/>
      <c r="K199"/>
      <c r="L199"/>
    </row>
    <row r="200" spans="2:12" x14ac:dyDescent="0.4">
      <c r="B200"/>
      <c r="C200"/>
      <c r="D200"/>
      <c r="E200"/>
      <c r="F200"/>
      <c r="G200"/>
      <c r="H200"/>
      <c r="I200"/>
      <c r="J200"/>
      <c r="K200"/>
      <c r="L200"/>
    </row>
    <row r="201" spans="2:12" x14ac:dyDescent="0.4">
      <c r="B201"/>
      <c r="C201"/>
      <c r="D201"/>
      <c r="E201"/>
      <c r="F201"/>
      <c r="G201"/>
      <c r="H201"/>
      <c r="I201"/>
      <c r="J201"/>
      <c r="K201"/>
      <c r="L201"/>
    </row>
    <row r="202" spans="2:12" x14ac:dyDescent="0.4">
      <c r="B202"/>
      <c r="C202"/>
      <c r="D202"/>
      <c r="E202"/>
      <c r="F202"/>
      <c r="G202"/>
      <c r="H202"/>
      <c r="I202"/>
      <c r="J202"/>
      <c r="K202"/>
      <c r="L202"/>
    </row>
    <row r="203" spans="2:12" x14ac:dyDescent="0.4">
      <c r="B203"/>
      <c r="C203"/>
      <c r="D203"/>
      <c r="E203"/>
      <c r="F203"/>
      <c r="G203"/>
      <c r="H203"/>
      <c r="I203"/>
      <c r="J203"/>
      <c r="K203"/>
      <c r="L203"/>
    </row>
    <row r="204" spans="2:12" x14ac:dyDescent="0.4">
      <c r="B204"/>
      <c r="C204"/>
      <c r="D204"/>
      <c r="E204"/>
      <c r="F204"/>
      <c r="G204"/>
      <c r="H204"/>
      <c r="I204"/>
      <c r="J204"/>
      <c r="K204"/>
      <c r="L204"/>
    </row>
    <row r="205" spans="2:12" x14ac:dyDescent="0.4">
      <c r="B205"/>
      <c r="C205"/>
      <c r="D205"/>
      <c r="E205"/>
      <c r="F205"/>
      <c r="G205"/>
      <c r="H205"/>
      <c r="I205"/>
      <c r="J205"/>
      <c r="K205"/>
      <c r="L205"/>
    </row>
    <row r="206" spans="2:12" x14ac:dyDescent="0.4">
      <c r="B206"/>
      <c r="C206"/>
      <c r="D206"/>
      <c r="E206"/>
      <c r="F206"/>
      <c r="G206"/>
      <c r="H206"/>
      <c r="I206"/>
      <c r="J206"/>
      <c r="K206"/>
      <c r="L206"/>
    </row>
    <row r="207" spans="2:12" x14ac:dyDescent="0.4">
      <c r="B207"/>
      <c r="C207"/>
      <c r="D207"/>
      <c r="E207"/>
      <c r="F207"/>
      <c r="G207"/>
      <c r="H207"/>
      <c r="I207"/>
      <c r="J207"/>
      <c r="K207"/>
      <c r="L207"/>
    </row>
    <row r="208" spans="2:12" x14ac:dyDescent="0.4">
      <c r="B208"/>
      <c r="C208"/>
      <c r="D208"/>
      <c r="E208"/>
      <c r="F208"/>
      <c r="G208"/>
      <c r="H208"/>
      <c r="I208"/>
      <c r="J208"/>
      <c r="K208"/>
      <c r="L208"/>
    </row>
    <row r="209" spans="2:12" x14ac:dyDescent="0.4">
      <c r="B209"/>
      <c r="C209"/>
      <c r="D209"/>
      <c r="E209"/>
      <c r="F209"/>
      <c r="G209"/>
      <c r="H209"/>
      <c r="I209"/>
      <c r="J209"/>
      <c r="K209"/>
      <c r="L209"/>
    </row>
    <row r="210" spans="2:12" x14ac:dyDescent="0.4">
      <c r="B210"/>
      <c r="C210"/>
      <c r="D210"/>
      <c r="E210"/>
      <c r="F210"/>
      <c r="G210"/>
      <c r="H210"/>
      <c r="I210"/>
      <c r="J210"/>
      <c r="K210"/>
      <c r="L210"/>
    </row>
    <row r="211" spans="2:12" x14ac:dyDescent="0.4">
      <c r="B211"/>
      <c r="C211"/>
      <c r="D211"/>
      <c r="E211"/>
      <c r="F211"/>
      <c r="G211"/>
      <c r="H211"/>
      <c r="I211"/>
      <c r="J211"/>
      <c r="K211"/>
      <c r="L211"/>
    </row>
    <row r="212" spans="2:12" x14ac:dyDescent="0.4">
      <c r="B212"/>
      <c r="C212"/>
      <c r="D212"/>
      <c r="E212"/>
      <c r="F212"/>
      <c r="G212"/>
      <c r="H212"/>
      <c r="I212"/>
      <c r="J212"/>
      <c r="K212"/>
      <c r="L212"/>
    </row>
    <row r="213" spans="2:12" x14ac:dyDescent="0.4">
      <c r="B213"/>
      <c r="C213"/>
      <c r="D213"/>
      <c r="E213"/>
      <c r="F213"/>
      <c r="G213"/>
      <c r="H213"/>
      <c r="I213"/>
      <c r="J213"/>
      <c r="K213"/>
      <c r="L213"/>
    </row>
    <row r="214" spans="2:12" x14ac:dyDescent="0.4">
      <c r="B214"/>
      <c r="C214"/>
      <c r="D214"/>
      <c r="E214"/>
      <c r="F214"/>
      <c r="G214"/>
      <c r="H214"/>
      <c r="I214"/>
      <c r="J214"/>
      <c r="K214"/>
      <c r="L214"/>
    </row>
    <row r="215" spans="2:12" x14ac:dyDescent="0.4">
      <c r="B215"/>
      <c r="C215"/>
      <c r="D215"/>
      <c r="E215"/>
      <c r="F215"/>
      <c r="G215"/>
      <c r="H215"/>
      <c r="I215"/>
      <c r="J215"/>
      <c r="K215"/>
      <c r="L215"/>
    </row>
    <row r="216" spans="2:12" x14ac:dyDescent="0.4">
      <c r="B216"/>
      <c r="C216"/>
      <c r="D216"/>
      <c r="E216"/>
      <c r="F216"/>
      <c r="G216"/>
      <c r="H216"/>
      <c r="I216"/>
      <c r="J216"/>
      <c r="K216"/>
      <c r="L216"/>
    </row>
    <row r="217" spans="2:12" x14ac:dyDescent="0.4">
      <c r="B217"/>
      <c r="C217"/>
      <c r="D217"/>
      <c r="E217"/>
      <c r="F217"/>
      <c r="G217"/>
      <c r="H217"/>
      <c r="I217"/>
      <c r="J217"/>
      <c r="K217"/>
      <c r="L217"/>
    </row>
    <row r="218" spans="2:12" x14ac:dyDescent="0.4">
      <c r="B218"/>
      <c r="C218"/>
      <c r="D218"/>
      <c r="E218"/>
      <c r="F218"/>
      <c r="G218"/>
      <c r="H218"/>
      <c r="I218"/>
      <c r="J218"/>
      <c r="K218"/>
      <c r="L218"/>
    </row>
    <row r="219" spans="2:12" x14ac:dyDescent="0.4">
      <c r="B219"/>
      <c r="C219"/>
      <c r="D219"/>
      <c r="E219"/>
      <c r="F219"/>
      <c r="G219"/>
      <c r="H219"/>
      <c r="I219"/>
      <c r="J219"/>
      <c r="K219"/>
      <c r="L219"/>
    </row>
    <row r="220" spans="2:12" x14ac:dyDescent="0.4">
      <c r="B220"/>
      <c r="C220"/>
      <c r="D220"/>
      <c r="E220"/>
      <c r="F220"/>
      <c r="G220"/>
      <c r="H220"/>
      <c r="I220"/>
      <c r="J220"/>
      <c r="K220"/>
      <c r="L220"/>
    </row>
    <row r="221" spans="2:12" x14ac:dyDescent="0.4">
      <c r="B221"/>
      <c r="C221"/>
      <c r="D221"/>
      <c r="E221"/>
      <c r="F221"/>
      <c r="G221"/>
      <c r="H221"/>
      <c r="I221"/>
      <c r="J221"/>
      <c r="K221"/>
      <c r="L221"/>
    </row>
    <row r="222" spans="2:12" x14ac:dyDescent="0.4">
      <c r="B222"/>
      <c r="C222"/>
      <c r="D222"/>
      <c r="E222"/>
      <c r="F222"/>
      <c r="G222"/>
      <c r="H222"/>
      <c r="I222"/>
      <c r="J222"/>
      <c r="K222"/>
      <c r="L222"/>
    </row>
    <row r="223" spans="2:12" x14ac:dyDescent="0.4">
      <c r="B223"/>
      <c r="C223"/>
      <c r="D223"/>
      <c r="E223"/>
      <c r="F223"/>
      <c r="G223"/>
      <c r="H223"/>
      <c r="I223"/>
      <c r="J223"/>
      <c r="K223"/>
      <c r="L223"/>
    </row>
    <row r="224" spans="2:12" x14ac:dyDescent="0.4">
      <c r="B224"/>
      <c r="C224"/>
      <c r="D224"/>
      <c r="E224"/>
      <c r="F224"/>
      <c r="G224"/>
      <c r="H224"/>
      <c r="I224"/>
      <c r="J224"/>
      <c r="K224"/>
      <c r="L224"/>
    </row>
    <row r="225" spans="2:12" x14ac:dyDescent="0.4">
      <c r="B225"/>
      <c r="C225"/>
      <c r="D225"/>
      <c r="E225"/>
      <c r="F225"/>
      <c r="G225"/>
      <c r="H225"/>
      <c r="I225"/>
      <c r="J225"/>
      <c r="K225"/>
      <c r="L225"/>
    </row>
    <row r="226" spans="2:12" x14ac:dyDescent="0.4">
      <c r="B226"/>
      <c r="C226"/>
      <c r="D226"/>
      <c r="E226"/>
      <c r="F226"/>
      <c r="G226"/>
      <c r="H226"/>
      <c r="I226"/>
      <c r="J226"/>
      <c r="K226"/>
      <c r="L226"/>
    </row>
    <row r="227" spans="2:12" x14ac:dyDescent="0.4">
      <c r="B227"/>
      <c r="C227"/>
      <c r="D227"/>
      <c r="E227"/>
      <c r="F227"/>
      <c r="G227"/>
      <c r="H227"/>
      <c r="I227"/>
      <c r="J227"/>
      <c r="K227"/>
      <c r="L227"/>
    </row>
    <row r="228" spans="2:12" x14ac:dyDescent="0.4">
      <c r="B228"/>
      <c r="C228"/>
      <c r="D228"/>
      <c r="E228"/>
      <c r="F228"/>
      <c r="G228"/>
      <c r="H228"/>
      <c r="I228"/>
      <c r="J228"/>
      <c r="K228"/>
      <c r="L228"/>
    </row>
    <row r="229" spans="2:12" x14ac:dyDescent="0.4">
      <c r="B229"/>
      <c r="C229"/>
      <c r="D229"/>
      <c r="E229"/>
      <c r="F229"/>
      <c r="G229"/>
      <c r="H229"/>
      <c r="I229"/>
      <c r="J229"/>
      <c r="K229"/>
      <c r="L229"/>
    </row>
    <row r="230" spans="2:12" x14ac:dyDescent="0.4">
      <c r="B230"/>
      <c r="C230"/>
      <c r="D230"/>
      <c r="E230"/>
      <c r="F230"/>
      <c r="G230"/>
      <c r="H230"/>
      <c r="I230"/>
      <c r="J230"/>
      <c r="K230"/>
      <c r="L230"/>
    </row>
    <row r="231" spans="2:12" x14ac:dyDescent="0.4">
      <c r="B231"/>
      <c r="C231"/>
      <c r="D231"/>
      <c r="E231"/>
      <c r="F231"/>
      <c r="G231"/>
      <c r="H231"/>
      <c r="I231"/>
      <c r="J231"/>
      <c r="K231"/>
      <c r="L231"/>
    </row>
    <row r="232" spans="2:12" x14ac:dyDescent="0.4">
      <c r="B232"/>
      <c r="C232"/>
      <c r="D232"/>
      <c r="E232"/>
      <c r="F232"/>
      <c r="G232"/>
      <c r="H232"/>
      <c r="I232"/>
      <c r="J232"/>
      <c r="K232"/>
      <c r="L232"/>
    </row>
    <row r="233" spans="2:12" x14ac:dyDescent="0.4">
      <c r="B233"/>
      <c r="C233"/>
      <c r="D233"/>
      <c r="E233"/>
      <c r="F233"/>
      <c r="G233"/>
      <c r="H233"/>
      <c r="I233"/>
      <c r="J233"/>
      <c r="K233"/>
      <c r="L233"/>
    </row>
    <row r="234" spans="2:12" x14ac:dyDescent="0.4">
      <c r="B234"/>
      <c r="C234"/>
      <c r="D234"/>
      <c r="E234"/>
      <c r="F234"/>
      <c r="G234"/>
      <c r="H234"/>
      <c r="I234"/>
      <c r="J234"/>
      <c r="K234"/>
      <c r="L234"/>
    </row>
    <row r="235" spans="2:12" x14ac:dyDescent="0.4">
      <c r="B235"/>
      <c r="C235"/>
      <c r="D235"/>
      <c r="E235"/>
      <c r="F235"/>
      <c r="G235"/>
      <c r="H235"/>
      <c r="I235"/>
      <c r="J235"/>
      <c r="K235"/>
      <c r="L235"/>
    </row>
    <row r="236" spans="2:12" x14ac:dyDescent="0.4">
      <c r="B236"/>
      <c r="C236"/>
      <c r="D236"/>
      <c r="E236"/>
      <c r="F236"/>
      <c r="G236"/>
      <c r="H236"/>
      <c r="I236"/>
      <c r="J236"/>
      <c r="K236"/>
      <c r="L236"/>
    </row>
    <row r="237" spans="2:12" x14ac:dyDescent="0.4">
      <c r="B237"/>
      <c r="C237"/>
      <c r="D237"/>
      <c r="E237"/>
      <c r="F237"/>
      <c r="G237"/>
      <c r="H237"/>
      <c r="I237"/>
      <c r="J237"/>
      <c r="K237"/>
      <c r="L237"/>
    </row>
    <row r="238" spans="2:12" x14ac:dyDescent="0.4">
      <c r="B238"/>
      <c r="C238"/>
      <c r="D238"/>
      <c r="E238"/>
      <c r="F238"/>
      <c r="G238"/>
      <c r="H238"/>
      <c r="I238"/>
      <c r="J238"/>
      <c r="K238"/>
      <c r="L238"/>
    </row>
    <row r="239" spans="2:12" x14ac:dyDescent="0.4">
      <c r="B239"/>
      <c r="C239"/>
      <c r="D239"/>
      <c r="E239"/>
      <c r="F239"/>
      <c r="G239"/>
      <c r="H239"/>
      <c r="I239"/>
      <c r="J239"/>
      <c r="K239"/>
      <c r="L239"/>
    </row>
    <row r="240" spans="2:12" x14ac:dyDescent="0.4">
      <c r="B240"/>
      <c r="C240"/>
      <c r="D240"/>
      <c r="E240"/>
      <c r="F240"/>
      <c r="G240"/>
      <c r="H240"/>
      <c r="I240"/>
      <c r="J240"/>
      <c r="K240"/>
      <c r="L240"/>
    </row>
    <row r="241" spans="2:12" x14ac:dyDescent="0.4">
      <c r="B241"/>
      <c r="C241"/>
      <c r="D241"/>
      <c r="E241"/>
      <c r="F241"/>
      <c r="G241"/>
      <c r="H241"/>
      <c r="I241"/>
      <c r="J241"/>
      <c r="K241"/>
      <c r="L241"/>
    </row>
    <row r="242" spans="2:12" x14ac:dyDescent="0.4">
      <c r="B242"/>
      <c r="C242"/>
      <c r="D242"/>
      <c r="E242"/>
      <c r="F242"/>
      <c r="G242"/>
      <c r="H242"/>
      <c r="I242"/>
      <c r="J242"/>
      <c r="K242"/>
      <c r="L242"/>
    </row>
    <row r="243" spans="2:12" x14ac:dyDescent="0.4">
      <c r="B243"/>
      <c r="C243"/>
      <c r="D243"/>
      <c r="E243"/>
      <c r="F243"/>
      <c r="G243"/>
      <c r="H243"/>
      <c r="I243"/>
      <c r="J243"/>
      <c r="K243"/>
      <c r="L243"/>
    </row>
    <row r="244" spans="2:12" x14ac:dyDescent="0.4">
      <c r="B244"/>
      <c r="C244"/>
      <c r="D244"/>
      <c r="E244"/>
      <c r="F244"/>
      <c r="G244"/>
      <c r="H244"/>
      <c r="I244"/>
      <c r="J244"/>
      <c r="K244"/>
      <c r="L244"/>
    </row>
    <row r="245" spans="2:12" x14ac:dyDescent="0.4">
      <c r="B245"/>
      <c r="C245"/>
      <c r="D245"/>
      <c r="E245"/>
      <c r="F245"/>
      <c r="G245"/>
      <c r="H245"/>
      <c r="I245"/>
      <c r="J245"/>
      <c r="K245"/>
      <c r="L245"/>
    </row>
    <row r="246" spans="2:12" x14ac:dyDescent="0.4">
      <c r="B246"/>
      <c r="C246"/>
      <c r="D246"/>
      <c r="E246"/>
      <c r="F246"/>
      <c r="G246"/>
      <c r="H246"/>
      <c r="I246"/>
      <c r="J246"/>
      <c r="K246"/>
      <c r="L246"/>
    </row>
    <row r="247" spans="2:12" x14ac:dyDescent="0.4">
      <c r="B247"/>
      <c r="C247"/>
      <c r="D247"/>
      <c r="E247"/>
      <c r="F247"/>
      <c r="G247"/>
      <c r="H247"/>
      <c r="I247"/>
      <c r="J247"/>
      <c r="K247"/>
      <c r="L247"/>
    </row>
    <row r="248" spans="2:12" x14ac:dyDescent="0.4">
      <c r="B248"/>
      <c r="C248"/>
      <c r="D248"/>
      <c r="E248"/>
      <c r="F248"/>
      <c r="G248"/>
      <c r="H248"/>
      <c r="I248"/>
      <c r="J248"/>
      <c r="K248"/>
      <c r="L248"/>
    </row>
    <row r="249" spans="2:12" x14ac:dyDescent="0.4">
      <c r="B249"/>
      <c r="C249"/>
      <c r="D249"/>
      <c r="E249"/>
      <c r="F249"/>
      <c r="G249"/>
      <c r="H249"/>
      <c r="I249"/>
      <c r="J249"/>
      <c r="K249"/>
      <c r="L249"/>
    </row>
    <row r="250" spans="2:12" x14ac:dyDescent="0.4">
      <c r="B250"/>
      <c r="C250"/>
      <c r="D250"/>
      <c r="E250"/>
      <c r="F250"/>
      <c r="G250"/>
      <c r="H250"/>
      <c r="I250"/>
      <c r="J250"/>
      <c r="K250"/>
      <c r="L250"/>
    </row>
    <row r="251" spans="2:12" x14ac:dyDescent="0.4">
      <c r="B251"/>
      <c r="C251"/>
      <c r="D251"/>
      <c r="E251"/>
      <c r="F251"/>
      <c r="G251"/>
      <c r="H251"/>
      <c r="I251"/>
      <c r="J251"/>
      <c r="K251"/>
      <c r="L251"/>
    </row>
    <row r="252" spans="2:12" x14ac:dyDescent="0.4">
      <c r="B252"/>
      <c r="C252"/>
      <c r="D252"/>
      <c r="E252"/>
      <c r="F252"/>
      <c r="G252"/>
      <c r="H252"/>
      <c r="I252"/>
      <c r="J252"/>
      <c r="K252"/>
      <c r="L252"/>
    </row>
    <row r="253" spans="2:12" x14ac:dyDescent="0.4">
      <c r="B253"/>
      <c r="C253"/>
      <c r="D253"/>
      <c r="E253"/>
      <c r="F253"/>
      <c r="G253"/>
      <c r="H253"/>
      <c r="I253"/>
      <c r="J253"/>
      <c r="K253"/>
      <c r="L253"/>
    </row>
    <row r="254" spans="2:12" x14ac:dyDescent="0.4">
      <c r="B254"/>
      <c r="C254"/>
      <c r="D254"/>
      <c r="E254"/>
      <c r="F254"/>
      <c r="G254"/>
      <c r="H254"/>
      <c r="I254"/>
      <c r="J254"/>
      <c r="K254"/>
      <c r="L254"/>
    </row>
    <row r="255" spans="2:12" x14ac:dyDescent="0.4">
      <c r="B255"/>
      <c r="C255"/>
      <c r="D255"/>
      <c r="E255"/>
      <c r="F255"/>
      <c r="G255"/>
      <c r="H255"/>
      <c r="I255"/>
      <c r="J255"/>
      <c r="K255"/>
      <c r="L255"/>
    </row>
    <row r="256" spans="2:12" x14ac:dyDescent="0.4">
      <c r="B256"/>
      <c r="C256"/>
      <c r="D256"/>
      <c r="E256"/>
      <c r="F256"/>
      <c r="G256"/>
      <c r="H256"/>
      <c r="I256"/>
      <c r="J256"/>
      <c r="K256"/>
      <c r="L256"/>
    </row>
    <row r="257" spans="2:12" x14ac:dyDescent="0.4">
      <c r="B257"/>
      <c r="C257"/>
      <c r="D257"/>
      <c r="E257"/>
      <c r="F257"/>
      <c r="G257"/>
      <c r="H257"/>
      <c r="I257"/>
      <c r="J257"/>
      <c r="K257"/>
      <c r="L257"/>
    </row>
    <row r="258" spans="2:12" x14ac:dyDescent="0.4">
      <c r="B258"/>
      <c r="C258"/>
      <c r="D258"/>
      <c r="E258"/>
      <c r="F258"/>
      <c r="G258"/>
      <c r="H258"/>
      <c r="I258"/>
      <c r="J258"/>
      <c r="K258"/>
      <c r="L258"/>
    </row>
    <row r="259" spans="2:12" x14ac:dyDescent="0.4">
      <c r="B259"/>
      <c r="C259"/>
      <c r="D259"/>
      <c r="E259"/>
      <c r="F259"/>
      <c r="G259"/>
      <c r="H259"/>
      <c r="I259"/>
      <c r="J259"/>
      <c r="K259"/>
      <c r="L259"/>
    </row>
    <row r="260" spans="2:12" x14ac:dyDescent="0.4">
      <c r="B260"/>
      <c r="C260"/>
      <c r="D260"/>
      <c r="E260"/>
      <c r="F260"/>
      <c r="G260"/>
      <c r="H260"/>
      <c r="I260"/>
      <c r="J260"/>
      <c r="K260"/>
      <c r="L260"/>
    </row>
    <row r="261" spans="2:12" x14ac:dyDescent="0.4">
      <c r="B261"/>
      <c r="C261"/>
      <c r="D261"/>
      <c r="E261"/>
      <c r="F261"/>
      <c r="G261"/>
      <c r="H261"/>
      <c r="I261"/>
      <c r="J261"/>
      <c r="K261"/>
      <c r="L261"/>
    </row>
    <row r="262" spans="2:12" x14ac:dyDescent="0.4">
      <c r="B262"/>
      <c r="C262"/>
      <c r="D262"/>
      <c r="E262"/>
      <c r="F262"/>
      <c r="G262"/>
      <c r="H262"/>
      <c r="I262"/>
      <c r="J262"/>
      <c r="K262"/>
      <c r="L262"/>
    </row>
    <row r="263" spans="2:12" x14ac:dyDescent="0.4">
      <c r="B263"/>
      <c r="C263"/>
      <c r="D263"/>
      <c r="E263"/>
      <c r="F263"/>
      <c r="G263"/>
      <c r="H263"/>
      <c r="I263"/>
      <c r="J263"/>
      <c r="K263"/>
      <c r="L263"/>
    </row>
    <row r="264" spans="2:12" x14ac:dyDescent="0.4">
      <c r="B264"/>
      <c r="C264"/>
      <c r="D264"/>
      <c r="E264"/>
      <c r="F264"/>
      <c r="G264"/>
      <c r="H264"/>
      <c r="I264"/>
      <c r="J264"/>
      <c r="K264"/>
      <c r="L264"/>
    </row>
    <row r="265" spans="2:12" x14ac:dyDescent="0.4">
      <c r="B265"/>
      <c r="C265"/>
      <c r="D265"/>
      <c r="E265"/>
      <c r="F265"/>
      <c r="G265"/>
      <c r="H265"/>
      <c r="I265"/>
      <c r="J265"/>
      <c r="K265"/>
      <c r="L265"/>
    </row>
    <row r="266" spans="2:12" x14ac:dyDescent="0.4">
      <c r="B266"/>
      <c r="C266"/>
      <c r="D266"/>
      <c r="E266"/>
      <c r="F266"/>
      <c r="G266"/>
      <c r="H266"/>
      <c r="I266"/>
      <c r="J266"/>
      <c r="K266"/>
      <c r="L266"/>
    </row>
    <row r="267" spans="2:12" x14ac:dyDescent="0.4">
      <c r="B267"/>
      <c r="C267"/>
      <c r="D267"/>
      <c r="E267"/>
      <c r="F267"/>
      <c r="G267"/>
      <c r="H267"/>
      <c r="I267"/>
      <c r="J267"/>
      <c r="K267"/>
      <c r="L267"/>
    </row>
    <row r="268" spans="2:12" x14ac:dyDescent="0.4">
      <c r="B268"/>
      <c r="C268"/>
      <c r="D268"/>
      <c r="E268"/>
      <c r="F268"/>
      <c r="G268"/>
      <c r="H268"/>
      <c r="I268"/>
      <c r="J268"/>
      <c r="K268"/>
      <c r="L268"/>
    </row>
    <row r="269" spans="2:12" x14ac:dyDescent="0.4">
      <c r="B269"/>
      <c r="C269"/>
      <c r="D269"/>
      <c r="E269"/>
      <c r="F269"/>
      <c r="G269"/>
      <c r="H269"/>
      <c r="I269"/>
      <c r="J269"/>
      <c r="K269"/>
      <c r="L269"/>
    </row>
    <row r="270" spans="2:12" x14ac:dyDescent="0.4">
      <c r="B270"/>
      <c r="C270"/>
      <c r="D270"/>
      <c r="E270"/>
      <c r="F270"/>
      <c r="G270"/>
      <c r="H270"/>
      <c r="I270"/>
      <c r="J270"/>
      <c r="K270"/>
      <c r="L270"/>
    </row>
    <row r="271" spans="2:12" x14ac:dyDescent="0.4">
      <c r="B271"/>
      <c r="C271"/>
      <c r="D271"/>
      <c r="E271"/>
      <c r="F271"/>
      <c r="G271"/>
      <c r="H271"/>
      <c r="I271"/>
      <c r="J271"/>
      <c r="K271"/>
      <c r="L271"/>
    </row>
    <row r="272" spans="2:12" x14ac:dyDescent="0.4">
      <c r="B272"/>
      <c r="C272"/>
      <c r="D272"/>
      <c r="E272"/>
      <c r="F272"/>
      <c r="G272"/>
      <c r="H272"/>
      <c r="I272"/>
      <c r="J272"/>
      <c r="K272"/>
      <c r="L272"/>
    </row>
    <row r="273" spans="2:12" x14ac:dyDescent="0.4">
      <c r="B273"/>
      <c r="C273"/>
      <c r="D273"/>
      <c r="E273"/>
      <c r="F273"/>
      <c r="G273"/>
      <c r="H273"/>
      <c r="I273"/>
      <c r="J273"/>
      <c r="K273"/>
      <c r="L273"/>
    </row>
    <row r="274" spans="2:12" x14ac:dyDescent="0.4">
      <c r="B274"/>
      <c r="C274"/>
      <c r="D274"/>
      <c r="E274"/>
      <c r="F274"/>
      <c r="G274"/>
      <c r="H274"/>
      <c r="I274"/>
      <c r="J274"/>
      <c r="K274"/>
      <c r="L274"/>
    </row>
    <row r="275" spans="2:12" x14ac:dyDescent="0.4">
      <c r="B275"/>
      <c r="C275"/>
      <c r="D275"/>
      <c r="E275"/>
      <c r="F275"/>
      <c r="G275"/>
      <c r="H275"/>
      <c r="I275"/>
      <c r="J275"/>
      <c r="K275"/>
      <c r="L275"/>
    </row>
    <row r="276" spans="2:12" x14ac:dyDescent="0.4">
      <c r="B276"/>
      <c r="C276"/>
      <c r="D276"/>
      <c r="E276"/>
      <c r="F276"/>
      <c r="G276"/>
      <c r="H276"/>
      <c r="I276"/>
      <c r="J276"/>
      <c r="K276"/>
      <c r="L276"/>
    </row>
    <row r="277" spans="2:12" x14ac:dyDescent="0.4">
      <c r="B277"/>
      <c r="C277"/>
      <c r="D277"/>
      <c r="E277"/>
      <c r="F277"/>
      <c r="G277"/>
      <c r="H277"/>
      <c r="I277"/>
      <c r="J277"/>
      <c r="K277"/>
      <c r="L277"/>
    </row>
    <row r="278" spans="2:12" x14ac:dyDescent="0.4">
      <c r="B278"/>
      <c r="C278"/>
      <c r="D278"/>
      <c r="E278"/>
      <c r="F278"/>
      <c r="G278"/>
      <c r="H278"/>
      <c r="I278"/>
      <c r="J278"/>
      <c r="K278"/>
      <c r="L278"/>
    </row>
    <row r="279" spans="2:12" x14ac:dyDescent="0.4">
      <c r="B279"/>
      <c r="C279"/>
      <c r="D279"/>
      <c r="E279"/>
      <c r="F279"/>
      <c r="G279"/>
      <c r="H279"/>
      <c r="I279"/>
      <c r="J279"/>
      <c r="K279"/>
      <c r="L279"/>
    </row>
    <row r="280" spans="2:12" x14ac:dyDescent="0.4">
      <c r="B280"/>
      <c r="C280"/>
      <c r="D280"/>
      <c r="E280"/>
      <c r="F280"/>
      <c r="G280"/>
      <c r="H280"/>
      <c r="I280"/>
      <c r="J280"/>
      <c r="K280"/>
      <c r="L280"/>
    </row>
    <row r="281" spans="2:12" x14ac:dyDescent="0.4">
      <c r="B281"/>
      <c r="C281"/>
      <c r="D281"/>
      <c r="E281"/>
      <c r="F281"/>
      <c r="G281"/>
      <c r="H281"/>
      <c r="I281"/>
      <c r="J281"/>
      <c r="K281"/>
      <c r="L281"/>
    </row>
    <row r="282" spans="2:12" x14ac:dyDescent="0.4">
      <c r="B282"/>
      <c r="C282"/>
      <c r="D282"/>
      <c r="E282"/>
      <c r="F282"/>
      <c r="G282"/>
      <c r="H282"/>
      <c r="I282"/>
      <c r="J282"/>
      <c r="K282"/>
      <c r="L282"/>
    </row>
    <row r="283" spans="2:12" x14ac:dyDescent="0.4">
      <c r="B283"/>
      <c r="C283"/>
      <c r="D283"/>
      <c r="E283"/>
      <c r="F283"/>
      <c r="G283"/>
      <c r="H283"/>
      <c r="I283"/>
      <c r="J283"/>
      <c r="K283"/>
      <c r="L283"/>
    </row>
    <row r="284" spans="2:12" x14ac:dyDescent="0.4">
      <c r="B284"/>
      <c r="C284"/>
      <c r="D284"/>
      <c r="E284"/>
      <c r="F284"/>
      <c r="G284"/>
      <c r="H284"/>
      <c r="I284"/>
      <c r="J284"/>
      <c r="K284"/>
      <c r="L284"/>
    </row>
    <row r="285" spans="2:12" x14ac:dyDescent="0.4">
      <c r="B285"/>
      <c r="C285"/>
      <c r="D285"/>
      <c r="E285"/>
      <c r="F285"/>
      <c r="G285"/>
      <c r="H285"/>
      <c r="I285"/>
      <c r="J285"/>
      <c r="K285"/>
      <c r="L285"/>
    </row>
    <row r="286" spans="2:12" x14ac:dyDescent="0.4">
      <c r="B286"/>
      <c r="C286"/>
      <c r="D286"/>
      <c r="E286"/>
      <c r="F286"/>
      <c r="G286"/>
      <c r="H286"/>
      <c r="I286"/>
      <c r="J286"/>
      <c r="K286"/>
      <c r="L286"/>
    </row>
    <row r="287" spans="2:12" x14ac:dyDescent="0.4">
      <c r="B287"/>
      <c r="C287"/>
      <c r="D287"/>
      <c r="E287"/>
      <c r="F287"/>
      <c r="G287"/>
      <c r="H287"/>
      <c r="I287"/>
      <c r="J287"/>
      <c r="K287"/>
      <c r="L287"/>
    </row>
    <row r="288" spans="2:12" x14ac:dyDescent="0.4">
      <c r="B288"/>
      <c r="C288"/>
      <c r="D288"/>
      <c r="E288"/>
      <c r="F288"/>
      <c r="G288"/>
      <c r="H288"/>
      <c r="I288"/>
      <c r="J288"/>
      <c r="K288"/>
      <c r="L288"/>
    </row>
    <row r="289" spans="2:12" x14ac:dyDescent="0.4">
      <c r="B289"/>
      <c r="C289"/>
      <c r="D289"/>
      <c r="E289"/>
      <c r="F289"/>
      <c r="G289"/>
      <c r="H289"/>
      <c r="I289"/>
      <c r="J289"/>
      <c r="K289"/>
      <c r="L289"/>
    </row>
    <row r="290" spans="2:12" x14ac:dyDescent="0.4">
      <c r="B290"/>
      <c r="C290"/>
      <c r="D290"/>
      <c r="E290"/>
      <c r="F290"/>
      <c r="G290"/>
      <c r="H290"/>
      <c r="I290"/>
      <c r="J290"/>
      <c r="K290"/>
      <c r="L290"/>
    </row>
    <row r="291" spans="2:12" x14ac:dyDescent="0.4">
      <c r="B291"/>
      <c r="C291"/>
      <c r="D291"/>
      <c r="E291"/>
      <c r="F291"/>
      <c r="G291"/>
      <c r="H291"/>
      <c r="I291"/>
      <c r="J291"/>
      <c r="K291"/>
      <c r="L291"/>
    </row>
    <row r="292" spans="2:12" x14ac:dyDescent="0.4">
      <c r="B292"/>
      <c r="C292"/>
      <c r="D292"/>
      <c r="E292"/>
      <c r="F292"/>
      <c r="G292"/>
      <c r="H292"/>
      <c r="I292"/>
      <c r="J292"/>
      <c r="K292"/>
      <c r="L292"/>
    </row>
    <row r="293" spans="2:12" x14ac:dyDescent="0.4">
      <c r="B293"/>
      <c r="C293"/>
      <c r="D293"/>
      <c r="E293"/>
      <c r="F293"/>
      <c r="G293"/>
      <c r="H293"/>
      <c r="I293"/>
      <c r="J293"/>
      <c r="K293"/>
      <c r="L293"/>
    </row>
    <row r="294" spans="2:12" x14ac:dyDescent="0.4">
      <c r="B294"/>
      <c r="C294"/>
      <c r="D294"/>
      <c r="E294"/>
      <c r="F294"/>
      <c r="G294"/>
      <c r="H294"/>
      <c r="I294"/>
      <c r="J294"/>
      <c r="K294"/>
      <c r="L294"/>
    </row>
    <row r="295" spans="2:12" x14ac:dyDescent="0.4">
      <c r="B295"/>
      <c r="C295"/>
      <c r="D295"/>
      <c r="E295"/>
      <c r="F295"/>
      <c r="G295"/>
      <c r="H295"/>
      <c r="I295"/>
      <c r="J295"/>
      <c r="K295"/>
      <c r="L295"/>
    </row>
    <row r="296" spans="2:12" x14ac:dyDescent="0.4">
      <c r="B296"/>
      <c r="C296"/>
      <c r="D296"/>
      <c r="E296"/>
      <c r="F296"/>
      <c r="G296"/>
      <c r="H296"/>
      <c r="I296"/>
      <c r="J296"/>
      <c r="K296"/>
      <c r="L296"/>
    </row>
    <row r="297" spans="2:12" x14ac:dyDescent="0.4">
      <c r="B297"/>
      <c r="C297"/>
      <c r="D297"/>
      <c r="E297"/>
      <c r="F297"/>
      <c r="G297"/>
      <c r="H297"/>
      <c r="I297"/>
      <c r="J297"/>
      <c r="K297"/>
      <c r="L297"/>
    </row>
    <row r="298" spans="2:12" x14ac:dyDescent="0.4">
      <c r="B298"/>
      <c r="C298"/>
      <c r="D298"/>
      <c r="E298"/>
      <c r="F298"/>
      <c r="G298"/>
      <c r="H298"/>
      <c r="I298"/>
      <c r="J298"/>
      <c r="K298"/>
      <c r="L298"/>
    </row>
    <row r="299" spans="2:12" x14ac:dyDescent="0.4">
      <c r="B299"/>
      <c r="C299"/>
      <c r="D299"/>
      <c r="E299"/>
      <c r="F299"/>
      <c r="G299"/>
      <c r="H299"/>
      <c r="I299"/>
      <c r="J299"/>
      <c r="K299"/>
      <c r="L299"/>
    </row>
    <row r="300" spans="2:12" x14ac:dyDescent="0.4">
      <c r="B300"/>
      <c r="C300"/>
      <c r="D300"/>
      <c r="E300"/>
      <c r="F300"/>
      <c r="G300"/>
      <c r="H300"/>
      <c r="I300"/>
      <c r="J300"/>
      <c r="K300"/>
      <c r="L300"/>
    </row>
    <row r="301" spans="2:12" x14ac:dyDescent="0.4">
      <c r="B301"/>
      <c r="C301"/>
      <c r="D301"/>
      <c r="E301"/>
      <c r="F301"/>
      <c r="G301"/>
      <c r="H301"/>
      <c r="I301"/>
      <c r="J301"/>
      <c r="K301"/>
      <c r="L301"/>
    </row>
    <row r="302" spans="2:12" x14ac:dyDescent="0.4">
      <c r="B302"/>
      <c r="C302"/>
      <c r="D302"/>
      <c r="E302"/>
      <c r="F302"/>
      <c r="G302"/>
      <c r="H302"/>
      <c r="I302"/>
      <c r="J302"/>
      <c r="K302"/>
      <c r="L302"/>
    </row>
    <row r="303" spans="2:12" x14ac:dyDescent="0.4">
      <c r="B303"/>
      <c r="C303"/>
      <c r="D303"/>
      <c r="E303"/>
      <c r="F303"/>
      <c r="G303"/>
      <c r="H303"/>
      <c r="I303"/>
      <c r="J303"/>
      <c r="K303"/>
      <c r="L303"/>
    </row>
    <row r="304" spans="2:12" x14ac:dyDescent="0.4">
      <c r="B304"/>
      <c r="C304"/>
      <c r="D304"/>
      <c r="E304"/>
      <c r="F304"/>
      <c r="G304"/>
      <c r="H304"/>
      <c r="I304"/>
      <c r="J304"/>
      <c r="K304"/>
      <c r="L304"/>
    </row>
    <row r="305" spans="2:12" x14ac:dyDescent="0.4">
      <c r="B305"/>
      <c r="C305"/>
      <c r="D305"/>
      <c r="E305"/>
      <c r="F305"/>
      <c r="G305"/>
      <c r="H305"/>
      <c r="I305"/>
      <c r="J305"/>
      <c r="K305"/>
      <c r="L305"/>
    </row>
    <row r="306" spans="2:12" x14ac:dyDescent="0.4">
      <c r="B306"/>
      <c r="C306"/>
      <c r="D306"/>
      <c r="E306"/>
      <c r="F306"/>
      <c r="G306"/>
      <c r="H306"/>
      <c r="I306"/>
      <c r="J306"/>
      <c r="K306"/>
      <c r="L306"/>
    </row>
    <row r="307" spans="2:12" x14ac:dyDescent="0.4">
      <c r="B307"/>
      <c r="C307"/>
      <c r="D307"/>
      <c r="E307"/>
      <c r="F307"/>
      <c r="G307"/>
      <c r="H307"/>
      <c r="I307"/>
      <c r="J307"/>
      <c r="K307"/>
      <c r="L307"/>
    </row>
    <row r="308" spans="2:12" x14ac:dyDescent="0.4">
      <c r="B308"/>
      <c r="C308"/>
      <c r="D308"/>
      <c r="E308"/>
      <c r="F308"/>
      <c r="G308"/>
      <c r="H308"/>
      <c r="I308"/>
      <c r="J308"/>
      <c r="K308"/>
      <c r="L308"/>
    </row>
    <row r="309" spans="2:12" x14ac:dyDescent="0.4">
      <c r="B309"/>
      <c r="C309"/>
      <c r="D309"/>
      <c r="E309"/>
      <c r="F309"/>
      <c r="G309"/>
      <c r="H309"/>
      <c r="I309"/>
      <c r="J309"/>
      <c r="K309"/>
      <c r="L309"/>
    </row>
    <row r="310" spans="2:12" x14ac:dyDescent="0.4">
      <c r="B310"/>
      <c r="C310"/>
      <c r="D310"/>
      <c r="E310"/>
      <c r="F310"/>
      <c r="G310"/>
      <c r="H310"/>
      <c r="I310"/>
      <c r="J310"/>
      <c r="K310"/>
      <c r="L310"/>
    </row>
    <row r="311" spans="2:12" x14ac:dyDescent="0.4">
      <c r="B311"/>
      <c r="C311"/>
      <c r="D311"/>
      <c r="E311"/>
      <c r="F311"/>
      <c r="G311"/>
      <c r="H311"/>
      <c r="I311"/>
      <c r="J311"/>
      <c r="K311"/>
      <c r="L311"/>
    </row>
    <row r="312" spans="2:12" x14ac:dyDescent="0.4">
      <c r="B312"/>
      <c r="C312"/>
      <c r="D312"/>
      <c r="E312"/>
      <c r="F312"/>
      <c r="G312"/>
      <c r="H312"/>
      <c r="I312"/>
      <c r="J312"/>
      <c r="K312"/>
      <c r="L312"/>
    </row>
    <row r="313" spans="2:12" x14ac:dyDescent="0.4">
      <c r="B313"/>
      <c r="C313"/>
      <c r="D313"/>
      <c r="E313"/>
      <c r="F313"/>
      <c r="G313"/>
      <c r="H313"/>
      <c r="I313"/>
      <c r="J313"/>
      <c r="K313"/>
      <c r="L313"/>
    </row>
    <row r="314" spans="2:12" x14ac:dyDescent="0.4">
      <c r="B314"/>
      <c r="C314"/>
      <c r="D314"/>
      <c r="E314"/>
      <c r="F314"/>
      <c r="G314"/>
      <c r="H314"/>
      <c r="I314"/>
      <c r="J314"/>
      <c r="K314"/>
      <c r="L314"/>
    </row>
    <row r="315" spans="2:12" x14ac:dyDescent="0.4">
      <c r="B315"/>
      <c r="C315"/>
      <c r="D315"/>
      <c r="E315"/>
      <c r="F315"/>
      <c r="G315"/>
      <c r="H315"/>
      <c r="I315"/>
      <c r="J315"/>
      <c r="K315"/>
      <c r="L315"/>
    </row>
    <row r="316" spans="2:12" x14ac:dyDescent="0.4">
      <c r="B316"/>
      <c r="C316"/>
      <c r="D316"/>
      <c r="E316"/>
      <c r="F316"/>
      <c r="G316"/>
      <c r="H316"/>
      <c r="I316"/>
      <c r="J316"/>
      <c r="K316"/>
      <c r="L316"/>
    </row>
    <row r="317" spans="2:12" x14ac:dyDescent="0.4">
      <c r="B317"/>
      <c r="C317"/>
      <c r="D317"/>
      <c r="E317"/>
      <c r="F317"/>
      <c r="G317"/>
      <c r="H317"/>
      <c r="I317"/>
      <c r="J317"/>
      <c r="K317"/>
      <c r="L317"/>
    </row>
    <row r="318" spans="2:12" x14ac:dyDescent="0.4">
      <c r="B318"/>
      <c r="C318"/>
      <c r="D318"/>
      <c r="E318"/>
      <c r="F318"/>
      <c r="G318"/>
      <c r="H318"/>
      <c r="I318"/>
      <c r="J318"/>
      <c r="K318"/>
      <c r="L318"/>
    </row>
    <row r="319" spans="2:12" x14ac:dyDescent="0.4">
      <c r="B319"/>
      <c r="C319"/>
      <c r="D319"/>
      <c r="E319"/>
      <c r="F319"/>
      <c r="G319"/>
      <c r="H319"/>
      <c r="I319"/>
      <c r="J319"/>
      <c r="K319"/>
      <c r="L319"/>
    </row>
    <row r="320" spans="2:12" x14ac:dyDescent="0.4">
      <c r="B320"/>
      <c r="C320"/>
      <c r="D320"/>
      <c r="E320"/>
      <c r="F320"/>
      <c r="G320"/>
      <c r="H320"/>
      <c r="I320"/>
      <c r="J320"/>
      <c r="K320"/>
      <c r="L320"/>
    </row>
    <row r="321" spans="2:12" x14ac:dyDescent="0.4">
      <c r="B321"/>
      <c r="C321"/>
      <c r="D321"/>
      <c r="E321"/>
      <c r="F321"/>
      <c r="G321"/>
      <c r="H321"/>
      <c r="I321"/>
      <c r="J321"/>
      <c r="K321"/>
      <c r="L321"/>
    </row>
    <row r="322" spans="2:12" x14ac:dyDescent="0.4">
      <c r="B322"/>
      <c r="C322"/>
      <c r="D322"/>
      <c r="E322"/>
      <c r="F322"/>
      <c r="G322"/>
      <c r="H322"/>
      <c r="I322"/>
      <c r="J322"/>
      <c r="K322"/>
      <c r="L322"/>
    </row>
    <row r="323" spans="2:12" x14ac:dyDescent="0.4">
      <c r="B323"/>
      <c r="C323"/>
      <c r="D323"/>
      <c r="E323"/>
      <c r="F323"/>
      <c r="G323"/>
      <c r="H323"/>
      <c r="I323"/>
      <c r="J323"/>
      <c r="K323"/>
      <c r="L323"/>
    </row>
    <row r="324" spans="2:12" x14ac:dyDescent="0.4">
      <c r="B324"/>
      <c r="C324"/>
      <c r="D324"/>
      <c r="E324"/>
      <c r="F324"/>
      <c r="G324"/>
      <c r="H324"/>
      <c r="I324"/>
      <c r="J324"/>
      <c r="K324"/>
      <c r="L324"/>
    </row>
    <row r="325" spans="2:12" x14ac:dyDescent="0.4">
      <c r="B325"/>
      <c r="C325"/>
      <c r="D325"/>
      <c r="E325"/>
      <c r="F325"/>
      <c r="G325"/>
      <c r="H325"/>
      <c r="I325"/>
      <c r="J325"/>
      <c r="K325"/>
      <c r="L325"/>
    </row>
    <row r="326" spans="2:12" x14ac:dyDescent="0.4">
      <c r="B326"/>
      <c r="C326"/>
      <c r="D326"/>
      <c r="E326"/>
      <c r="F326"/>
      <c r="G326"/>
      <c r="H326"/>
      <c r="I326"/>
      <c r="J326"/>
      <c r="K326"/>
      <c r="L326"/>
    </row>
    <row r="327" spans="2:12" x14ac:dyDescent="0.4">
      <c r="B327"/>
      <c r="C327"/>
      <c r="D327"/>
      <c r="E327"/>
      <c r="F327"/>
      <c r="G327"/>
      <c r="H327"/>
      <c r="I327"/>
      <c r="J327"/>
      <c r="K327"/>
      <c r="L327"/>
    </row>
    <row r="328" spans="2:12" x14ac:dyDescent="0.4">
      <c r="B328"/>
      <c r="C328"/>
      <c r="D328"/>
      <c r="E328"/>
      <c r="F328"/>
      <c r="G328"/>
      <c r="H328"/>
      <c r="I328"/>
      <c r="J328"/>
      <c r="K328"/>
      <c r="L328"/>
    </row>
    <row r="329" spans="2:12" x14ac:dyDescent="0.4">
      <c r="B329"/>
      <c r="C329"/>
      <c r="D329"/>
      <c r="E329"/>
      <c r="F329"/>
      <c r="G329"/>
      <c r="H329"/>
      <c r="I329"/>
      <c r="J329"/>
      <c r="K329"/>
      <c r="L329"/>
    </row>
    <row r="330" spans="2:12" x14ac:dyDescent="0.4">
      <c r="B330"/>
      <c r="C330"/>
      <c r="D330"/>
      <c r="E330"/>
      <c r="F330"/>
      <c r="G330"/>
      <c r="H330"/>
      <c r="I330"/>
      <c r="J330"/>
      <c r="K330"/>
      <c r="L330"/>
    </row>
    <row r="331" spans="2:12" x14ac:dyDescent="0.4">
      <c r="B331"/>
      <c r="C331"/>
      <c r="D331"/>
      <c r="E331"/>
      <c r="F331"/>
      <c r="G331"/>
      <c r="H331"/>
      <c r="I331"/>
      <c r="J331"/>
      <c r="K331"/>
      <c r="L331"/>
    </row>
    <row r="332" spans="2:12" x14ac:dyDescent="0.4">
      <c r="B332"/>
      <c r="C332"/>
      <c r="D332"/>
      <c r="E332"/>
      <c r="F332"/>
      <c r="G332"/>
      <c r="H332"/>
      <c r="I332"/>
      <c r="J332"/>
      <c r="K332"/>
      <c r="L332"/>
    </row>
    <row r="333" spans="2:12" x14ac:dyDescent="0.4">
      <c r="B333"/>
      <c r="C333"/>
      <c r="D333"/>
      <c r="E333"/>
      <c r="F333"/>
      <c r="G333"/>
      <c r="H333"/>
      <c r="I333"/>
      <c r="J333"/>
      <c r="K333"/>
      <c r="L333"/>
    </row>
    <row r="334" spans="2:12" x14ac:dyDescent="0.4">
      <c r="B334"/>
      <c r="C334"/>
      <c r="D334"/>
      <c r="E334"/>
      <c r="F334"/>
      <c r="G334"/>
      <c r="H334"/>
      <c r="I334"/>
      <c r="J334"/>
      <c r="K334"/>
      <c r="L334"/>
    </row>
    <row r="335" spans="2:12" x14ac:dyDescent="0.4">
      <c r="B335"/>
      <c r="C335"/>
      <c r="D335"/>
      <c r="E335"/>
      <c r="F335"/>
      <c r="G335"/>
      <c r="H335"/>
      <c r="I335"/>
      <c r="J335"/>
      <c r="K335"/>
      <c r="L335"/>
    </row>
    <row r="336" spans="2:12" x14ac:dyDescent="0.4">
      <c r="B336"/>
      <c r="C336"/>
      <c r="D336"/>
      <c r="E336"/>
      <c r="F336"/>
      <c r="G336"/>
      <c r="H336"/>
      <c r="I336"/>
      <c r="J336"/>
      <c r="K336"/>
      <c r="L336"/>
    </row>
    <row r="337" spans="2:12" x14ac:dyDescent="0.4">
      <c r="B337"/>
      <c r="C337"/>
      <c r="D337"/>
      <c r="E337"/>
      <c r="F337"/>
      <c r="G337"/>
      <c r="H337"/>
      <c r="I337"/>
      <c r="J337"/>
      <c r="K337"/>
      <c r="L337"/>
    </row>
    <row r="338" spans="2:12" x14ac:dyDescent="0.4">
      <c r="B338"/>
      <c r="C338"/>
      <c r="D338"/>
      <c r="E338"/>
      <c r="F338"/>
      <c r="G338"/>
      <c r="H338"/>
      <c r="I338"/>
      <c r="J338"/>
      <c r="K338"/>
      <c r="L338"/>
    </row>
    <row r="339" spans="2:12" x14ac:dyDescent="0.4">
      <c r="B339"/>
      <c r="C339"/>
      <c r="D339"/>
      <c r="E339"/>
      <c r="F339"/>
      <c r="G339"/>
      <c r="H339"/>
      <c r="I339"/>
      <c r="J339"/>
      <c r="K339"/>
      <c r="L339"/>
    </row>
    <row r="340" spans="2:12" x14ac:dyDescent="0.4">
      <c r="B340"/>
      <c r="C340"/>
      <c r="D340"/>
      <c r="E340"/>
      <c r="F340"/>
      <c r="G340"/>
      <c r="H340"/>
      <c r="I340"/>
      <c r="J340"/>
      <c r="K340"/>
      <c r="L340"/>
    </row>
    <row r="341" spans="2:12" x14ac:dyDescent="0.4">
      <c r="B341"/>
      <c r="C341"/>
      <c r="D341"/>
      <c r="E341"/>
      <c r="F341"/>
      <c r="G341"/>
      <c r="H341"/>
      <c r="I341"/>
      <c r="J341"/>
      <c r="K341"/>
      <c r="L341"/>
    </row>
    <row r="342" spans="2:12" x14ac:dyDescent="0.4">
      <c r="B342"/>
      <c r="C342"/>
      <c r="D342"/>
      <c r="E342"/>
      <c r="F342"/>
      <c r="G342"/>
      <c r="H342"/>
      <c r="I342"/>
      <c r="J342"/>
      <c r="K342"/>
      <c r="L342"/>
    </row>
    <row r="343" spans="2:12" x14ac:dyDescent="0.4">
      <c r="B343"/>
      <c r="C343"/>
      <c r="D343"/>
      <c r="E343"/>
      <c r="F343"/>
      <c r="G343"/>
      <c r="H343"/>
      <c r="I343"/>
      <c r="J343"/>
      <c r="K343"/>
      <c r="L343"/>
    </row>
    <row r="344" spans="2:12" x14ac:dyDescent="0.4">
      <c r="B344"/>
      <c r="C344"/>
      <c r="D344"/>
      <c r="E344"/>
      <c r="F344"/>
      <c r="G344"/>
      <c r="H344"/>
      <c r="I344"/>
      <c r="J344"/>
      <c r="K344"/>
      <c r="L344"/>
    </row>
    <row r="345" spans="2:12" x14ac:dyDescent="0.4">
      <c r="B345"/>
      <c r="C345"/>
      <c r="D345"/>
      <c r="E345"/>
      <c r="F345"/>
      <c r="G345"/>
      <c r="H345"/>
      <c r="I345"/>
      <c r="J345"/>
      <c r="K345"/>
      <c r="L345"/>
    </row>
    <row r="346" spans="2:12" x14ac:dyDescent="0.4">
      <c r="B346"/>
      <c r="C346"/>
      <c r="D346"/>
      <c r="E346"/>
      <c r="F346"/>
      <c r="G346"/>
      <c r="H346"/>
      <c r="I346"/>
      <c r="J346"/>
      <c r="K346"/>
      <c r="L346"/>
    </row>
    <row r="347" spans="2:12" x14ac:dyDescent="0.4">
      <c r="B347"/>
      <c r="C347"/>
      <c r="D347"/>
      <c r="E347"/>
      <c r="F347"/>
      <c r="G347"/>
      <c r="H347"/>
      <c r="I347"/>
      <c r="J347"/>
      <c r="K347"/>
      <c r="L347"/>
    </row>
    <row r="348" spans="2:12" x14ac:dyDescent="0.4">
      <c r="B348"/>
      <c r="C348"/>
      <c r="D348"/>
      <c r="E348"/>
      <c r="F348"/>
      <c r="G348"/>
      <c r="H348"/>
      <c r="I348"/>
      <c r="J348"/>
      <c r="K348"/>
      <c r="L348"/>
    </row>
    <row r="349" spans="2:12" x14ac:dyDescent="0.4">
      <c r="B349"/>
      <c r="C349"/>
      <c r="D349"/>
      <c r="E349"/>
      <c r="F349"/>
      <c r="G349"/>
      <c r="H349"/>
      <c r="I349"/>
      <c r="J349"/>
      <c r="K349"/>
      <c r="L349"/>
    </row>
    <row r="350" spans="2:12" x14ac:dyDescent="0.4">
      <c r="B350"/>
      <c r="C350"/>
      <c r="D350"/>
      <c r="E350"/>
      <c r="F350"/>
      <c r="G350"/>
      <c r="H350"/>
      <c r="I350"/>
      <c r="J350"/>
      <c r="K350"/>
      <c r="L350"/>
    </row>
    <row r="351" spans="2:12" x14ac:dyDescent="0.4">
      <c r="B351"/>
      <c r="C351"/>
      <c r="D351"/>
      <c r="E351"/>
      <c r="F351"/>
      <c r="G351"/>
      <c r="H351"/>
      <c r="I351"/>
      <c r="J351"/>
      <c r="K351"/>
      <c r="L351"/>
    </row>
    <row r="352" spans="2:12" x14ac:dyDescent="0.4">
      <c r="B352"/>
      <c r="C352"/>
      <c r="D352"/>
      <c r="E352"/>
      <c r="F352"/>
      <c r="G352"/>
      <c r="H352"/>
      <c r="I352"/>
      <c r="J352"/>
      <c r="K352"/>
      <c r="L352"/>
    </row>
    <row r="353" spans="2:12" x14ac:dyDescent="0.4">
      <c r="B353"/>
      <c r="C353"/>
      <c r="D353"/>
      <c r="E353"/>
      <c r="F353"/>
      <c r="G353"/>
      <c r="H353"/>
      <c r="I353"/>
      <c r="J353"/>
      <c r="K353"/>
      <c r="L353"/>
    </row>
    <row r="354" spans="2:12" x14ac:dyDescent="0.4">
      <c r="B354"/>
      <c r="C354"/>
      <c r="D354"/>
      <c r="E354"/>
      <c r="F354"/>
      <c r="G354"/>
      <c r="H354"/>
      <c r="I354"/>
      <c r="J354"/>
      <c r="K354"/>
      <c r="L354"/>
    </row>
    <row r="355" spans="2:12" x14ac:dyDescent="0.4">
      <c r="B355"/>
      <c r="C355"/>
      <c r="D355"/>
      <c r="E355"/>
      <c r="F355"/>
      <c r="G355"/>
      <c r="H355"/>
      <c r="I355"/>
      <c r="J355"/>
      <c r="K355"/>
      <c r="L355"/>
    </row>
    <row r="356" spans="2:12" x14ac:dyDescent="0.4">
      <c r="B356"/>
      <c r="C356"/>
      <c r="D356"/>
      <c r="E356"/>
      <c r="F356"/>
      <c r="G356"/>
      <c r="H356"/>
      <c r="I356"/>
      <c r="J356"/>
      <c r="K356"/>
      <c r="L356"/>
    </row>
    <row r="357" spans="2:12" x14ac:dyDescent="0.4">
      <c r="B357"/>
      <c r="C357"/>
      <c r="D357"/>
      <c r="E357"/>
      <c r="F357"/>
      <c r="G357"/>
      <c r="H357"/>
      <c r="I357"/>
      <c r="J357"/>
      <c r="K357"/>
      <c r="L357"/>
    </row>
    <row r="358" spans="2:12" x14ac:dyDescent="0.4">
      <c r="B358"/>
      <c r="C358"/>
      <c r="D358"/>
      <c r="E358"/>
      <c r="F358"/>
      <c r="G358"/>
      <c r="H358"/>
      <c r="I358"/>
      <c r="J358"/>
      <c r="K358"/>
      <c r="L358"/>
    </row>
    <row r="359" spans="2:12" x14ac:dyDescent="0.4">
      <c r="B359"/>
      <c r="C359"/>
      <c r="D359"/>
      <c r="E359"/>
      <c r="F359"/>
      <c r="G359"/>
      <c r="H359"/>
      <c r="I359"/>
      <c r="J359"/>
      <c r="K359"/>
      <c r="L359"/>
    </row>
    <row r="360" spans="2:12" x14ac:dyDescent="0.4">
      <c r="B360"/>
      <c r="C360"/>
      <c r="D360"/>
      <c r="E360"/>
      <c r="F360"/>
      <c r="G360"/>
      <c r="H360"/>
      <c r="I360"/>
      <c r="J360"/>
      <c r="K360"/>
      <c r="L360"/>
    </row>
    <row r="361" spans="2:12" x14ac:dyDescent="0.4">
      <c r="B361"/>
      <c r="C361"/>
      <c r="D361"/>
      <c r="E361"/>
      <c r="F361"/>
      <c r="G361"/>
      <c r="H361"/>
      <c r="I361"/>
      <c r="J361"/>
      <c r="K361"/>
      <c r="L361"/>
    </row>
    <row r="362" spans="2:12" x14ac:dyDescent="0.4">
      <c r="B362"/>
      <c r="C362"/>
      <c r="D362"/>
      <c r="E362"/>
      <c r="F362"/>
      <c r="G362"/>
      <c r="H362"/>
      <c r="I362"/>
      <c r="J362"/>
      <c r="K362"/>
      <c r="L362"/>
    </row>
    <row r="363" spans="2:12" x14ac:dyDescent="0.4">
      <c r="B363"/>
      <c r="C363"/>
      <c r="D363"/>
      <c r="E363"/>
      <c r="F363"/>
      <c r="G363"/>
      <c r="H363"/>
      <c r="I363"/>
      <c r="J363"/>
      <c r="K363"/>
      <c r="L363"/>
    </row>
    <row r="364" spans="2:12" x14ac:dyDescent="0.4">
      <c r="B364"/>
      <c r="C364"/>
      <c r="D364"/>
      <c r="E364"/>
      <c r="F364"/>
      <c r="G364"/>
      <c r="H364"/>
      <c r="I364"/>
      <c r="J364"/>
      <c r="K364"/>
      <c r="L364"/>
    </row>
    <row r="365" spans="2:12" x14ac:dyDescent="0.4">
      <c r="B365"/>
      <c r="C365"/>
      <c r="D365"/>
      <c r="E365"/>
      <c r="F365"/>
      <c r="G365"/>
      <c r="H365"/>
      <c r="I365"/>
      <c r="J365"/>
      <c r="K365"/>
      <c r="L365"/>
    </row>
    <row r="366" spans="2:12" x14ac:dyDescent="0.4">
      <c r="B366"/>
      <c r="C366"/>
      <c r="D366"/>
      <c r="E366"/>
      <c r="F366"/>
      <c r="G366"/>
      <c r="H366"/>
      <c r="I366"/>
      <c r="J366"/>
      <c r="K366"/>
      <c r="L366"/>
    </row>
    <row r="367" spans="2:12" x14ac:dyDescent="0.4">
      <c r="B367"/>
      <c r="C367"/>
      <c r="D367"/>
      <c r="E367"/>
      <c r="F367"/>
      <c r="G367"/>
      <c r="H367"/>
      <c r="I367"/>
      <c r="J367"/>
      <c r="K367"/>
      <c r="L367"/>
    </row>
    <row r="368" spans="2:12" x14ac:dyDescent="0.4">
      <c r="B368"/>
      <c r="C368"/>
      <c r="D368"/>
      <c r="E368"/>
      <c r="F368"/>
      <c r="G368"/>
      <c r="H368"/>
      <c r="I368"/>
      <c r="J368"/>
      <c r="K368"/>
      <c r="L368"/>
    </row>
    <row r="369" spans="2:12" x14ac:dyDescent="0.4">
      <c r="B369"/>
      <c r="C369"/>
      <c r="D369"/>
      <c r="E369"/>
      <c r="F369"/>
      <c r="G369"/>
      <c r="H369"/>
      <c r="I369"/>
      <c r="J369"/>
      <c r="K369"/>
      <c r="L369"/>
    </row>
    <row r="370" spans="2:12" x14ac:dyDescent="0.4">
      <c r="B370"/>
      <c r="C370"/>
      <c r="D370"/>
      <c r="E370"/>
      <c r="F370"/>
      <c r="G370"/>
      <c r="H370"/>
      <c r="I370"/>
      <c r="J370"/>
      <c r="K370"/>
      <c r="L370"/>
    </row>
    <row r="371" spans="2:12" x14ac:dyDescent="0.4">
      <c r="B371"/>
      <c r="C371"/>
      <c r="D371"/>
      <c r="E371"/>
      <c r="F371"/>
      <c r="G371"/>
      <c r="H371"/>
      <c r="I371"/>
      <c r="J371"/>
      <c r="K371"/>
      <c r="L371"/>
    </row>
    <row r="372" spans="2:12" x14ac:dyDescent="0.4">
      <c r="B372"/>
      <c r="C372"/>
      <c r="D372"/>
      <c r="E372"/>
      <c r="F372"/>
      <c r="G372"/>
      <c r="H372"/>
      <c r="I372"/>
      <c r="J372"/>
      <c r="K372"/>
      <c r="L372"/>
    </row>
    <row r="373" spans="2:12" x14ac:dyDescent="0.4">
      <c r="B373"/>
      <c r="C373"/>
      <c r="D373"/>
      <c r="E373"/>
      <c r="F373"/>
      <c r="G373"/>
      <c r="H373"/>
      <c r="I373"/>
      <c r="J373"/>
      <c r="K373"/>
      <c r="L373"/>
    </row>
    <row r="374" spans="2:12" x14ac:dyDescent="0.4">
      <c r="B374"/>
      <c r="C374"/>
      <c r="D374"/>
      <c r="E374"/>
      <c r="F374"/>
      <c r="G374"/>
      <c r="H374"/>
      <c r="I374"/>
      <c r="J374"/>
      <c r="K374"/>
      <c r="L374"/>
    </row>
    <row r="375" spans="2:12" x14ac:dyDescent="0.4">
      <c r="B375"/>
      <c r="C375"/>
      <c r="D375"/>
      <c r="E375"/>
      <c r="F375"/>
      <c r="G375"/>
      <c r="H375"/>
      <c r="I375"/>
      <c r="J375"/>
      <c r="K375"/>
      <c r="L375"/>
    </row>
    <row r="376" spans="2:12" x14ac:dyDescent="0.4">
      <c r="B376"/>
      <c r="C376"/>
      <c r="D376"/>
      <c r="E376"/>
      <c r="F376"/>
      <c r="G376"/>
      <c r="H376"/>
      <c r="I376"/>
      <c r="J376"/>
      <c r="K376"/>
      <c r="L376"/>
    </row>
    <row r="377" spans="2:12" x14ac:dyDescent="0.4">
      <c r="B377"/>
      <c r="C377"/>
      <c r="D377"/>
      <c r="E377"/>
      <c r="F377"/>
      <c r="G377"/>
      <c r="H377"/>
      <c r="I377"/>
      <c r="J377"/>
      <c r="K377"/>
      <c r="L377"/>
    </row>
    <row r="378" spans="2:12" x14ac:dyDescent="0.4">
      <c r="B378"/>
      <c r="C378"/>
      <c r="D378"/>
      <c r="E378"/>
      <c r="F378"/>
      <c r="G378"/>
      <c r="H378"/>
      <c r="I378"/>
      <c r="J378"/>
      <c r="K378"/>
      <c r="L378"/>
    </row>
    <row r="379" spans="2:12" x14ac:dyDescent="0.4">
      <c r="B379"/>
      <c r="C379"/>
      <c r="D379"/>
      <c r="E379"/>
      <c r="F379"/>
      <c r="G379"/>
      <c r="H379"/>
      <c r="I379"/>
      <c r="J379"/>
      <c r="K379"/>
      <c r="L379"/>
    </row>
    <row r="380" spans="2:12" x14ac:dyDescent="0.4">
      <c r="B380"/>
      <c r="C380"/>
      <c r="D380"/>
      <c r="E380"/>
      <c r="F380"/>
      <c r="G380"/>
      <c r="H380"/>
      <c r="I380"/>
      <c r="J380"/>
      <c r="K380"/>
      <c r="L380"/>
    </row>
    <row r="381" spans="2:12" x14ac:dyDescent="0.4">
      <c r="B381"/>
      <c r="C381"/>
      <c r="D381"/>
      <c r="E381"/>
      <c r="F381"/>
      <c r="G381"/>
      <c r="H381"/>
      <c r="I381"/>
      <c r="J381"/>
      <c r="K381"/>
      <c r="L381"/>
    </row>
    <row r="382" spans="2:12" x14ac:dyDescent="0.4">
      <c r="B382"/>
      <c r="C382"/>
      <c r="D382"/>
      <c r="E382"/>
      <c r="F382"/>
      <c r="G382"/>
      <c r="H382"/>
      <c r="I382"/>
      <c r="J382"/>
      <c r="K382"/>
      <c r="L382"/>
    </row>
    <row r="383" spans="2:12" x14ac:dyDescent="0.4">
      <c r="B383"/>
      <c r="C383"/>
      <c r="D383"/>
      <c r="E383"/>
      <c r="F383"/>
      <c r="G383"/>
      <c r="H383"/>
      <c r="I383"/>
      <c r="J383"/>
      <c r="K383"/>
      <c r="L383"/>
    </row>
    <row r="384" spans="2:12" x14ac:dyDescent="0.4">
      <c r="B384"/>
      <c r="C384"/>
      <c r="D384"/>
      <c r="E384"/>
      <c r="F384"/>
      <c r="G384"/>
      <c r="H384"/>
      <c r="I384"/>
      <c r="J384"/>
      <c r="K384"/>
      <c r="L384"/>
    </row>
    <row r="385" spans="2:12" x14ac:dyDescent="0.4">
      <c r="B385"/>
      <c r="C385"/>
      <c r="D385"/>
      <c r="E385"/>
      <c r="F385"/>
      <c r="G385"/>
      <c r="H385"/>
      <c r="I385"/>
      <c r="J385"/>
      <c r="K385"/>
      <c r="L385"/>
    </row>
    <row r="386" spans="2:12" x14ac:dyDescent="0.4">
      <c r="B386"/>
      <c r="C386"/>
      <c r="D386"/>
      <c r="E386"/>
      <c r="F386"/>
      <c r="G386"/>
      <c r="H386"/>
      <c r="I386"/>
      <c r="J386"/>
      <c r="K386"/>
      <c r="L386"/>
    </row>
    <row r="387" spans="2:12" x14ac:dyDescent="0.4">
      <c r="B387"/>
      <c r="C387"/>
      <c r="D387"/>
      <c r="E387"/>
      <c r="F387"/>
      <c r="G387"/>
      <c r="H387"/>
      <c r="I387"/>
      <c r="J387"/>
      <c r="K387"/>
      <c r="L387"/>
    </row>
    <row r="388" spans="2:12" x14ac:dyDescent="0.4">
      <c r="B388"/>
      <c r="C388"/>
      <c r="D388"/>
      <c r="E388"/>
      <c r="F388"/>
      <c r="G388"/>
      <c r="H388"/>
      <c r="I388"/>
      <c r="J388"/>
      <c r="K388"/>
      <c r="L388"/>
    </row>
    <row r="389" spans="2:12" x14ac:dyDescent="0.4">
      <c r="B389"/>
      <c r="C389"/>
      <c r="D389"/>
      <c r="E389"/>
      <c r="F389"/>
      <c r="G389"/>
      <c r="H389"/>
      <c r="I389"/>
      <c r="J389"/>
      <c r="K389"/>
      <c r="L389"/>
    </row>
    <row r="390" spans="2:12" x14ac:dyDescent="0.4">
      <c r="B390"/>
      <c r="C390"/>
      <c r="D390"/>
      <c r="E390"/>
      <c r="F390"/>
      <c r="G390"/>
      <c r="H390"/>
      <c r="I390"/>
      <c r="J390"/>
      <c r="K390"/>
      <c r="L390"/>
    </row>
    <row r="391" spans="2:12" x14ac:dyDescent="0.4">
      <c r="B391"/>
      <c r="C391"/>
      <c r="D391"/>
      <c r="E391"/>
      <c r="F391"/>
      <c r="G391"/>
      <c r="H391"/>
      <c r="I391"/>
      <c r="J391"/>
      <c r="K391"/>
      <c r="L391"/>
    </row>
    <row r="392" spans="2:12" x14ac:dyDescent="0.4">
      <c r="B392"/>
      <c r="C392"/>
      <c r="D392"/>
      <c r="E392"/>
      <c r="F392"/>
      <c r="G392"/>
      <c r="H392"/>
      <c r="I392"/>
      <c r="J392"/>
      <c r="K392"/>
      <c r="L392"/>
    </row>
    <row r="393" spans="2:12" x14ac:dyDescent="0.4">
      <c r="B393"/>
      <c r="C393"/>
      <c r="D393"/>
      <c r="E393"/>
      <c r="F393"/>
      <c r="G393"/>
      <c r="H393"/>
      <c r="I393"/>
      <c r="J393"/>
      <c r="K393"/>
      <c r="L393"/>
    </row>
    <row r="394" spans="2:12" x14ac:dyDescent="0.4">
      <c r="B394"/>
      <c r="C394"/>
      <c r="D394"/>
      <c r="E394"/>
      <c r="F394"/>
      <c r="G394"/>
      <c r="H394"/>
      <c r="I394"/>
      <c r="J394"/>
      <c r="K394"/>
      <c r="L394"/>
    </row>
    <row r="395" spans="2:12" x14ac:dyDescent="0.4">
      <c r="B395"/>
      <c r="C395"/>
      <c r="D395"/>
      <c r="E395"/>
      <c r="F395"/>
      <c r="G395"/>
      <c r="H395"/>
      <c r="I395"/>
      <c r="J395"/>
      <c r="K395"/>
      <c r="L395"/>
    </row>
    <row r="396" spans="2:12" x14ac:dyDescent="0.4">
      <c r="B396"/>
      <c r="C396"/>
      <c r="D396"/>
      <c r="E396"/>
      <c r="F396"/>
      <c r="G396"/>
      <c r="H396"/>
      <c r="I396"/>
      <c r="J396"/>
      <c r="K396"/>
      <c r="L396"/>
    </row>
    <row r="397" spans="2:12" x14ac:dyDescent="0.4">
      <c r="B397"/>
      <c r="C397"/>
      <c r="D397"/>
      <c r="E397"/>
      <c r="F397"/>
      <c r="G397"/>
      <c r="H397"/>
      <c r="I397"/>
      <c r="J397"/>
      <c r="K397"/>
      <c r="L397"/>
    </row>
    <row r="398" spans="2:12" x14ac:dyDescent="0.4">
      <c r="B398"/>
      <c r="C398"/>
      <c r="D398"/>
      <c r="E398"/>
      <c r="F398"/>
      <c r="G398"/>
      <c r="H398"/>
      <c r="I398"/>
      <c r="J398"/>
      <c r="K398"/>
      <c r="L398"/>
    </row>
    <row r="399" spans="2:12" x14ac:dyDescent="0.4">
      <c r="B399"/>
      <c r="C399"/>
      <c r="D399"/>
      <c r="E399"/>
      <c r="F399"/>
      <c r="G399"/>
      <c r="H399"/>
      <c r="I399"/>
      <c r="J399"/>
      <c r="K399"/>
      <c r="L399"/>
    </row>
    <row r="400" spans="2:12" x14ac:dyDescent="0.4">
      <c r="B400"/>
      <c r="C400"/>
      <c r="D400"/>
      <c r="E400"/>
      <c r="F400"/>
      <c r="G400"/>
      <c r="H400"/>
      <c r="I400"/>
      <c r="J400"/>
      <c r="K400"/>
      <c r="L400"/>
    </row>
    <row r="401" spans="2:12" x14ac:dyDescent="0.4">
      <c r="B401"/>
      <c r="C401"/>
      <c r="D401"/>
      <c r="E401"/>
      <c r="F401"/>
      <c r="G401"/>
      <c r="H401"/>
      <c r="I401"/>
      <c r="J401"/>
      <c r="K401"/>
      <c r="L401"/>
    </row>
    <row r="402" spans="2:12" x14ac:dyDescent="0.4">
      <c r="B402"/>
      <c r="C402"/>
      <c r="D402"/>
      <c r="E402"/>
      <c r="F402"/>
      <c r="G402"/>
      <c r="H402"/>
      <c r="I402"/>
      <c r="J402"/>
      <c r="K402"/>
      <c r="L402"/>
    </row>
    <row r="403" spans="2:12" x14ac:dyDescent="0.4">
      <c r="B403"/>
      <c r="C403"/>
      <c r="D403"/>
      <c r="E403"/>
      <c r="F403"/>
      <c r="G403"/>
      <c r="H403"/>
      <c r="I403"/>
      <c r="J403"/>
      <c r="K403"/>
      <c r="L403"/>
    </row>
    <row r="404" spans="2:12" x14ac:dyDescent="0.4">
      <c r="B404"/>
      <c r="C404"/>
      <c r="D404"/>
      <c r="E404"/>
      <c r="F404"/>
      <c r="G404"/>
      <c r="H404"/>
      <c r="I404"/>
      <c r="J404"/>
      <c r="K404"/>
      <c r="L404"/>
    </row>
    <row r="405" spans="2:12" x14ac:dyDescent="0.4">
      <c r="B405"/>
      <c r="C405"/>
      <c r="D405"/>
      <c r="E405"/>
      <c r="F405"/>
      <c r="G405"/>
      <c r="H405"/>
      <c r="I405"/>
      <c r="J405"/>
      <c r="K405"/>
      <c r="L405"/>
    </row>
    <row r="406" spans="2:12" x14ac:dyDescent="0.4">
      <c r="B406"/>
      <c r="C406"/>
      <c r="D406"/>
      <c r="E406"/>
      <c r="F406"/>
      <c r="G406"/>
      <c r="H406"/>
      <c r="I406"/>
      <c r="J406"/>
      <c r="K406"/>
      <c r="L406"/>
    </row>
    <row r="407" spans="2:12" x14ac:dyDescent="0.4">
      <c r="B407"/>
      <c r="C407"/>
      <c r="D407"/>
      <c r="E407"/>
      <c r="F407"/>
      <c r="G407"/>
      <c r="H407"/>
      <c r="I407"/>
      <c r="J407"/>
      <c r="K407"/>
      <c r="L407"/>
    </row>
    <row r="408" spans="2:12" x14ac:dyDescent="0.4">
      <c r="B408"/>
      <c r="C408"/>
      <c r="D408"/>
      <c r="E408"/>
      <c r="F408"/>
      <c r="G408"/>
      <c r="H408"/>
      <c r="I408"/>
      <c r="J408"/>
      <c r="K408"/>
      <c r="L408"/>
    </row>
    <row r="409" spans="2:12" x14ac:dyDescent="0.4">
      <c r="B409"/>
      <c r="C409"/>
      <c r="D409"/>
      <c r="E409"/>
      <c r="F409"/>
      <c r="G409"/>
      <c r="H409"/>
      <c r="I409"/>
      <c r="J409"/>
      <c r="K409"/>
      <c r="L409"/>
    </row>
    <row r="410" spans="2:12" x14ac:dyDescent="0.4">
      <c r="B410"/>
      <c r="C410"/>
      <c r="D410"/>
      <c r="E410"/>
      <c r="F410"/>
      <c r="G410"/>
      <c r="H410"/>
      <c r="I410"/>
      <c r="J410"/>
      <c r="K410"/>
      <c r="L410"/>
    </row>
    <row r="411" spans="2:12" x14ac:dyDescent="0.4">
      <c r="B411"/>
      <c r="C411"/>
      <c r="D411"/>
      <c r="E411"/>
      <c r="F411"/>
      <c r="G411"/>
      <c r="H411"/>
      <c r="I411"/>
      <c r="J411"/>
      <c r="K411"/>
      <c r="L411"/>
    </row>
    <row r="412" spans="2:12" x14ac:dyDescent="0.4">
      <c r="B412"/>
      <c r="C412"/>
      <c r="D412"/>
      <c r="E412"/>
      <c r="F412"/>
      <c r="G412"/>
      <c r="H412"/>
      <c r="I412"/>
      <c r="J412"/>
      <c r="K412"/>
      <c r="L412"/>
    </row>
    <row r="413" spans="2:12" x14ac:dyDescent="0.4">
      <c r="B413"/>
      <c r="C413"/>
      <c r="D413"/>
      <c r="E413"/>
      <c r="F413"/>
      <c r="G413"/>
      <c r="H413"/>
      <c r="I413"/>
      <c r="J413"/>
      <c r="K413"/>
      <c r="L413"/>
    </row>
    <row r="414" spans="2:12" x14ac:dyDescent="0.4">
      <c r="B414"/>
      <c r="C414"/>
      <c r="D414"/>
      <c r="E414"/>
      <c r="F414"/>
      <c r="G414"/>
      <c r="H414"/>
      <c r="I414"/>
      <c r="J414"/>
      <c r="K414"/>
      <c r="L414"/>
    </row>
    <row r="415" spans="2:12" x14ac:dyDescent="0.4">
      <c r="B415"/>
      <c r="C415"/>
      <c r="D415"/>
      <c r="E415"/>
      <c r="F415"/>
      <c r="G415"/>
      <c r="H415"/>
      <c r="I415"/>
      <c r="J415"/>
      <c r="K415"/>
      <c r="L415"/>
    </row>
    <row r="416" spans="2:12" x14ac:dyDescent="0.4">
      <c r="B416"/>
      <c r="C416"/>
      <c r="D416"/>
      <c r="E416"/>
      <c r="F416"/>
      <c r="G416"/>
      <c r="H416"/>
      <c r="I416"/>
      <c r="J416"/>
      <c r="K416"/>
      <c r="L416"/>
    </row>
    <row r="417" spans="2:12" x14ac:dyDescent="0.4">
      <c r="B417"/>
      <c r="C417"/>
      <c r="D417"/>
      <c r="E417"/>
      <c r="F417"/>
      <c r="G417"/>
      <c r="H417"/>
      <c r="I417"/>
      <c r="J417"/>
      <c r="K417"/>
      <c r="L417"/>
    </row>
    <row r="418" spans="2:12" x14ac:dyDescent="0.4">
      <c r="B418"/>
      <c r="C418"/>
      <c r="D418"/>
      <c r="E418"/>
      <c r="F418"/>
      <c r="G418"/>
      <c r="H418"/>
      <c r="I418"/>
      <c r="J418"/>
      <c r="K418"/>
      <c r="L418"/>
    </row>
    <row r="419" spans="2:12" x14ac:dyDescent="0.4">
      <c r="B419"/>
      <c r="C419"/>
      <c r="D419"/>
      <c r="E419"/>
      <c r="F419"/>
      <c r="G419"/>
      <c r="H419"/>
      <c r="I419"/>
      <c r="J419"/>
      <c r="K419"/>
      <c r="L419"/>
    </row>
    <row r="420" spans="2:12" x14ac:dyDescent="0.4">
      <c r="B420"/>
      <c r="C420"/>
      <c r="D420"/>
      <c r="E420"/>
      <c r="F420"/>
      <c r="G420"/>
      <c r="H420"/>
      <c r="I420"/>
      <c r="J420"/>
      <c r="K420"/>
      <c r="L420"/>
    </row>
    <row r="421" spans="2:12" x14ac:dyDescent="0.4">
      <c r="B421"/>
      <c r="C421"/>
      <c r="D421"/>
      <c r="E421"/>
      <c r="F421"/>
      <c r="G421"/>
      <c r="H421"/>
      <c r="I421"/>
      <c r="J421"/>
      <c r="K421"/>
      <c r="L421"/>
    </row>
    <row r="422" spans="2:12" x14ac:dyDescent="0.4">
      <c r="B422"/>
      <c r="C422"/>
      <c r="D422"/>
      <c r="E422"/>
      <c r="F422"/>
      <c r="G422"/>
      <c r="H422"/>
      <c r="I422"/>
      <c r="J422"/>
      <c r="K422"/>
      <c r="L422"/>
    </row>
    <row r="423" spans="2:12" x14ac:dyDescent="0.4">
      <c r="B423"/>
      <c r="C423"/>
      <c r="D423"/>
      <c r="E423"/>
      <c r="F423"/>
      <c r="G423"/>
      <c r="H423"/>
      <c r="I423"/>
      <c r="J423"/>
      <c r="K423"/>
      <c r="L423"/>
    </row>
    <row r="424" spans="2:12" x14ac:dyDescent="0.4">
      <c r="B424"/>
      <c r="C424"/>
      <c r="D424"/>
      <c r="E424"/>
      <c r="F424"/>
      <c r="G424"/>
      <c r="H424"/>
      <c r="I424"/>
      <c r="J424"/>
      <c r="K424"/>
      <c r="L424"/>
    </row>
    <row r="425" spans="2:12" x14ac:dyDescent="0.4">
      <c r="B425"/>
      <c r="C425"/>
      <c r="D425"/>
      <c r="E425"/>
      <c r="F425"/>
      <c r="G425"/>
      <c r="H425"/>
      <c r="I425"/>
      <c r="J425"/>
      <c r="K425"/>
      <c r="L425"/>
    </row>
    <row r="426" spans="2:12" x14ac:dyDescent="0.4">
      <c r="B426"/>
      <c r="C426"/>
      <c r="D426"/>
      <c r="E426"/>
      <c r="F426"/>
      <c r="G426"/>
      <c r="H426"/>
      <c r="I426"/>
      <c r="J426"/>
      <c r="K426"/>
      <c r="L426"/>
    </row>
    <row r="427" spans="2:12" x14ac:dyDescent="0.4">
      <c r="B427"/>
      <c r="C427"/>
      <c r="D427"/>
      <c r="E427"/>
      <c r="F427"/>
      <c r="G427"/>
      <c r="H427"/>
      <c r="I427"/>
      <c r="J427"/>
      <c r="K427"/>
      <c r="L427"/>
    </row>
    <row r="428" spans="2:12" x14ac:dyDescent="0.4">
      <c r="B428"/>
      <c r="C428"/>
      <c r="D428"/>
      <c r="E428"/>
      <c r="F428"/>
      <c r="G428"/>
      <c r="H428"/>
      <c r="I428"/>
      <c r="J428"/>
      <c r="K428"/>
      <c r="L428"/>
    </row>
    <row r="429" spans="2:12" x14ac:dyDescent="0.4">
      <c r="B429"/>
      <c r="C429"/>
      <c r="D429"/>
      <c r="E429"/>
      <c r="F429"/>
      <c r="G429"/>
      <c r="H429"/>
      <c r="I429"/>
      <c r="J429"/>
      <c r="K429"/>
      <c r="L429"/>
    </row>
    <row r="430" spans="2:12" x14ac:dyDescent="0.4">
      <c r="B430"/>
      <c r="C430"/>
      <c r="D430"/>
      <c r="E430"/>
      <c r="F430"/>
      <c r="G430"/>
      <c r="H430"/>
      <c r="I430"/>
      <c r="J430"/>
      <c r="K430"/>
      <c r="L430"/>
    </row>
    <row r="431" spans="2:12" x14ac:dyDescent="0.4">
      <c r="B431"/>
      <c r="C431"/>
      <c r="D431"/>
      <c r="E431"/>
      <c r="F431"/>
      <c r="G431"/>
      <c r="H431"/>
      <c r="I431"/>
      <c r="J431"/>
      <c r="K431"/>
      <c r="L431"/>
    </row>
    <row r="432" spans="2:12" x14ac:dyDescent="0.4">
      <c r="B432"/>
      <c r="C432"/>
      <c r="D432"/>
      <c r="E432"/>
      <c r="F432"/>
      <c r="G432"/>
      <c r="H432"/>
      <c r="I432"/>
      <c r="J432"/>
      <c r="K432"/>
      <c r="L432"/>
    </row>
    <row r="433" spans="2:12" x14ac:dyDescent="0.4">
      <c r="B433"/>
      <c r="C433"/>
      <c r="D433"/>
      <c r="E433"/>
      <c r="F433"/>
      <c r="G433"/>
      <c r="H433"/>
      <c r="I433"/>
      <c r="J433"/>
      <c r="K433"/>
      <c r="L433"/>
    </row>
    <row r="434" spans="2:12" x14ac:dyDescent="0.4">
      <c r="B434"/>
      <c r="C434"/>
      <c r="D434"/>
      <c r="E434"/>
      <c r="F434"/>
      <c r="G434"/>
      <c r="H434"/>
      <c r="I434"/>
      <c r="J434"/>
      <c r="K434"/>
      <c r="L434"/>
    </row>
    <row r="435" spans="2:12" x14ac:dyDescent="0.4">
      <c r="B435"/>
      <c r="C435"/>
      <c r="D435"/>
      <c r="E435"/>
      <c r="F435"/>
      <c r="G435"/>
      <c r="H435"/>
      <c r="I435"/>
      <c r="J435"/>
      <c r="K435"/>
      <c r="L435"/>
    </row>
    <row r="436" spans="2:12" x14ac:dyDescent="0.4">
      <c r="B436"/>
      <c r="C436"/>
      <c r="D436"/>
      <c r="E436"/>
      <c r="F436"/>
      <c r="G436"/>
      <c r="H436"/>
      <c r="I436"/>
      <c r="J436"/>
      <c r="K436"/>
      <c r="L436"/>
    </row>
    <row r="437" spans="2:12" x14ac:dyDescent="0.4">
      <c r="B437"/>
      <c r="C437"/>
      <c r="D437"/>
      <c r="E437"/>
      <c r="F437"/>
      <c r="G437"/>
      <c r="H437"/>
      <c r="I437"/>
      <c r="J437"/>
      <c r="K437"/>
      <c r="L437"/>
    </row>
    <row r="438" spans="2:12" x14ac:dyDescent="0.4">
      <c r="B438"/>
      <c r="C438"/>
      <c r="D438"/>
      <c r="E438"/>
      <c r="F438"/>
      <c r="G438"/>
      <c r="H438"/>
      <c r="I438"/>
      <c r="J438"/>
      <c r="K438"/>
      <c r="L438"/>
    </row>
    <row r="439" spans="2:12" x14ac:dyDescent="0.4">
      <c r="B439"/>
      <c r="C439"/>
      <c r="D439"/>
      <c r="E439"/>
      <c r="F439"/>
      <c r="G439"/>
      <c r="H439"/>
      <c r="I439"/>
      <c r="J439"/>
      <c r="K439"/>
      <c r="L439"/>
    </row>
    <row r="440" spans="2:12" x14ac:dyDescent="0.4">
      <c r="B440"/>
      <c r="C440"/>
      <c r="D440"/>
      <c r="E440"/>
      <c r="F440"/>
      <c r="G440"/>
      <c r="H440"/>
      <c r="I440"/>
      <c r="J440"/>
      <c r="K440"/>
      <c r="L440"/>
    </row>
    <row r="441" spans="2:12" x14ac:dyDescent="0.4">
      <c r="B441"/>
      <c r="C441"/>
      <c r="D441"/>
      <c r="E441"/>
      <c r="F441"/>
      <c r="G441"/>
      <c r="H441"/>
      <c r="I441"/>
      <c r="J441"/>
      <c r="K441"/>
      <c r="L441"/>
    </row>
    <row r="442" spans="2:12" x14ac:dyDescent="0.4">
      <c r="B442"/>
      <c r="C442"/>
      <c r="D442"/>
      <c r="E442"/>
      <c r="F442"/>
      <c r="G442"/>
      <c r="H442"/>
      <c r="I442"/>
      <c r="J442"/>
      <c r="K442"/>
      <c r="L442"/>
    </row>
    <row r="443" spans="2:12" x14ac:dyDescent="0.4">
      <c r="B443"/>
      <c r="C443"/>
      <c r="D443"/>
      <c r="E443"/>
      <c r="F443"/>
      <c r="G443"/>
      <c r="H443"/>
      <c r="I443"/>
      <c r="J443"/>
      <c r="K443"/>
      <c r="L443"/>
    </row>
    <row r="444" spans="2:12" x14ac:dyDescent="0.4">
      <c r="B444"/>
      <c r="C444"/>
      <c r="D444"/>
      <c r="E444"/>
      <c r="F444"/>
      <c r="G444"/>
      <c r="H444"/>
      <c r="I444"/>
      <c r="J444"/>
      <c r="K444"/>
      <c r="L444"/>
    </row>
    <row r="445" spans="2:12" x14ac:dyDescent="0.4">
      <c r="B445"/>
      <c r="C445"/>
      <c r="D445"/>
      <c r="E445"/>
      <c r="F445"/>
      <c r="G445"/>
      <c r="H445"/>
      <c r="I445"/>
      <c r="J445"/>
      <c r="K445"/>
      <c r="L445"/>
    </row>
    <row r="446" spans="2:12" x14ac:dyDescent="0.4">
      <c r="B446"/>
      <c r="C446"/>
      <c r="D446"/>
      <c r="E446"/>
      <c r="F446"/>
      <c r="G446"/>
      <c r="H446"/>
      <c r="I446"/>
      <c r="J446"/>
      <c r="K446"/>
      <c r="L446"/>
    </row>
    <row r="447" spans="2:12" x14ac:dyDescent="0.4">
      <c r="B447"/>
      <c r="C447"/>
      <c r="D447"/>
      <c r="E447"/>
      <c r="F447"/>
      <c r="G447"/>
      <c r="H447"/>
      <c r="I447"/>
      <c r="J447"/>
      <c r="K447"/>
      <c r="L447"/>
    </row>
    <row r="448" spans="2:12" x14ac:dyDescent="0.4">
      <c r="B448"/>
      <c r="C448"/>
      <c r="D448"/>
      <c r="E448"/>
      <c r="F448"/>
      <c r="G448"/>
      <c r="H448"/>
      <c r="I448"/>
      <c r="J448"/>
      <c r="K448"/>
      <c r="L448"/>
    </row>
    <row r="449" spans="2:12" x14ac:dyDescent="0.4">
      <c r="B449"/>
      <c r="C449"/>
      <c r="D449"/>
      <c r="E449"/>
      <c r="F449"/>
      <c r="G449"/>
      <c r="H449"/>
      <c r="I449"/>
      <c r="J449"/>
      <c r="K449"/>
      <c r="L449"/>
    </row>
    <row r="450" spans="2:12" x14ac:dyDescent="0.4">
      <c r="B450"/>
      <c r="C450"/>
      <c r="D450"/>
      <c r="E450"/>
      <c r="F450"/>
      <c r="G450"/>
      <c r="H450"/>
      <c r="I450"/>
      <c r="J450"/>
      <c r="K450"/>
      <c r="L450"/>
    </row>
    <row r="451" spans="2:12" x14ac:dyDescent="0.4">
      <c r="B451"/>
      <c r="C451"/>
      <c r="D451"/>
      <c r="E451"/>
      <c r="F451"/>
      <c r="G451"/>
      <c r="H451"/>
      <c r="I451"/>
      <c r="J451"/>
      <c r="K451"/>
      <c r="L451"/>
    </row>
    <row r="452" spans="2:12" x14ac:dyDescent="0.4">
      <c r="B452"/>
      <c r="C452"/>
      <c r="D452"/>
      <c r="E452"/>
      <c r="F452"/>
      <c r="G452"/>
      <c r="H452"/>
      <c r="I452"/>
      <c r="J452"/>
      <c r="K452"/>
      <c r="L452"/>
    </row>
    <row r="453" spans="2:12" x14ac:dyDescent="0.4">
      <c r="B453"/>
      <c r="C453"/>
      <c r="D453"/>
      <c r="E453"/>
      <c r="F453"/>
      <c r="G453"/>
      <c r="H453"/>
      <c r="I453"/>
      <c r="J453"/>
      <c r="K453"/>
      <c r="L453"/>
    </row>
    <row r="454" spans="2:12" x14ac:dyDescent="0.4">
      <c r="B454"/>
      <c r="C454"/>
      <c r="D454"/>
      <c r="E454"/>
      <c r="F454"/>
      <c r="G454"/>
      <c r="H454"/>
      <c r="I454"/>
      <c r="J454"/>
      <c r="K454"/>
      <c r="L454"/>
    </row>
    <row r="455" spans="2:12" x14ac:dyDescent="0.4">
      <c r="B455"/>
      <c r="C455"/>
      <c r="D455"/>
      <c r="E455"/>
      <c r="F455"/>
      <c r="G455"/>
      <c r="H455"/>
      <c r="I455"/>
      <c r="J455"/>
      <c r="K455"/>
      <c r="L455"/>
    </row>
    <row r="456" spans="2:12" x14ac:dyDescent="0.4">
      <c r="B456"/>
      <c r="C456"/>
      <c r="D456"/>
      <c r="E456"/>
      <c r="F456"/>
      <c r="G456"/>
      <c r="H456"/>
      <c r="I456"/>
      <c r="J456"/>
      <c r="K456"/>
      <c r="L456"/>
    </row>
    <row r="457" spans="2:12" x14ac:dyDescent="0.4">
      <c r="B457"/>
      <c r="C457"/>
      <c r="D457"/>
      <c r="E457"/>
      <c r="F457"/>
      <c r="G457"/>
      <c r="H457"/>
      <c r="I457"/>
      <c r="J457"/>
      <c r="K457"/>
      <c r="L457"/>
    </row>
    <row r="458" spans="2:12" x14ac:dyDescent="0.4">
      <c r="B458"/>
      <c r="C458"/>
      <c r="D458"/>
      <c r="E458"/>
      <c r="F458"/>
      <c r="G458"/>
      <c r="H458"/>
      <c r="I458"/>
      <c r="J458"/>
      <c r="K458"/>
      <c r="L458"/>
    </row>
    <row r="459" spans="2:12" x14ac:dyDescent="0.4">
      <c r="B459"/>
      <c r="C459"/>
      <c r="D459"/>
      <c r="E459"/>
      <c r="F459"/>
      <c r="G459"/>
      <c r="H459"/>
      <c r="I459"/>
      <c r="J459"/>
      <c r="K459"/>
      <c r="L459"/>
    </row>
    <row r="460" spans="2:12" x14ac:dyDescent="0.4">
      <c r="B460"/>
      <c r="C460"/>
      <c r="D460"/>
      <c r="E460"/>
      <c r="F460"/>
      <c r="G460"/>
      <c r="H460"/>
      <c r="I460"/>
      <c r="J460"/>
      <c r="K460"/>
      <c r="L460"/>
    </row>
    <row r="461" spans="2:12" x14ac:dyDescent="0.4">
      <c r="B461"/>
      <c r="C461"/>
      <c r="D461"/>
      <c r="E461"/>
      <c r="F461"/>
      <c r="G461"/>
      <c r="H461"/>
      <c r="I461"/>
      <c r="J461"/>
      <c r="K461"/>
      <c r="L461"/>
    </row>
    <row r="462" spans="2:12" x14ac:dyDescent="0.4">
      <c r="B462"/>
      <c r="C462"/>
      <c r="D462"/>
      <c r="E462"/>
      <c r="F462"/>
      <c r="G462"/>
      <c r="H462"/>
      <c r="I462"/>
      <c r="J462"/>
      <c r="K462"/>
      <c r="L462"/>
    </row>
    <row r="463" spans="2:12" x14ac:dyDescent="0.4">
      <c r="B463"/>
      <c r="C463"/>
      <c r="D463"/>
      <c r="E463"/>
      <c r="F463"/>
      <c r="G463"/>
      <c r="H463"/>
      <c r="I463"/>
      <c r="J463"/>
      <c r="K463"/>
      <c r="L463"/>
    </row>
    <row r="464" spans="2:12" x14ac:dyDescent="0.4">
      <c r="B464"/>
      <c r="C464"/>
      <c r="D464"/>
      <c r="E464"/>
      <c r="F464"/>
      <c r="G464"/>
      <c r="H464"/>
      <c r="I464"/>
      <c r="J464"/>
      <c r="K464"/>
      <c r="L464"/>
    </row>
    <row r="465" spans="2:12" x14ac:dyDescent="0.4">
      <c r="B465"/>
      <c r="C465"/>
      <c r="D465"/>
      <c r="E465"/>
      <c r="F465"/>
      <c r="G465"/>
      <c r="H465"/>
      <c r="I465"/>
      <c r="J465"/>
      <c r="K465"/>
      <c r="L465"/>
    </row>
    <row r="466" spans="2:12" x14ac:dyDescent="0.4">
      <c r="B466"/>
      <c r="C466"/>
      <c r="D466"/>
      <c r="E466"/>
      <c r="F466"/>
      <c r="G466"/>
      <c r="H466"/>
      <c r="I466"/>
      <c r="J466"/>
      <c r="K466"/>
      <c r="L466"/>
    </row>
    <row r="467" spans="2:12" x14ac:dyDescent="0.4">
      <c r="B467"/>
      <c r="C467"/>
      <c r="D467"/>
      <c r="E467"/>
      <c r="F467"/>
      <c r="G467"/>
      <c r="H467"/>
      <c r="I467"/>
      <c r="J467"/>
      <c r="K467"/>
      <c r="L467"/>
    </row>
    <row r="468" spans="2:12" x14ac:dyDescent="0.4">
      <c r="B468"/>
      <c r="C468"/>
      <c r="D468"/>
      <c r="E468"/>
      <c r="F468"/>
      <c r="G468"/>
      <c r="H468"/>
      <c r="I468"/>
      <c r="J468"/>
      <c r="K468"/>
      <c r="L468"/>
    </row>
    <row r="469" spans="2:12" x14ac:dyDescent="0.4">
      <c r="B469"/>
      <c r="C469"/>
      <c r="D469"/>
      <c r="E469"/>
      <c r="F469"/>
      <c r="G469"/>
      <c r="H469"/>
      <c r="I469"/>
      <c r="J469"/>
      <c r="K469"/>
      <c r="L469"/>
    </row>
    <row r="470" spans="2:12" x14ac:dyDescent="0.4">
      <c r="B470"/>
      <c r="C470"/>
      <c r="D470"/>
      <c r="E470"/>
      <c r="F470"/>
      <c r="G470"/>
      <c r="H470"/>
      <c r="I470"/>
      <c r="J470"/>
      <c r="K470"/>
      <c r="L470"/>
    </row>
    <row r="471" spans="2:12" x14ac:dyDescent="0.4">
      <c r="B471"/>
      <c r="C471"/>
      <c r="D471"/>
      <c r="E471"/>
      <c r="F471"/>
      <c r="G471"/>
      <c r="H471"/>
      <c r="I471"/>
      <c r="J471"/>
      <c r="K471"/>
      <c r="L471"/>
    </row>
    <row r="472" spans="2:12" x14ac:dyDescent="0.4">
      <c r="B472"/>
      <c r="C472"/>
      <c r="D472"/>
      <c r="E472"/>
      <c r="F472"/>
      <c r="G472"/>
      <c r="H472"/>
      <c r="I472"/>
      <c r="J472"/>
      <c r="K472"/>
      <c r="L472"/>
    </row>
    <row r="473" spans="2:12" x14ac:dyDescent="0.4">
      <c r="B473"/>
      <c r="C473"/>
      <c r="D473"/>
      <c r="E473"/>
      <c r="F473"/>
      <c r="G473"/>
      <c r="H473"/>
      <c r="I473"/>
      <c r="J473"/>
      <c r="K473"/>
      <c r="L473"/>
    </row>
    <row r="474" spans="2:12" x14ac:dyDescent="0.4">
      <c r="B474"/>
      <c r="C474"/>
      <c r="D474"/>
      <c r="E474"/>
      <c r="F474"/>
      <c r="G474"/>
      <c r="H474"/>
      <c r="I474"/>
      <c r="J474"/>
      <c r="K474"/>
      <c r="L474"/>
    </row>
    <row r="475" spans="2:12" x14ac:dyDescent="0.4">
      <c r="B475"/>
      <c r="C475"/>
      <c r="D475"/>
      <c r="E475"/>
      <c r="F475"/>
      <c r="G475"/>
      <c r="H475"/>
      <c r="I475"/>
      <c r="J475"/>
      <c r="K475"/>
      <c r="L475"/>
    </row>
    <row r="476" spans="2:12" x14ac:dyDescent="0.4">
      <c r="B476"/>
      <c r="C476"/>
      <c r="D476"/>
      <c r="E476"/>
      <c r="F476"/>
      <c r="G476"/>
      <c r="H476"/>
      <c r="I476"/>
      <c r="J476"/>
      <c r="K476"/>
      <c r="L476"/>
    </row>
    <row r="477" spans="2:12" x14ac:dyDescent="0.4">
      <c r="B477"/>
      <c r="C477"/>
      <c r="D477"/>
      <c r="E477"/>
      <c r="F477"/>
      <c r="G477"/>
      <c r="H477"/>
      <c r="I477"/>
      <c r="J477"/>
      <c r="K477"/>
      <c r="L477"/>
    </row>
    <row r="478" spans="2:12" x14ac:dyDescent="0.4">
      <c r="B478"/>
      <c r="C478"/>
      <c r="D478"/>
      <c r="E478"/>
      <c r="F478"/>
      <c r="G478"/>
      <c r="H478"/>
      <c r="I478"/>
      <c r="J478"/>
      <c r="K478"/>
      <c r="L478"/>
    </row>
    <row r="479" spans="2:12" x14ac:dyDescent="0.4">
      <c r="B479"/>
      <c r="C479"/>
      <c r="D479"/>
      <c r="E479"/>
      <c r="F479"/>
      <c r="G479"/>
      <c r="H479"/>
      <c r="I479"/>
      <c r="J479"/>
      <c r="K479"/>
      <c r="L479"/>
    </row>
    <row r="480" spans="2:12" x14ac:dyDescent="0.4">
      <c r="B480"/>
      <c r="C480"/>
      <c r="D480"/>
      <c r="E480"/>
      <c r="F480"/>
      <c r="G480"/>
      <c r="H480"/>
      <c r="I480"/>
      <c r="J480"/>
      <c r="K480"/>
      <c r="L480"/>
    </row>
    <row r="481" spans="2:12" x14ac:dyDescent="0.4">
      <c r="B481"/>
      <c r="C481"/>
      <c r="D481"/>
      <c r="E481"/>
      <c r="F481"/>
      <c r="G481"/>
      <c r="H481"/>
      <c r="I481"/>
      <c r="J481"/>
      <c r="K481"/>
      <c r="L481"/>
    </row>
    <row r="482" spans="2:12" x14ac:dyDescent="0.4">
      <c r="B482"/>
      <c r="C482"/>
      <c r="D482"/>
      <c r="E482"/>
      <c r="F482"/>
      <c r="G482"/>
      <c r="H482"/>
      <c r="I482"/>
      <c r="J482"/>
      <c r="K482"/>
      <c r="L482"/>
    </row>
    <row r="483" spans="2:12" x14ac:dyDescent="0.4">
      <c r="B483"/>
      <c r="C483"/>
      <c r="D483"/>
      <c r="E483"/>
      <c r="F483"/>
      <c r="G483"/>
      <c r="H483"/>
      <c r="I483"/>
      <c r="J483"/>
      <c r="K483"/>
      <c r="L483"/>
    </row>
    <row r="484" spans="2:12" x14ac:dyDescent="0.4">
      <c r="B484"/>
      <c r="C484"/>
      <c r="D484"/>
      <c r="E484"/>
      <c r="F484"/>
      <c r="G484"/>
      <c r="H484"/>
      <c r="I484"/>
      <c r="J484"/>
      <c r="K484"/>
      <c r="L484"/>
    </row>
    <row r="485" spans="2:12" x14ac:dyDescent="0.4">
      <c r="B485"/>
      <c r="C485"/>
      <c r="D485"/>
      <c r="E485"/>
      <c r="F485"/>
      <c r="G485"/>
      <c r="H485"/>
      <c r="I485"/>
      <c r="J485"/>
      <c r="K485"/>
      <c r="L485"/>
    </row>
    <row r="486" spans="2:12" x14ac:dyDescent="0.4">
      <c r="B486"/>
      <c r="C486"/>
      <c r="D486"/>
      <c r="E486"/>
      <c r="F486"/>
      <c r="G486"/>
      <c r="H486"/>
      <c r="I486"/>
      <c r="J486"/>
      <c r="K486"/>
      <c r="L486"/>
    </row>
    <row r="487" spans="2:12" x14ac:dyDescent="0.4">
      <c r="B487"/>
      <c r="C487"/>
      <c r="D487"/>
      <c r="E487"/>
      <c r="F487"/>
      <c r="G487"/>
      <c r="H487"/>
      <c r="I487"/>
      <c r="J487"/>
      <c r="K487"/>
      <c r="L487"/>
    </row>
    <row r="488" spans="2:12" x14ac:dyDescent="0.4">
      <c r="B488"/>
      <c r="C488"/>
      <c r="D488"/>
      <c r="E488"/>
      <c r="F488"/>
      <c r="G488"/>
      <c r="H488"/>
      <c r="I488"/>
      <c r="J488"/>
      <c r="K488"/>
      <c r="L488"/>
    </row>
    <row r="489" spans="2:12" x14ac:dyDescent="0.4">
      <c r="B489"/>
      <c r="C489"/>
      <c r="D489"/>
      <c r="E489"/>
      <c r="F489"/>
      <c r="G489"/>
      <c r="H489"/>
      <c r="I489"/>
      <c r="J489"/>
      <c r="K489"/>
      <c r="L489"/>
    </row>
    <row r="490" spans="2:12" x14ac:dyDescent="0.4">
      <c r="B490"/>
      <c r="C490"/>
      <c r="D490"/>
      <c r="E490"/>
      <c r="F490"/>
      <c r="G490"/>
      <c r="H490"/>
      <c r="I490"/>
      <c r="J490"/>
      <c r="K490"/>
      <c r="L490"/>
    </row>
    <row r="491" spans="2:12" x14ac:dyDescent="0.4">
      <c r="B491"/>
      <c r="C491"/>
      <c r="D491"/>
      <c r="E491"/>
      <c r="F491"/>
      <c r="G491"/>
      <c r="H491"/>
      <c r="I491"/>
      <c r="J491"/>
      <c r="K491"/>
      <c r="L491"/>
    </row>
    <row r="492" spans="2:12" x14ac:dyDescent="0.4">
      <c r="B492"/>
      <c r="C492"/>
      <c r="D492"/>
      <c r="E492"/>
      <c r="F492"/>
      <c r="G492"/>
      <c r="H492"/>
      <c r="I492"/>
      <c r="J492"/>
      <c r="K492"/>
      <c r="L492"/>
    </row>
    <row r="493" spans="2:12" x14ac:dyDescent="0.4">
      <c r="B493"/>
      <c r="C493"/>
      <c r="D493"/>
      <c r="E493"/>
      <c r="F493"/>
      <c r="G493"/>
      <c r="H493"/>
      <c r="I493"/>
      <c r="J493"/>
      <c r="K493"/>
      <c r="L493"/>
    </row>
    <row r="494" spans="2:12" x14ac:dyDescent="0.4">
      <c r="B494"/>
      <c r="C494"/>
      <c r="D494"/>
      <c r="E494"/>
      <c r="F494"/>
      <c r="G494"/>
      <c r="H494"/>
      <c r="I494"/>
      <c r="J494"/>
      <c r="K494"/>
      <c r="L494"/>
    </row>
    <row r="495" spans="2:12" x14ac:dyDescent="0.4">
      <c r="B495"/>
      <c r="C495"/>
      <c r="D495"/>
      <c r="E495"/>
      <c r="F495"/>
      <c r="G495"/>
      <c r="H495"/>
      <c r="I495"/>
      <c r="J495"/>
      <c r="K495"/>
      <c r="L495"/>
    </row>
    <row r="496" spans="2:12" x14ac:dyDescent="0.4">
      <c r="B496"/>
      <c r="C496"/>
      <c r="D496"/>
      <c r="E496"/>
      <c r="F496"/>
      <c r="G496"/>
      <c r="H496"/>
      <c r="I496"/>
      <c r="J496"/>
      <c r="K496"/>
      <c r="L496"/>
    </row>
    <row r="497" spans="2:12" x14ac:dyDescent="0.4">
      <c r="B497"/>
      <c r="C497"/>
      <c r="D497"/>
      <c r="E497"/>
      <c r="F497"/>
      <c r="G497"/>
      <c r="H497"/>
      <c r="I497"/>
      <c r="J497"/>
      <c r="K497"/>
      <c r="L497"/>
    </row>
    <row r="498" spans="2:12" x14ac:dyDescent="0.4">
      <c r="B498"/>
      <c r="C498"/>
      <c r="D498"/>
      <c r="E498"/>
      <c r="F498"/>
      <c r="G498"/>
      <c r="H498"/>
      <c r="I498"/>
      <c r="J498"/>
      <c r="K498"/>
      <c r="L498"/>
    </row>
    <row r="499" spans="2:12" x14ac:dyDescent="0.4">
      <c r="B499"/>
      <c r="C499"/>
      <c r="D499"/>
      <c r="E499"/>
      <c r="F499"/>
      <c r="G499"/>
      <c r="H499"/>
      <c r="I499"/>
      <c r="J499"/>
      <c r="K499"/>
      <c r="L499"/>
    </row>
    <row r="500" spans="2:12" x14ac:dyDescent="0.4">
      <c r="B500"/>
      <c r="C500"/>
      <c r="D500"/>
      <c r="E500"/>
      <c r="F500"/>
      <c r="G500"/>
      <c r="H500"/>
      <c r="I500"/>
      <c r="J500"/>
      <c r="K500"/>
      <c r="L500"/>
    </row>
    <row r="501" spans="2:12" x14ac:dyDescent="0.4">
      <c r="B501"/>
      <c r="C501"/>
      <c r="D501"/>
      <c r="E501"/>
      <c r="F501"/>
      <c r="G501"/>
      <c r="H501"/>
      <c r="I501"/>
      <c r="J501"/>
      <c r="K501"/>
      <c r="L501"/>
    </row>
    <row r="502" spans="2:12" x14ac:dyDescent="0.4">
      <c r="B502"/>
      <c r="C502"/>
      <c r="D502"/>
      <c r="E502"/>
      <c r="F502"/>
      <c r="G502"/>
      <c r="H502"/>
      <c r="I502"/>
      <c r="J502"/>
      <c r="K502"/>
      <c r="L502"/>
    </row>
    <row r="503" spans="2:12" x14ac:dyDescent="0.4">
      <c r="B503"/>
      <c r="C503"/>
      <c r="D503"/>
      <c r="E503"/>
      <c r="F503"/>
      <c r="G503"/>
      <c r="H503"/>
      <c r="I503"/>
      <c r="J503"/>
      <c r="K503"/>
      <c r="L503"/>
    </row>
    <row r="504" spans="2:12" x14ac:dyDescent="0.4">
      <c r="B504"/>
      <c r="C504"/>
      <c r="D504"/>
      <c r="E504"/>
      <c r="F504"/>
      <c r="G504"/>
      <c r="H504"/>
      <c r="I504"/>
      <c r="J504"/>
      <c r="K504"/>
      <c r="L504"/>
    </row>
    <row r="505" spans="2:12" x14ac:dyDescent="0.4">
      <c r="B505"/>
      <c r="C505"/>
      <c r="D505"/>
      <c r="E505"/>
      <c r="F505"/>
      <c r="G505"/>
      <c r="H505"/>
      <c r="I505"/>
      <c r="J505"/>
      <c r="K505"/>
      <c r="L505"/>
    </row>
    <row r="506" spans="2:12" x14ac:dyDescent="0.4">
      <c r="B506"/>
      <c r="C506"/>
      <c r="D506"/>
      <c r="E506"/>
      <c r="F506"/>
      <c r="G506"/>
      <c r="H506"/>
      <c r="I506"/>
      <c r="J506"/>
      <c r="K506"/>
      <c r="L506"/>
    </row>
    <row r="507" spans="2:12" x14ac:dyDescent="0.4">
      <c r="B507"/>
      <c r="C507"/>
      <c r="D507"/>
      <c r="E507"/>
      <c r="F507"/>
      <c r="G507"/>
      <c r="H507"/>
      <c r="I507"/>
      <c r="J507"/>
      <c r="K507"/>
      <c r="L507"/>
    </row>
    <row r="508" spans="2:12" x14ac:dyDescent="0.4">
      <c r="B508"/>
      <c r="C508"/>
      <c r="D508"/>
      <c r="E508"/>
      <c r="F508"/>
      <c r="G508"/>
      <c r="H508"/>
      <c r="I508"/>
      <c r="J508"/>
      <c r="K508"/>
      <c r="L508"/>
    </row>
    <row r="509" spans="2:12" x14ac:dyDescent="0.4">
      <c r="B509"/>
      <c r="C509"/>
      <c r="D509"/>
      <c r="E509"/>
      <c r="F509"/>
      <c r="G509"/>
      <c r="H509"/>
      <c r="I509"/>
      <c r="J509"/>
      <c r="K509"/>
      <c r="L509"/>
    </row>
    <row r="510" spans="2:12" x14ac:dyDescent="0.4">
      <c r="B510"/>
      <c r="C510"/>
      <c r="D510"/>
      <c r="E510"/>
      <c r="F510"/>
      <c r="G510"/>
      <c r="H510"/>
      <c r="I510"/>
      <c r="J510"/>
      <c r="K510"/>
      <c r="L510"/>
    </row>
    <row r="511" spans="2:12" x14ac:dyDescent="0.4">
      <c r="B511"/>
      <c r="C511"/>
      <c r="D511"/>
      <c r="E511"/>
      <c r="F511"/>
      <c r="G511"/>
      <c r="H511"/>
      <c r="I511"/>
      <c r="J511"/>
      <c r="K511"/>
      <c r="L511"/>
    </row>
    <row r="512" spans="2:12" x14ac:dyDescent="0.4">
      <c r="B512"/>
      <c r="C512"/>
      <c r="D512"/>
      <c r="E512"/>
      <c r="F512"/>
      <c r="G512"/>
      <c r="H512"/>
      <c r="I512"/>
      <c r="J512"/>
      <c r="K512"/>
      <c r="L512"/>
    </row>
    <row r="513" spans="2:12" x14ac:dyDescent="0.4">
      <c r="B513"/>
      <c r="C513"/>
      <c r="D513"/>
      <c r="E513"/>
      <c r="F513"/>
      <c r="G513"/>
      <c r="H513"/>
      <c r="I513"/>
      <c r="J513"/>
      <c r="K513"/>
      <c r="L513"/>
    </row>
    <row r="514" spans="2:12" x14ac:dyDescent="0.4">
      <c r="B514"/>
      <c r="C514"/>
      <c r="D514"/>
      <c r="E514"/>
      <c r="F514"/>
      <c r="G514"/>
      <c r="H514"/>
      <c r="I514"/>
      <c r="J514"/>
      <c r="K514"/>
      <c r="L514"/>
    </row>
    <row r="515" spans="2:12" x14ac:dyDescent="0.4">
      <c r="B515"/>
      <c r="C515"/>
      <c r="D515"/>
      <c r="E515"/>
      <c r="F515"/>
      <c r="G515"/>
      <c r="H515"/>
      <c r="I515"/>
      <c r="J515"/>
      <c r="K515"/>
      <c r="L515"/>
    </row>
    <row r="516" spans="2:12" x14ac:dyDescent="0.4">
      <c r="B516"/>
      <c r="C516"/>
      <c r="D516"/>
      <c r="E516"/>
      <c r="F516"/>
      <c r="G516"/>
      <c r="H516"/>
      <c r="I516"/>
      <c r="J516"/>
      <c r="K516"/>
      <c r="L516"/>
    </row>
    <row r="517" spans="2:12" x14ac:dyDescent="0.4">
      <c r="B517"/>
      <c r="C517"/>
      <c r="D517"/>
      <c r="E517"/>
      <c r="F517"/>
      <c r="G517"/>
      <c r="H517"/>
      <c r="I517"/>
      <c r="J517"/>
      <c r="K517"/>
      <c r="L517"/>
    </row>
    <row r="518" spans="2:12" x14ac:dyDescent="0.4">
      <c r="B518"/>
      <c r="C518"/>
      <c r="D518"/>
      <c r="E518"/>
      <c r="F518"/>
      <c r="G518"/>
      <c r="H518"/>
      <c r="I518"/>
      <c r="J518"/>
      <c r="K518"/>
      <c r="L518"/>
    </row>
    <row r="519" spans="2:12" x14ac:dyDescent="0.4">
      <c r="B519"/>
      <c r="C519"/>
      <c r="D519"/>
      <c r="E519"/>
      <c r="F519"/>
      <c r="G519"/>
      <c r="H519"/>
      <c r="I519"/>
      <c r="J519"/>
      <c r="K519"/>
      <c r="L519"/>
    </row>
    <row r="520" spans="2:12" x14ac:dyDescent="0.4">
      <c r="B520"/>
      <c r="C520"/>
      <c r="D520"/>
      <c r="E520"/>
      <c r="F520"/>
      <c r="G520"/>
      <c r="H520"/>
      <c r="I520"/>
      <c r="J520"/>
      <c r="K520"/>
      <c r="L520"/>
    </row>
    <row r="521" spans="2:12" x14ac:dyDescent="0.4">
      <c r="B521"/>
      <c r="C521"/>
      <c r="D521"/>
      <c r="E521"/>
      <c r="F521"/>
      <c r="G521"/>
      <c r="H521"/>
      <c r="I521"/>
      <c r="J521"/>
      <c r="K521"/>
      <c r="L521"/>
    </row>
    <row r="522" spans="2:12" x14ac:dyDescent="0.4">
      <c r="B522"/>
      <c r="C522"/>
      <c r="D522"/>
      <c r="E522"/>
      <c r="F522"/>
      <c r="G522"/>
      <c r="H522"/>
      <c r="I522"/>
      <c r="J522"/>
      <c r="K522"/>
      <c r="L522"/>
    </row>
    <row r="523" spans="2:12" x14ac:dyDescent="0.4">
      <c r="B523"/>
      <c r="C523"/>
      <c r="D523"/>
      <c r="E523"/>
      <c r="F523"/>
      <c r="G523"/>
      <c r="H523"/>
      <c r="I523"/>
      <c r="J523"/>
      <c r="K523"/>
      <c r="L523"/>
    </row>
    <row r="524" spans="2:12" x14ac:dyDescent="0.4">
      <c r="B524"/>
      <c r="C524"/>
      <c r="D524"/>
      <c r="E524"/>
      <c r="F524"/>
      <c r="G524"/>
      <c r="H524"/>
      <c r="I524"/>
      <c r="J524"/>
      <c r="K524"/>
      <c r="L524"/>
    </row>
    <row r="525" spans="2:12" x14ac:dyDescent="0.4">
      <c r="B525"/>
      <c r="C525"/>
      <c r="D525"/>
      <c r="E525"/>
      <c r="F525"/>
      <c r="G525"/>
      <c r="H525"/>
      <c r="I525"/>
      <c r="J525"/>
      <c r="K525"/>
      <c r="L525"/>
    </row>
    <row r="526" spans="2:12" x14ac:dyDescent="0.4">
      <c r="B526"/>
      <c r="C526"/>
      <c r="D526"/>
      <c r="E526"/>
      <c r="F526"/>
      <c r="G526"/>
      <c r="H526"/>
      <c r="I526"/>
      <c r="J526"/>
      <c r="K526"/>
      <c r="L526"/>
    </row>
    <row r="527" spans="2:12" x14ac:dyDescent="0.4">
      <c r="B527"/>
      <c r="C527"/>
      <c r="D527"/>
      <c r="E527"/>
      <c r="F527"/>
      <c r="G527"/>
      <c r="H527"/>
      <c r="I527"/>
      <c r="J527"/>
      <c r="K527"/>
      <c r="L527"/>
    </row>
    <row r="528" spans="2:12" x14ac:dyDescent="0.4">
      <c r="B528"/>
      <c r="C528"/>
      <c r="D528"/>
      <c r="E528"/>
      <c r="F528"/>
      <c r="G528"/>
      <c r="H528"/>
      <c r="I528"/>
      <c r="J528"/>
      <c r="K528"/>
      <c r="L528"/>
    </row>
    <row r="529" spans="2:12" x14ac:dyDescent="0.4">
      <c r="B529"/>
      <c r="C529"/>
      <c r="D529"/>
      <c r="E529"/>
      <c r="F529"/>
      <c r="G529"/>
      <c r="H529"/>
      <c r="I529"/>
      <c r="J529"/>
      <c r="K529"/>
      <c r="L529"/>
    </row>
    <row r="530" spans="2:12" x14ac:dyDescent="0.4">
      <c r="B530"/>
      <c r="C530"/>
      <c r="D530"/>
      <c r="E530"/>
      <c r="F530"/>
      <c r="G530"/>
      <c r="H530"/>
      <c r="I530"/>
      <c r="J530"/>
      <c r="K530"/>
      <c r="L530"/>
    </row>
    <row r="531" spans="2:12" x14ac:dyDescent="0.4">
      <c r="B531"/>
      <c r="C531"/>
      <c r="D531"/>
      <c r="E531"/>
      <c r="F531"/>
      <c r="G531"/>
      <c r="H531"/>
      <c r="I531"/>
      <c r="J531"/>
      <c r="K531"/>
      <c r="L531"/>
    </row>
    <row r="532" spans="2:12" x14ac:dyDescent="0.4">
      <c r="B532"/>
      <c r="C532"/>
      <c r="D532"/>
      <c r="E532"/>
      <c r="F532"/>
      <c r="G532"/>
      <c r="H532"/>
      <c r="I532"/>
      <c r="J532"/>
      <c r="K532"/>
      <c r="L532"/>
    </row>
    <row r="533" spans="2:12" x14ac:dyDescent="0.4">
      <c r="B533"/>
      <c r="C533"/>
      <c r="D533"/>
      <c r="E533"/>
      <c r="F533"/>
      <c r="G533"/>
      <c r="H533"/>
      <c r="I533"/>
      <c r="J533"/>
      <c r="K533"/>
      <c r="L533"/>
    </row>
    <row r="534" spans="2:12" x14ac:dyDescent="0.4">
      <c r="B534"/>
      <c r="C534"/>
      <c r="D534"/>
      <c r="E534"/>
      <c r="F534"/>
      <c r="G534"/>
      <c r="H534"/>
      <c r="I534"/>
      <c r="J534"/>
      <c r="K534"/>
      <c r="L534"/>
    </row>
    <row r="535" spans="2:12" x14ac:dyDescent="0.4">
      <c r="B535"/>
      <c r="C535"/>
      <c r="D535"/>
      <c r="E535"/>
      <c r="F535"/>
      <c r="G535"/>
      <c r="H535"/>
      <c r="I535"/>
      <c r="J535"/>
      <c r="K535"/>
      <c r="L535"/>
    </row>
    <row r="536" spans="2:12" x14ac:dyDescent="0.4">
      <c r="B536"/>
      <c r="C536"/>
      <c r="D536"/>
      <c r="E536"/>
      <c r="F536"/>
      <c r="G536"/>
      <c r="H536"/>
      <c r="I536"/>
      <c r="J536"/>
      <c r="K536"/>
      <c r="L536"/>
    </row>
    <row r="537" spans="2:12" x14ac:dyDescent="0.4">
      <c r="B537"/>
      <c r="C537"/>
      <c r="D537"/>
      <c r="E537"/>
      <c r="F537"/>
      <c r="G537"/>
      <c r="H537"/>
      <c r="I537"/>
      <c r="J537"/>
      <c r="K537"/>
      <c r="L537"/>
    </row>
    <row r="538" spans="2:12" x14ac:dyDescent="0.4">
      <c r="B538"/>
      <c r="C538"/>
      <c r="D538"/>
      <c r="E538"/>
      <c r="F538"/>
      <c r="G538"/>
      <c r="H538"/>
      <c r="I538"/>
      <c r="J538"/>
      <c r="K538"/>
      <c r="L538"/>
    </row>
    <row r="539" spans="2:12" x14ac:dyDescent="0.4">
      <c r="B539"/>
      <c r="C539"/>
      <c r="D539"/>
      <c r="E539"/>
      <c r="F539"/>
      <c r="G539"/>
      <c r="H539"/>
      <c r="I539"/>
      <c r="J539"/>
      <c r="K539"/>
      <c r="L539"/>
    </row>
    <row r="540" spans="2:12" x14ac:dyDescent="0.4">
      <c r="B540"/>
      <c r="C540"/>
      <c r="D540"/>
      <c r="E540"/>
      <c r="F540"/>
      <c r="G540"/>
      <c r="H540"/>
      <c r="I540"/>
      <c r="J540"/>
      <c r="K540"/>
      <c r="L540"/>
    </row>
    <row r="541" spans="2:12" x14ac:dyDescent="0.4">
      <c r="B541"/>
      <c r="C541"/>
      <c r="D541"/>
      <c r="E541"/>
      <c r="F541"/>
      <c r="G541"/>
      <c r="H541"/>
      <c r="I541"/>
      <c r="J541"/>
      <c r="K541"/>
      <c r="L541"/>
    </row>
    <row r="542" spans="2:12" x14ac:dyDescent="0.4">
      <c r="B542"/>
      <c r="C542"/>
      <c r="D542"/>
      <c r="E542"/>
      <c r="F542"/>
      <c r="G542"/>
      <c r="H542"/>
      <c r="I542"/>
      <c r="J542"/>
      <c r="K542"/>
      <c r="L542"/>
    </row>
    <row r="543" spans="2:12" x14ac:dyDescent="0.4">
      <c r="B543"/>
      <c r="C543"/>
      <c r="D543"/>
      <c r="E543"/>
      <c r="F543"/>
      <c r="G543"/>
      <c r="H543"/>
      <c r="I543"/>
      <c r="J543"/>
      <c r="K543"/>
      <c r="L543"/>
    </row>
    <row r="544" spans="2:12" x14ac:dyDescent="0.4">
      <c r="B544"/>
      <c r="C544"/>
      <c r="D544"/>
      <c r="E544"/>
      <c r="F544"/>
      <c r="G544"/>
      <c r="H544"/>
      <c r="I544"/>
      <c r="J544"/>
      <c r="K544"/>
      <c r="L544"/>
    </row>
    <row r="545" spans="2:12" x14ac:dyDescent="0.4">
      <c r="B545"/>
      <c r="C545"/>
      <c r="D545"/>
      <c r="E545"/>
      <c r="F545"/>
      <c r="G545"/>
      <c r="H545"/>
      <c r="I545"/>
      <c r="J545"/>
      <c r="K545"/>
      <c r="L545"/>
    </row>
    <row r="546" spans="2:12" x14ac:dyDescent="0.4">
      <c r="B546"/>
      <c r="C546"/>
      <c r="D546"/>
      <c r="E546"/>
      <c r="F546"/>
      <c r="G546"/>
      <c r="H546"/>
      <c r="I546"/>
      <c r="J546"/>
      <c r="K546"/>
      <c r="L546"/>
    </row>
    <row r="547" spans="2:12" x14ac:dyDescent="0.4">
      <c r="B547"/>
      <c r="C547"/>
      <c r="D547"/>
      <c r="E547"/>
      <c r="F547"/>
      <c r="G547"/>
      <c r="H547"/>
      <c r="I547"/>
      <c r="J547"/>
      <c r="K547"/>
      <c r="L547"/>
    </row>
    <row r="548" spans="2:12" x14ac:dyDescent="0.4">
      <c r="B548"/>
      <c r="C548"/>
      <c r="D548"/>
      <c r="E548"/>
      <c r="F548"/>
      <c r="G548"/>
      <c r="H548"/>
      <c r="I548"/>
      <c r="J548"/>
      <c r="K548"/>
      <c r="L548"/>
    </row>
    <row r="549" spans="2:12" x14ac:dyDescent="0.4">
      <c r="B549"/>
      <c r="C549"/>
      <c r="D549"/>
      <c r="E549"/>
      <c r="F549"/>
      <c r="G549"/>
      <c r="H549"/>
      <c r="I549"/>
      <c r="J549"/>
      <c r="K549"/>
      <c r="L549"/>
    </row>
    <row r="550" spans="2:12" x14ac:dyDescent="0.4">
      <c r="B550"/>
      <c r="C550"/>
      <c r="D550"/>
      <c r="E550"/>
      <c r="F550"/>
      <c r="G550"/>
      <c r="H550"/>
      <c r="I550"/>
      <c r="J550"/>
      <c r="K550"/>
      <c r="L550"/>
    </row>
    <row r="551" spans="2:12" x14ac:dyDescent="0.4">
      <c r="B551"/>
      <c r="C551"/>
      <c r="D551"/>
      <c r="E551"/>
      <c r="F551"/>
      <c r="G551"/>
      <c r="H551"/>
      <c r="I551"/>
      <c r="J551"/>
      <c r="K551"/>
      <c r="L551"/>
    </row>
    <row r="552" spans="2:12" x14ac:dyDescent="0.4">
      <c r="B552"/>
      <c r="C552"/>
      <c r="D552"/>
      <c r="E552"/>
      <c r="F552"/>
      <c r="G552"/>
      <c r="H552"/>
      <c r="I552"/>
      <c r="J552"/>
      <c r="K552"/>
      <c r="L552"/>
    </row>
    <row r="553" spans="2:12" x14ac:dyDescent="0.4">
      <c r="B553"/>
      <c r="C553"/>
      <c r="D553"/>
      <c r="E553"/>
      <c r="F553"/>
      <c r="G553"/>
      <c r="H553"/>
      <c r="I553"/>
      <c r="J553"/>
      <c r="K553"/>
      <c r="L553"/>
    </row>
    <row r="554" spans="2:12" x14ac:dyDescent="0.4">
      <c r="B554"/>
      <c r="C554"/>
      <c r="D554"/>
      <c r="E554"/>
      <c r="F554"/>
      <c r="G554"/>
      <c r="H554"/>
      <c r="I554"/>
      <c r="J554"/>
      <c r="K554"/>
      <c r="L554"/>
    </row>
    <row r="555" spans="2:12" x14ac:dyDescent="0.4">
      <c r="B555"/>
      <c r="C555"/>
      <c r="D555"/>
      <c r="E555"/>
      <c r="F555"/>
      <c r="G555"/>
      <c r="H555"/>
      <c r="I555"/>
      <c r="J555"/>
      <c r="K555"/>
      <c r="L555"/>
    </row>
    <row r="556" spans="2:12" x14ac:dyDescent="0.4">
      <c r="B556"/>
      <c r="C556"/>
      <c r="D556"/>
      <c r="E556"/>
      <c r="F556"/>
      <c r="G556"/>
      <c r="H556"/>
      <c r="I556"/>
      <c r="J556"/>
      <c r="K556"/>
      <c r="L556"/>
    </row>
    <row r="557" spans="2:12" x14ac:dyDescent="0.4">
      <c r="B557"/>
      <c r="C557"/>
      <c r="D557"/>
      <c r="E557"/>
      <c r="F557"/>
      <c r="G557"/>
      <c r="H557"/>
      <c r="I557"/>
      <c r="J557"/>
      <c r="K557"/>
      <c r="L557"/>
    </row>
    <row r="558" spans="2:12" x14ac:dyDescent="0.4">
      <c r="B558"/>
      <c r="C558"/>
      <c r="D558"/>
      <c r="E558"/>
      <c r="F558"/>
      <c r="G558"/>
      <c r="H558"/>
      <c r="I558"/>
      <c r="J558"/>
      <c r="K558"/>
      <c r="L558"/>
    </row>
    <row r="559" spans="2:12" x14ac:dyDescent="0.4">
      <c r="B559"/>
      <c r="C559"/>
      <c r="D559"/>
      <c r="E559"/>
      <c r="F559"/>
      <c r="G559"/>
      <c r="H559"/>
      <c r="I559"/>
      <c r="J559"/>
      <c r="K559"/>
      <c r="L559"/>
    </row>
    <row r="560" spans="2:12" x14ac:dyDescent="0.4">
      <c r="B560"/>
      <c r="C560"/>
      <c r="D560"/>
      <c r="E560"/>
      <c r="F560"/>
      <c r="G560"/>
      <c r="H560"/>
      <c r="I560"/>
      <c r="J560"/>
      <c r="K560"/>
      <c r="L560"/>
    </row>
    <row r="561" spans="2:12" x14ac:dyDescent="0.4">
      <c r="B561"/>
      <c r="C561"/>
      <c r="D561"/>
      <c r="E561"/>
      <c r="F561"/>
      <c r="G561"/>
      <c r="H561"/>
      <c r="I561"/>
      <c r="J561"/>
      <c r="K561"/>
      <c r="L561"/>
    </row>
    <row r="562" spans="2:12" x14ac:dyDescent="0.4">
      <c r="B562"/>
      <c r="C562"/>
      <c r="D562"/>
      <c r="E562"/>
      <c r="F562"/>
      <c r="G562"/>
      <c r="H562"/>
      <c r="I562"/>
      <c r="J562"/>
      <c r="K562"/>
      <c r="L562"/>
    </row>
    <row r="563" spans="2:12" x14ac:dyDescent="0.4">
      <c r="B563"/>
      <c r="C563"/>
      <c r="D563"/>
      <c r="E563"/>
      <c r="F563"/>
      <c r="G563"/>
      <c r="H563"/>
      <c r="I563"/>
      <c r="J563"/>
      <c r="K563"/>
      <c r="L563"/>
    </row>
    <row r="564" spans="2:12" x14ac:dyDescent="0.4">
      <c r="B564"/>
      <c r="C564"/>
      <c r="D564"/>
      <c r="E564"/>
      <c r="F564"/>
      <c r="G564"/>
      <c r="H564"/>
      <c r="I564"/>
      <c r="J564"/>
      <c r="K564"/>
      <c r="L564"/>
    </row>
    <row r="565" spans="2:12" x14ac:dyDescent="0.4">
      <c r="B565"/>
      <c r="C565"/>
      <c r="D565"/>
      <c r="E565"/>
      <c r="F565"/>
      <c r="G565"/>
      <c r="H565"/>
      <c r="I565"/>
      <c r="J565"/>
      <c r="K565"/>
      <c r="L565"/>
    </row>
    <row r="566" spans="2:12" x14ac:dyDescent="0.4">
      <c r="B566"/>
      <c r="C566"/>
      <c r="D566"/>
      <c r="E566"/>
      <c r="F566"/>
      <c r="G566"/>
      <c r="H566"/>
      <c r="I566"/>
      <c r="J566"/>
      <c r="K566"/>
      <c r="L566"/>
    </row>
    <row r="567" spans="2:12" x14ac:dyDescent="0.4">
      <c r="B567"/>
      <c r="C567"/>
      <c r="D567"/>
      <c r="E567"/>
      <c r="F567"/>
      <c r="G567"/>
      <c r="H567"/>
      <c r="I567"/>
      <c r="J567"/>
      <c r="K567"/>
      <c r="L567"/>
    </row>
    <row r="568" spans="2:12" x14ac:dyDescent="0.4">
      <c r="B568"/>
      <c r="C568"/>
      <c r="D568"/>
      <c r="E568"/>
      <c r="F568"/>
      <c r="G568"/>
      <c r="H568"/>
      <c r="I568"/>
      <c r="J568"/>
      <c r="K568"/>
      <c r="L568"/>
    </row>
    <row r="569" spans="2:12" x14ac:dyDescent="0.4">
      <c r="B569"/>
      <c r="C569"/>
      <c r="D569"/>
      <c r="E569"/>
      <c r="F569"/>
      <c r="G569"/>
      <c r="H569"/>
      <c r="I569"/>
      <c r="J569"/>
      <c r="K569"/>
      <c r="L569"/>
    </row>
    <row r="570" spans="2:12" x14ac:dyDescent="0.4">
      <c r="B570"/>
      <c r="C570"/>
      <c r="D570"/>
      <c r="E570"/>
      <c r="F570"/>
      <c r="G570"/>
      <c r="H570"/>
      <c r="I570"/>
      <c r="J570"/>
      <c r="K570"/>
      <c r="L570"/>
    </row>
    <row r="571" spans="2:12" x14ac:dyDescent="0.4">
      <c r="B571"/>
      <c r="C571"/>
      <c r="D571"/>
      <c r="E571"/>
      <c r="F571"/>
      <c r="G571"/>
      <c r="H571"/>
      <c r="I571"/>
      <c r="J571"/>
      <c r="K571"/>
      <c r="L571"/>
    </row>
    <row r="572" spans="2:12" x14ac:dyDescent="0.4">
      <c r="B572"/>
      <c r="C572"/>
      <c r="D572"/>
      <c r="E572"/>
      <c r="F572"/>
      <c r="G572"/>
      <c r="H572"/>
      <c r="I572"/>
      <c r="J572"/>
      <c r="K572"/>
      <c r="L572"/>
    </row>
    <row r="573" spans="2:12" x14ac:dyDescent="0.4">
      <c r="B573"/>
      <c r="C573"/>
      <c r="D573"/>
      <c r="E573"/>
      <c r="F573"/>
      <c r="G573"/>
      <c r="H573"/>
      <c r="I573"/>
      <c r="J573"/>
      <c r="K573"/>
      <c r="L573"/>
    </row>
    <row r="574" spans="2:12" x14ac:dyDescent="0.4">
      <c r="B574"/>
      <c r="C574"/>
      <c r="D574"/>
      <c r="E574"/>
      <c r="F574"/>
      <c r="G574"/>
      <c r="H574"/>
      <c r="I574"/>
      <c r="J574"/>
      <c r="K574"/>
      <c r="L574"/>
    </row>
    <row r="575" spans="2:12" x14ac:dyDescent="0.4">
      <c r="B575"/>
      <c r="C575"/>
      <c r="D575"/>
      <c r="E575"/>
      <c r="F575"/>
      <c r="G575"/>
      <c r="H575"/>
      <c r="I575"/>
      <c r="J575"/>
      <c r="K575"/>
      <c r="L575"/>
    </row>
    <row r="576" spans="2:12" x14ac:dyDescent="0.4">
      <c r="B576"/>
      <c r="C576"/>
      <c r="D576"/>
      <c r="E576"/>
      <c r="F576"/>
      <c r="G576"/>
      <c r="H576"/>
      <c r="I576"/>
      <c r="J576"/>
      <c r="K576"/>
      <c r="L576"/>
    </row>
    <row r="577" spans="2:12" x14ac:dyDescent="0.4">
      <c r="B577"/>
      <c r="C577"/>
      <c r="D577"/>
      <c r="E577"/>
      <c r="F577"/>
      <c r="G577"/>
      <c r="H577"/>
      <c r="I577"/>
      <c r="J577"/>
      <c r="K577"/>
      <c r="L577"/>
    </row>
    <row r="578" spans="2:12" x14ac:dyDescent="0.4">
      <c r="B578"/>
      <c r="C578"/>
      <c r="D578"/>
      <c r="E578"/>
      <c r="F578"/>
      <c r="G578"/>
      <c r="H578"/>
      <c r="I578"/>
      <c r="J578"/>
      <c r="K578"/>
      <c r="L578"/>
    </row>
    <row r="579" spans="2:12" x14ac:dyDescent="0.4">
      <c r="B579"/>
      <c r="C579"/>
      <c r="D579"/>
      <c r="E579"/>
      <c r="F579"/>
      <c r="G579"/>
      <c r="H579"/>
      <c r="I579"/>
      <c r="J579"/>
      <c r="K579"/>
      <c r="L579"/>
    </row>
    <row r="580" spans="2:12" x14ac:dyDescent="0.4">
      <c r="B580"/>
      <c r="C580"/>
      <c r="D580"/>
      <c r="E580"/>
      <c r="F580"/>
      <c r="G580"/>
      <c r="H580"/>
      <c r="I580"/>
      <c r="J580"/>
      <c r="K580"/>
      <c r="L580"/>
    </row>
    <row r="581" spans="2:12" x14ac:dyDescent="0.4">
      <c r="B581"/>
      <c r="C581"/>
      <c r="D581"/>
      <c r="E581"/>
      <c r="F581"/>
      <c r="G581"/>
      <c r="H581"/>
      <c r="I581"/>
      <c r="J581"/>
      <c r="K581"/>
      <c r="L581"/>
    </row>
    <row r="582" spans="2:12" x14ac:dyDescent="0.4">
      <c r="B582"/>
      <c r="C582"/>
      <c r="D582"/>
      <c r="E582"/>
      <c r="F582"/>
      <c r="G582"/>
      <c r="H582"/>
      <c r="I582"/>
      <c r="J582"/>
      <c r="K582"/>
      <c r="L582"/>
    </row>
    <row r="583" spans="2:12" x14ac:dyDescent="0.4">
      <c r="B583"/>
      <c r="C583"/>
      <c r="D583"/>
      <c r="E583"/>
      <c r="F583"/>
      <c r="G583"/>
      <c r="H583"/>
      <c r="I583"/>
      <c r="J583"/>
      <c r="K583"/>
      <c r="L583"/>
    </row>
    <row r="584" spans="2:12" x14ac:dyDescent="0.4">
      <c r="B584"/>
      <c r="C584"/>
      <c r="D584"/>
      <c r="E584"/>
      <c r="F584"/>
      <c r="G584"/>
      <c r="H584"/>
      <c r="I584"/>
      <c r="J584"/>
      <c r="K584"/>
      <c r="L584"/>
    </row>
    <row r="585" spans="2:12" x14ac:dyDescent="0.4">
      <c r="B585"/>
      <c r="C585"/>
      <c r="D585"/>
      <c r="E585"/>
      <c r="F585"/>
      <c r="G585"/>
      <c r="H585"/>
      <c r="I585"/>
      <c r="J585"/>
      <c r="K585"/>
      <c r="L585"/>
    </row>
    <row r="586" spans="2:12" x14ac:dyDescent="0.4">
      <c r="B586"/>
      <c r="C586"/>
      <c r="D586"/>
      <c r="E586"/>
      <c r="F586"/>
      <c r="G586"/>
      <c r="H586"/>
      <c r="I586"/>
      <c r="J586"/>
      <c r="K586"/>
      <c r="L586"/>
    </row>
    <row r="587" spans="2:12" x14ac:dyDescent="0.4">
      <c r="B587"/>
      <c r="C587"/>
      <c r="D587"/>
      <c r="E587"/>
      <c r="F587"/>
      <c r="G587"/>
      <c r="H587"/>
      <c r="I587"/>
      <c r="J587"/>
      <c r="K587"/>
      <c r="L587"/>
    </row>
    <row r="588" spans="2:12" x14ac:dyDescent="0.4">
      <c r="B588"/>
      <c r="C588"/>
      <c r="D588"/>
      <c r="E588"/>
      <c r="F588"/>
      <c r="G588"/>
      <c r="H588"/>
      <c r="I588"/>
      <c r="J588"/>
      <c r="K588"/>
      <c r="L588"/>
    </row>
    <row r="589" spans="2:12" x14ac:dyDescent="0.4">
      <c r="B589"/>
      <c r="C589"/>
      <c r="D589"/>
      <c r="E589"/>
      <c r="F589"/>
      <c r="G589"/>
      <c r="H589"/>
      <c r="I589"/>
      <c r="J589"/>
      <c r="K589"/>
      <c r="L589"/>
    </row>
    <row r="590" spans="2:12" x14ac:dyDescent="0.4">
      <c r="B590"/>
      <c r="C590"/>
      <c r="D590"/>
      <c r="E590"/>
      <c r="F590"/>
      <c r="G590"/>
      <c r="H590"/>
      <c r="I590"/>
      <c r="J590"/>
      <c r="K590"/>
      <c r="L590"/>
    </row>
    <row r="591" spans="2:12" x14ac:dyDescent="0.4">
      <c r="B591"/>
      <c r="C591"/>
      <c r="D591"/>
      <c r="E591"/>
      <c r="F591"/>
      <c r="G591"/>
      <c r="H591"/>
      <c r="I591"/>
      <c r="J591"/>
      <c r="K591"/>
      <c r="L591"/>
    </row>
    <row r="592" spans="2:12" x14ac:dyDescent="0.4">
      <c r="B592"/>
      <c r="C592"/>
      <c r="D592"/>
      <c r="E592"/>
      <c r="F592"/>
      <c r="G592"/>
      <c r="H592"/>
      <c r="I592"/>
      <c r="J592"/>
      <c r="K592"/>
      <c r="L592"/>
    </row>
    <row r="593" spans="2:12" x14ac:dyDescent="0.4">
      <c r="B593"/>
      <c r="C593"/>
      <c r="D593"/>
      <c r="E593"/>
      <c r="F593"/>
      <c r="G593"/>
      <c r="H593"/>
      <c r="I593"/>
      <c r="J593"/>
      <c r="K593"/>
      <c r="L593"/>
    </row>
    <row r="594" spans="2:12" x14ac:dyDescent="0.4">
      <c r="B594"/>
      <c r="C594"/>
      <c r="D594"/>
      <c r="E594"/>
      <c r="F594"/>
      <c r="G594"/>
      <c r="H594"/>
      <c r="I594"/>
      <c r="J594"/>
      <c r="K594"/>
      <c r="L594"/>
    </row>
    <row r="595" spans="2:12" x14ac:dyDescent="0.4">
      <c r="B595"/>
      <c r="C595"/>
      <c r="D595"/>
      <c r="E595"/>
      <c r="F595"/>
      <c r="G595"/>
      <c r="H595"/>
      <c r="I595"/>
      <c r="J595"/>
      <c r="K595"/>
      <c r="L595"/>
    </row>
    <row r="596" spans="2:12" x14ac:dyDescent="0.4">
      <c r="B596"/>
      <c r="C596"/>
      <c r="D596"/>
      <c r="E596"/>
      <c r="F596"/>
      <c r="G596"/>
      <c r="H596"/>
      <c r="I596"/>
      <c r="J596"/>
      <c r="K596"/>
      <c r="L596"/>
    </row>
    <row r="597" spans="2:12" x14ac:dyDescent="0.4">
      <c r="B597"/>
      <c r="C597"/>
      <c r="D597"/>
      <c r="E597"/>
      <c r="F597"/>
      <c r="G597"/>
      <c r="H597"/>
      <c r="I597"/>
      <c r="J597"/>
      <c r="K597"/>
      <c r="L597"/>
    </row>
    <row r="598" spans="2:12" x14ac:dyDescent="0.4">
      <c r="B598"/>
      <c r="C598"/>
      <c r="D598"/>
      <c r="E598"/>
      <c r="F598"/>
      <c r="G598"/>
      <c r="H598"/>
      <c r="I598"/>
      <c r="J598"/>
      <c r="K598"/>
      <c r="L598"/>
    </row>
    <row r="599" spans="2:12" x14ac:dyDescent="0.4">
      <c r="B599"/>
      <c r="C599"/>
      <c r="D599"/>
      <c r="E599"/>
      <c r="F599"/>
      <c r="G599"/>
      <c r="H599"/>
      <c r="I599"/>
      <c r="J599"/>
      <c r="K599"/>
      <c r="L599"/>
    </row>
    <row r="600" spans="2:12" x14ac:dyDescent="0.4">
      <c r="B600"/>
      <c r="C600"/>
      <c r="D600"/>
      <c r="E600"/>
      <c r="F600"/>
      <c r="G600"/>
      <c r="H600"/>
      <c r="I600"/>
      <c r="J600"/>
      <c r="K600"/>
      <c r="L600"/>
    </row>
    <row r="601" spans="2:12" x14ac:dyDescent="0.4">
      <c r="B601"/>
      <c r="C601"/>
      <c r="D601"/>
      <c r="E601"/>
      <c r="F601"/>
      <c r="G601"/>
      <c r="H601"/>
      <c r="I601"/>
      <c r="J601"/>
      <c r="K601"/>
      <c r="L601"/>
    </row>
    <row r="602" spans="2:12" x14ac:dyDescent="0.4">
      <c r="B602"/>
      <c r="C602"/>
      <c r="D602"/>
      <c r="E602"/>
      <c r="F602"/>
      <c r="G602"/>
      <c r="H602"/>
      <c r="I602"/>
      <c r="J602"/>
      <c r="K602"/>
      <c r="L602"/>
    </row>
    <row r="603" spans="2:12" x14ac:dyDescent="0.4">
      <c r="B603"/>
      <c r="C603"/>
      <c r="D603"/>
      <c r="E603"/>
      <c r="F603"/>
      <c r="G603"/>
      <c r="H603"/>
      <c r="I603"/>
      <c r="J603"/>
      <c r="K603"/>
      <c r="L603"/>
    </row>
    <row r="604" spans="2:12" x14ac:dyDescent="0.4">
      <c r="B604"/>
      <c r="C604"/>
      <c r="D604"/>
      <c r="E604"/>
      <c r="F604"/>
      <c r="G604"/>
      <c r="H604"/>
      <c r="I604"/>
      <c r="J604"/>
      <c r="K604"/>
      <c r="L604"/>
    </row>
    <row r="605" spans="2:12" x14ac:dyDescent="0.4">
      <c r="B605"/>
      <c r="C605"/>
      <c r="D605"/>
      <c r="E605"/>
      <c r="F605"/>
      <c r="G605"/>
      <c r="H605"/>
      <c r="I605"/>
      <c r="J605"/>
      <c r="K605"/>
      <c r="L605"/>
    </row>
    <row r="606" spans="2:12" x14ac:dyDescent="0.4">
      <c r="B606"/>
      <c r="C606"/>
      <c r="D606"/>
      <c r="E606"/>
      <c r="F606"/>
      <c r="G606"/>
      <c r="H606"/>
      <c r="I606"/>
      <c r="J606"/>
      <c r="K606"/>
      <c r="L606"/>
    </row>
    <row r="607" spans="2:12" x14ac:dyDescent="0.4">
      <c r="B607"/>
      <c r="C607"/>
      <c r="D607"/>
      <c r="E607"/>
      <c r="F607"/>
      <c r="G607"/>
      <c r="H607"/>
      <c r="I607"/>
      <c r="J607"/>
      <c r="K607"/>
      <c r="L607"/>
    </row>
    <row r="608" spans="2:12" x14ac:dyDescent="0.4">
      <c r="B608"/>
      <c r="C608"/>
      <c r="D608"/>
      <c r="E608"/>
      <c r="F608"/>
      <c r="G608"/>
      <c r="H608"/>
      <c r="I608"/>
      <c r="J608"/>
      <c r="K608"/>
      <c r="L608"/>
    </row>
    <row r="609" spans="2:12" x14ac:dyDescent="0.4">
      <c r="B609"/>
      <c r="C609"/>
      <c r="D609"/>
      <c r="E609"/>
      <c r="F609"/>
      <c r="G609"/>
      <c r="H609"/>
      <c r="I609"/>
      <c r="J609"/>
      <c r="K609"/>
      <c r="L609"/>
    </row>
    <row r="610" spans="2:12" x14ac:dyDescent="0.4">
      <c r="B610"/>
      <c r="C610"/>
      <c r="D610"/>
      <c r="E610"/>
      <c r="F610"/>
      <c r="G610"/>
      <c r="H610"/>
      <c r="I610"/>
      <c r="J610"/>
      <c r="K610"/>
      <c r="L610"/>
    </row>
    <row r="611" spans="2:12" x14ac:dyDescent="0.4">
      <c r="B611"/>
      <c r="C611"/>
      <c r="D611"/>
      <c r="E611"/>
      <c r="F611"/>
      <c r="G611"/>
      <c r="H611"/>
      <c r="I611"/>
      <c r="J611"/>
      <c r="K611"/>
      <c r="L611"/>
    </row>
    <row r="612" spans="2:12" x14ac:dyDescent="0.4">
      <c r="B612"/>
      <c r="C612"/>
      <c r="D612"/>
      <c r="E612"/>
      <c r="F612"/>
      <c r="G612"/>
      <c r="H612"/>
      <c r="I612"/>
      <c r="J612"/>
      <c r="K612"/>
      <c r="L612"/>
    </row>
    <row r="613" spans="2:12" x14ac:dyDescent="0.4">
      <c r="B613"/>
      <c r="C613"/>
      <c r="D613"/>
      <c r="E613"/>
      <c r="F613"/>
      <c r="G613"/>
      <c r="H613"/>
      <c r="I613"/>
      <c r="J613"/>
      <c r="K613"/>
      <c r="L613"/>
    </row>
    <row r="614" spans="2:12" x14ac:dyDescent="0.4">
      <c r="B614"/>
      <c r="C614"/>
      <c r="D614"/>
      <c r="E614"/>
      <c r="F614"/>
      <c r="G614"/>
      <c r="H614"/>
      <c r="I614"/>
      <c r="J614"/>
      <c r="K614"/>
      <c r="L614"/>
    </row>
    <row r="615" spans="2:12" x14ac:dyDescent="0.4">
      <c r="B615"/>
      <c r="C615"/>
      <c r="D615"/>
      <c r="E615"/>
      <c r="F615"/>
      <c r="G615"/>
      <c r="H615"/>
      <c r="I615"/>
      <c r="J615"/>
      <c r="K615"/>
      <c r="L615"/>
    </row>
    <row r="616" spans="2:12" x14ac:dyDescent="0.4">
      <c r="B616"/>
      <c r="C616"/>
      <c r="D616"/>
      <c r="E616"/>
      <c r="F616"/>
      <c r="G616"/>
      <c r="H616"/>
      <c r="I616"/>
      <c r="J616"/>
      <c r="K616"/>
      <c r="L616"/>
    </row>
    <row r="617" spans="2:12" x14ac:dyDescent="0.4">
      <c r="B617"/>
      <c r="C617"/>
      <c r="D617"/>
      <c r="E617"/>
      <c r="F617"/>
      <c r="G617"/>
      <c r="H617"/>
      <c r="I617"/>
      <c r="J617"/>
      <c r="K617"/>
      <c r="L617"/>
    </row>
    <row r="618" spans="2:12" x14ac:dyDescent="0.4">
      <c r="B618"/>
      <c r="C618"/>
      <c r="D618"/>
      <c r="E618"/>
      <c r="F618"/>
      <c r="G618"/>
      <c r="H618"/>
      <c r="I618"/>
      <c r="J618"/>
      <c r="K618"/>
      <c r="L618"/>
    </row>
    <row r="619" spans="2:12" x14ac:dyDescent="0.4">
      <c r="B619"/>
      <c r="C619"/>
      <c r="D619"/>
      <c r="E619"/>
      <c r="F619"/>
      <c r="G619"/>
      <c r="H619"/>
      <c r="I619"/>
      <c r="J619"/>
      <c r="K619"/>
      <c r="L619"/>
    </row>
    <row r="620" spans="2:12" x14ac:dyDescent="0.4">
      <c r="B620"/>
      <c r="C620"/>
      <c r="D620"/>
      <c r="E620"/>
      <c r="F620"/>
      <c r="G620"/>
      <c r="H620"/>
      <c r="I620"/>
      <c r="J620"/>
      <c r="K620"/>
      <c r="L620"/>
    </row>
    <row r="621" spans="2:12" x14ac:dyDescent="0.4">
      <c r="B621"/>
      <c r="C621"/>
      <c r="D621"/>
      <c r="E621"/>
      <c r="F621"/>
      <c r="G621"/>
      <c r="H621"/>
      <c r="I621"/>
      <c r="J621"/>
      <c r="K621"/>
      <c r="L621"/>
    </row>
    <row r="622" spans="2:12" x14ac:dyDescent="0.4">
      <c r="B622"/>
      <c r="C622"/>
      <c r="D622"/>
      <c r="E622"/>
      <c r="F622"/>
      <c r="G622"/>
      <c r="H622"/>
      <c r="I622"/>
      <c r="J622"/>
      <c r="K622"/>
      <c r="L622"/>
    </row>
    <row r="623" spans="2:12" x14ac:dyDescent="0.4">
      <c r="B623"/>
      <c r="C623"/>
      <c r="D623"/>
      <c r="E623"/>
      <c r="F623"/>
      <c r="G623"/>
      <c r="H623"/>
      <c r="I623"/>
      <c r="J623"/>
      <c r="K623"/>
      <c r="L623"/>
    </row>
    <row r="624" spans="2:12" x14ac:dyDescent="0.4">
      <c r="B624"/>
      <c r="C624"/>
      <c r="D624"/>
      <c r="E624"/>
      <c r="F624"/>
      <c r="G624"/>
      <c r="H624"/>
      <c r="I624"/>
      <c r="J624"/>
      <c r="K624"/>
      <c r="L624"/>
    </row>
    <row r="625" spans="2:12" x14ac:dyDescent="0.4">
      <c r="B625"/>
      <c r="C625"/>
      <c r="D625"/>
      <c r="E625"/>
      <c r="F625"/>
      <c r="G625"/>
      <c r="H625"/>
      <c r="I625"/>
      <c r="J625"/>
      <c r="K625"/>
      <c r="L625"/>
    </row>
    <row r="626" spans="2:12" x14ac:dyDescent="0.4">
      <c r="B626"/>
      <c r="C626"/>
      <c r="D626"/>
      <c r="E626"/>
      <c r="F626"/>
      <c r="G626"/>
      <c r="H626"/>
      <c r="I626"/>
      <c r="J626"/>
      <c r="K626"/>
      <c r="L626"/>
    </row>
    <row r="627" spans="2:12" x14ac:dyDescent="0.4">
      <c r="B627"/>
      <c r="C627"/>
      <c r="D627"/>
      <c r="E627"/>
      <c r="F627"/>
      <c r="G627"/>
      <c r="H627"/>
      <c r="I627"/>
      <c r="J627"/>
      <c r="K627"/>
      <c r="L627"/>
    </row>
    <row r="628" spans="2:12" x14ac:dyDescent="0.4">
      <c r="B628"/>
      <c r="C628"/>
      <c r="D628"/>
      <c r="E628"/>
      <c r="F628"/>
      <c r="G628"/>
      <c r="H628"/>
      <c r="I628"/>
      <c r="J628"/>
      <c r="K628"/>
      <c r="L628"/>
    </row>
    <row r="629" spans="2:12" x14ac:dyDescent="0.4">
      <c r="B629"/>
      <c r="C629"/>
      <c r="D629"/>
      <c r="E629"/>
      <c r="F629"/>
      <c r="G629"/>
      <c r="H629"/>
      <c r="I629"/>
      <c r="J629"/>
      <c r="K629"/>
      <c r="L629"/>
    </row>
    <row r="630" spans="2:12" x14ac:dyDescent="0.4">
      <c r="B630"/>
      <c r="C630"/>
      <c r="D630"/>
      <c r="E630"/>
      <c r="F630"/>
      <c r="G630"/>
      <c r="H630"/>
      <c r="I630"/>
      <c r="J630"/>
      <c r="K630"/>
      <c r="L630"/>
    </row>
    <row r="631" spans="2:12" x14ac:dyDescent="0.4">
      <c r="B631"/>
      <c r="C631"/>
      <c r="D631"/>
      <c r="E631"/>
      <c r="F631"/>
      <c r="G631"/>
      <c r="H631"/>
      <c r="I631"/>
      <c r="J631"/>
      <c r="K631"/>
      <c r="L631"/>
    </row>
    <row r="632" spans="2:12" x14ac:dyDescent="0.4">
      <c r="B632"/>
      <c r="C632"/>
      <c r="D632"/>
      <c r="E632"/>
      <c r="F632"/>
      <c r="G632"/>
      <c r="H632"/>
      <c r="I632"/>
      <c r="J632"/>
      <c r="K632"/>
      <c r="L632"/>
    </row>
    <row r="633" spans="2:12" x14ac:dyDescent="0.4">
      <c r="B633"/>
      <c r="C633"/>
      <c r="D633"/>
      <c r="E633"/>
      <c r="F633"/>
      <c r="G633"/>
      <c r="H633"/>
      <c r="I633"/>
      <c r="J633"/>
      <c r="K633"/>
      <c r="L633"/>
    </row>
    <row r="634" spans="2:12" x14ac:dyDescent="0.4">
      <c r="B634"/>
      <c r="C634"/>
      <c r="D634"/>
      <c r="E634"/>
      <c r="F634"/>
      <c r="G634"/>
      <c r="H634"/>
      <c r="I634"/>
      <c r="J634"/>
      <c r="K634"/>
      <c r="L634"/>
    </row>
    <row r="635" spans="2:12" x14ac:dyDescent="0.4">
      <c r="B635"/>
      <c r="C635"/>
      <c r="D635"/>
      <c r="E635"/>
      <c r="F635"/>
      <c r="G635"/>
      <c r="H635"/>
      <c r="I635"/>
      <c r="J635"/>
      <c r="K635"/>
      <c r="L635"/>
    </row>
    <row r="636" spans="2:12" x14ac:dyDescent="0.4">
      <c r="B636"/>
      <c r="C636"/>
      <c r="D636"/>
      <c r="E636"/>
      <c r="F636"/>
      <c r="G636"/>
      <c r="H636"/>
      <c r="I636"/>
      <c r="J636"/>
      <c r="K636"/>
      <c r="L636"/>
    </row>
    <row r="637" spans="2:12" x14ac:dyDescent="0.4">
      <c r="B637"/>
      <c r="C637"/>
      <c r="D637"/>
      <c r="E637"/>
      <c r="F637"/>
      <c r="G637"/>
      <c r="H637"/>
      <c r="I637"/>
      <c r="J637"/>
      <c r="K637"/>
      <c r="L637"/>
    </row>
    <row r="638" spans="2:12" x14ac:dyDescent="0.4">
      <c r="B638"/>
      <c r="C638"/>
      <c r="D638"/>
      <c r="E638"/>
      <c r="F638"/>
      <c r="G638"/>
      <c r="H638"/>
      <c r="I638"/>
      <c r="J638"/>
      <c r="K638"/>
      <c r="L638"/>
    </row>
    <row r="639" spans="2:12" x14ac:dyDescent="0.4">
      <c r="B639"/>
      <c r="C639"/>
      <c r="D639"/>
      <c r="E639"/>
      <c r="F639"/>
      <c r="G639"/>
      <c r="H639"/>
      <c r="I639"/>
      <c r="J639"/>
      <c r="K639"/>
      <c r="L639"/>
    </row>
    <row r="640" spans="2:12" x14ac:dyDescent="0.4">
      <c r="B640"/>
      <c r="C640"/>
      <c r="D640"/>
      <c r="E640"/>
      <c r="F640"/>
      <c r="G640"/>
      <c r="H640"/>
      <c r="I640"/>
      <c r="J640"/>
      <c r="K640"/>
      <c r="L640"/>
    </row>
    <row r="641" spans="2:12" x14ac:dyDescent="0.4">
      <c r="B641"/>
      <c r="C641"/>
      <c r="D641"/>
      <c r="E641"/>
      <c r="F641"/>
      <c r="G641"/>
      <c r="H641"/>
      <c r="I641"/>
      <c r="J641"/>
      <c r="K641"/>
      <c r="L641"/>
    </row>
    <row r="642" spans="2:12" x14ac:dyDescent="0.4">
      <c r="B642"/>
      <c r="C642"/>
      <c r="D642"/>
      <c r="E642"/>
      <c r="F642"/>
      <c r="G642"/>
      <c r="H642"/>
      <c r="I642"/>
      <c r="J642"/>
      <c r="K642"/>
      <c r="L642"/>
    </row>
    <row r="643" spans="2:12" x14ac:dyDescent="0.4">
      <c r="B643"/>
      <c r="C643"/>
      <c r="D643"/>
      <c r="E643"/>
      <c r="F643"/>
      <c r="G643"/>
      <c r="H643"/>
      <c r="I643"/>
      <c r="J643"/>
      <c r="K643"/>
      <c r="L643"/>
    </row>
    <row r="644" spans="2:12" x14ac:dyDescent="0.4">
      <c r="B644"/>
      <c r="C644"/>
      <c r="D644"/>
      <c r="E644"/>
      <c r="F644"/>
      <c r="G644"/>
      <c r="H644"/>
      <c r="I644"/>
      <c r="J644"/>
      <c r="K644"/>
      <c r="L644"/>
    </row>
    <row r="645" spans="2:12" x14ac:dyDescent="0.4">
      <c r="B645"/>
      <c r="C645"/>
      <c r="D645"/>
      <c r="E645"/>
      <c r="F645"/>
      <c r="G645"/>
      <c r="H645"/>
      <c r="I645"/>
      <c r="J645"/>
      <c r="K645"/>
      <c r="L645"/>
    </row>
    <row r="646" spans="2:12" x14ac:dyDescent="0.4">
      <c r="B646"/>
      <c r="C646"/>
      <c r="D646"/>
      <c r="E646"/>
      <c r="F646"/>
      <c r="G646"/>
      <c r="H646"/>
      <c r="I646"/>
      <c r="J646"/>
      <c r="K646"/>
      <c r="L646"/>
    </row>
    <row r="647" spans="2:12" x14ac:dyDescent="0.4">
      <c r="B647"/>
      <c r="C647"/>
      <c r="D647"/>
      <c r="E647"/>
      <c r="F647"/>
      <c r="G647"/>
      <c r="H647"/>
      <c r="I647"/>
      <c r="J647"/>
      <c r="K647"/>
      <c r="L647"/>
    </row>
    <row r="648" spans="2:12" x14ac:dyDescent="0.4">
      <c r="B648"/>
      <c r="C648"/>
      <c r="D648"/>
      <c r="E648"/>
      <c r="F648"/>
      <c r="G648"/>
      <c r="H648"/>
      <c r="I648"/>
      <c r="J648"/>
      <c r="K648"/>
      <c r="L648"/>
    </row>
    <row r="649" spans="2:12" x14ac:dyDescent="0.4">
      <c r="B649"/>
      <c r="C649"/>
      <c r="D649"/>
      <c r="E649"/>
      <c r="F649"/>
      <c r="G649"/>
      <c r="H649"/>
      <c r="I649"/>
      <c r="J649"/>
      <c r="K649"/>
      <c r="L649"/>
    </row>
    <row r="650" spans="2:12" x14ac:dyDescent="0.4">
      <c r="B650"/>
      <c r="C650"/>
      <c r="D650"/>
      <c r="E650"/>
      <c r="F650"/>
      <c r="G650"/>
      <c r="H650"/>
      <c r="I650"/>
      <c r="J650"/>
      <c r="K650"/>
      <c r="L650"/>
    </row>
    <row r="651" spans="2:12" x14ac:dyDescent="0.4">
      <c r="B651"/>
      <c r="C651"/>
      <c r="D651"/>
      <c r="E651"/>
      <c r="F651"/>
      <c r="G651"/>
      <c r="H651"/>
      <c r="I651"/>
      <c r="J651"/>
      <c r="K651"/>
      <c r="L651"/>
    </row>
    <row r="652" spans="2:12" x14ac:dyDescent="0.4">
      <c r="B652"/>
      <c r="C652"/>
      <c r="D652"/>
      <c r="E652"/>
      <c r="F652"/>
      <c r="G652"/>
      <c r="H652"/>
      <c r="I652"/>
      <c r="J652"/>
      <c r="K652"/>
      <c r="L652"/>
    </row>
    <row r="653" spans="2:12" x14ac:dyDescent="0.4">
      <c r="B653"/>
      <c r="C653"/>
      <c r="D653"/>
      <c r="E653"/>
      <c r="F653"/>
      <c r="G653"/>
      <c r="H653"/>
      <c r="I653"/>
      <c r="J653"/>
      <c r="K653"/>
      <c r="L653"/>
    </row>
    <row r="654" spans="2:12" x14ac:dyDescent="0.4">
      <c r="B654"/>
      <c r="C654"/>
      <c r="D654"/>
      <c r="E654"/>
      <c r="F654"/>
      <c r="G654"/>
      <c r="H654"/>
      <c r="I654"/>
      <c r="J654"/>
      <c r="K654"/>
      <c r="L654"/>
    </row>
    <row r="655" spans="2:12" x14ac:dyDescent="0.4">
      <c r="B655"/>
      <c r="C655"/>
      <c r="D655"/>
      <c r="E655"/>
      <c r="F655"/>
      <c r="G655"/>
      <c r="H655"/>
      <c r="I655"/>
      <c r="J655"/>
      <c r="K655"/>
      <c r="L655"/>
    </row>
    <row r="656" spans="2:12" x14ac:dyDescent="0.4">
      <c r="B656"/>
      <c r="C656"/>
      <c r="D656"/>
      <c r="E656"/>
      <c r="F656"/>
      <c r="G656"/>
      <c r="H656"/>
      <c r="I656"/>
      <c r="J656"/>
      <c r="K656"/>
      <c r="L656"/>
    </row>
    <row r="657" spans="2:12" x14ac:dyDescent="0.4">
      <c r="B657"/>
      <c r="C657"/>
      <c r="D657"/>
      <c r="E657"/>
      <c r="F657"/>
      <c r="G657"/>
      <c r="H657"/>
      <c r="I657"/>
      <c r="J657"/>
      <c r="K657"/>
      <c r="L657"/>
    </row>
    <row r="658" spans="2:12" x14ac:dyDescent="0.4">
      <c r="B658"/>
      <c r="C658"/>
      <c r="D658"/>
      <c r="E658"/>
      <c r="F658"/>
      <c r="G658"/>
      <c r="H658"/>
      <c r="I658"/>
      <c r="J658"/>
      <c r="K658"/>
      <c r="L658"/>
    </row>
    <row r="659" spans="2:12" x14ac:dyDescent="0.4">
      <c r="B659"/>
      <c r="C659"/>
      <c r="D659"/>
      <c r="E659"/>
      <c r="F659"/>
      <c r="G659"/>
      <c r="H659"/>
      <c r="I659"/>
      <c r="J659"/>
      <c r="K659"/>
      <c r="L659"/>
    </row>
    <row r="660" spans="2:12" x14ac:dyDescent="0.4">
      <c r="B660"/>
      <c r="C660"/>
      <c r="D660"/>
      <c r="E660"/>
      <c r="F660"/>
      <c r="G660"/>
      <c r="H660"/>
      <c r="I660"/>
      <c r="J660"/>
      <c r="K660"/>
      <c r="L660"/>
    </row>
    <row r="661" spans="2:12" x14ac:dyDescent="0.4">
      <c r="B661"/>
      <c r="C661"/>
      <c r="D661"/>
      <c r="E661"/>
      <c r="F661"/>
      <c r="G661"/>
      <c r="H661"/>
      <c r="I661"/>
      <c r="J661"/>
      <c r="K661"/>
      <c r="L661"/>
    </row>
    <row r="662" spans="2:12" x14ac:dyDescent="0.4">
      <c r="B662"/>
      <c r="C662"/>
      <c r="D662"/>
      <c r="E662"/>
      <c r="F662"/>
      <c r="G662"/>
      <c r="H662"/>
      <c r="I662"/>
      <c r="J662"/>
      <c r="K662"/>
      <c r="L662"/>
    </row>
    <row r="663" spans="2:12" x14ac:dyDescent="0.4">
      <c r="B663"/>
      <c r="C663"/>
      <c r="D663"/>
      <c r="E663"/>
      <c r="F663"/>
      <c r="G663"/>
      <c r="H663"/>
      <c r="I663"/>
      <c r="J663"/>
      <c r="K663"/>
      <c r="L663"/>
    </row>
    <row r="664" spans="2:12" x14ac:dyDescent="0.4">
      <c r="B664"/>
      <c r="C664"/>
      <c r="D664"/>
      <c r="E664"/>
      <c r="F664"/>
      <c r="G664"/>
      <c r="H664"/>
      <c r="I664"/>
      <c r="J664"/>
      <c r="K664"/>
      <c r="L664"/>
    </row>
    <row r="665" spans="2:12" x14ac:dyDescent="0.4">
      <c r="B665"/>
      <c r="C665"/>
      <c r="D665"/>
      <c r="E665"/>
      <c r="F665"/>
      <c r="G665"/>
      <c r="H665"/>
      <c r="I665"/>
      <c r="J665"/>
      <c r="K665"/>
      <c r="L665"/>
    </row>
    <row r="666" spans="2:12" x14ac:dyDescent="0.4">
      <c r="B666"/>
      <c r="C666"/>
      <c r="D666"/>
      <c r="E666"/>
      <c r="F666"/>
      <c r="G666"/>
      <c r="H666"/>
      <c r="I666"/>
      <c r="J666"/>
      <c r="K666"/>
      <c r="L666"/>
    </row>
    <row r="667" spans="2:12" x14ac:dyDescent="0.4">
      <c r="B667"/>
      <c r="C667"/>
      <c r="D667"/>
      <c r="E667"/>
      <c r="F667"/>
      <c r="G667"/>
      <c r="H667"/>
      <c r="I667"/>
      <c r="J667"/>
      <c r="K667"/>
      <c r="L667"/>
    </row>
    <row r="668" spans="2:12" x14ac:dyDescent="0.4">
      <c r="B668"/>
      <c r="C668"/>
      <c r="D668"/>
      <c r="E668"/>
      <c r="F668"/>
      <c r="G668"/>
      <c r="H668"/>
      <c r="I668"/>
      <c r="J668"/>
      <c r="K668"/>
      <c r="L668"/>
    </row>
    <row r="669" spans="2:12" x14ac:dyDescent="0.4">
      <c r="B669"/>
      <c r="C669"/>
      <c r="D669"/>
      <c r="E669"/>
      <c r="F669"/>
      <c r="G669"/>
      <c r="H669"/>
      <c r="I669"/>
      <c r="J669"/>
      <c r="K669"/>
      <c r="L669"/>
    </row>
    <row r="670" spans="2:12" x14ac:dyDescent="0.4">
      <c r="B670"/>
      <c r="C670"/>
      <c r="D670"/>
      <c r="E670"/>
      <c r="F670"/>
      <c r="G670"/>
      <c r="H670"/>
      <c r="I670"/>
      <c r="J670"/>
      <c r="K670"/>
      <c r="L670"/>
    </row>
    <row r="671" spans="2:12" x14ac:dyDescent="0.4">
      <c r="B671"/>
      <c r="C671"/>
      <c r="D671"/>
      <c r="E671"/>
      <c r="F671"/>
      <c r="G671"/>
      <c r="H671"/>
      <c r="I671"/>
      <c r="J671"/>
      <c r="K671"/>
      <c r="L671"/>
    </row>
    <row r="672" spans="2:12" x14ac:dyDescent="0.4">
      <c r="B672"/>
      <c r="C672"/>
      <c r="D672"/>
      <c r="E672"/>
      <c r="F672"/>
      <c r="G672"/>
      <c r="H672"/>
      <c r="I672"/>
      <c r="J672"/>
      <c r="K672"/>
      <c r="L672"/>
    </row>
    <row r="673" spans="2:12" x14ac:dyDescent="0.4">
      <c r="B673"/>
      <c r="C673"/>
      <c r="D673"/>
      <c r="E673"/>
      <c r="F673"/>
      <c r="G673"/>
      <c r="H673"/>
      <c r="I673"/>
      <c r="J673"/>
      <c r="K673"/>
      <c r="L673"/>
    </row>
    <row r="674" spans="2:12" x14ac:dyDescent="0.4">
      <c r="B674"/>
      <c r="C674"/>
      <c r="D674"/>
      <c r="E674"/>
      <c r="F674"/>
      <c r="G674"/>
      <c r="H674"/>
      <c r="I674"/>
      <c r="J674"/>
      <c r="K674"/>
      <c r="L674"/>
    </row>
    <row r="675" spans="2:12" x14ac:dyDescent="0.4">
      <c r="B675"/>
      <c r="C675"/>
      <c r="D675"/>
      <c r="E675"/>
      <c r="F675"/>
      <c r="G675"/>
      <c r="H675"/>
      <c r="I675"/>
      <c r="J675"/>
      <c r="K675"/>
      <c r="L675"/>
    </row>
    <row r="676" spans="2:12" x14ac:dyDescent="0.4">
      <c r="B676"/>
      <c r="C676"/>
      <c r="D676"/>
      <c r="E676"/>
      <c r="F676"/>
      <c r="G676"/>
      <c r="H676"/>
      <c r="I676"/>
      <c r="J676"/>
      <c r="K676"/>
      <c r="L676"/>
    </row>
    <row r="677" spans="2:12" x14ac:dyDescent="0.4">
      <c r="B677"/>
      <c r="C677"/>
      <c r="D677"/>
      <c r="E677"/>
      <c r="F677"/>
      <c r="G677"/>
      <c r="H677"/>
      <c r="I677"/>
      <c r="J677"/>
      <c r="K677"/>
      <c r="L677"/>
    </row>
    <row r="678" spans="2:12" x14ac:dyDescent="0.4">
      <c r="B678"/>
      <c r="C678"/>
      <c r="D678"/>
      <c r="E678"/>
      <c r="F678"/>
      <c r="G678"/>
      <c r="H678"/>
      <c r="I678"/>
      <c r="J678"/>
      <c r="K678"/>
      <c r="L678"/>
    </row>
    <row r="679" spans="2:12" x14ac:dyDescent="0.4">
      <c r="B679"/>
      <c r="C679"/>
      <c r="D679"/>
      <c r="E679"/>
      <c r="F679"/>
      <c r="G679"/>
      <c r="H679"/>
      <c r="I679"/>
      <c r="J679"/>
      <c r="K679"/>
      <c r="L679"/>
    </row>
    <row r="680" spans="2:12" x14ac:dyDescent="0.4">
      <c r="B680"/>
      <c r="C680"/>
      <c r="D680"/>
      <c r="E680"/>
      <c r="F680"/>
      <c r="G680"/>
      <c r="H680"/>
      <c r="I680"/>
      <c r="J680"/>
      <c r="K680"/>
      <c r="L680"/>
    </row>
    <row r="681" spans="2:12" x14ac:dyDescent="0.4">
      <c r="B681"/>
      <c r="C681"/>
      <c r="D681"/>
      <c r="E681"/>
      <c r="F681"/>
      <c r="G681"/>
      <c r="H681"/>
      <c r="I681"/>
      <c r="J681"/>
      <c r="K681"/>
      <c r="L681"/>
    </row>
    <row r="682" spans="2:12" x14ac:dyDescent="0.4">
      <c r="B682"/>
      <c r="C682"/>
      <c r="D682"/>
      <c r="E682"/>
      <c r="F682"/>
      <c r="G682"/>
      <c r="H682"/>
      <c r="I682"/>
      <c r="J682"/>
      <c r="K682"/>
      <c r="L682"/>
    </row>
    <row r="683" spans="2:12" x14ac:dyDescent="0.4">
      <c r="B683"/>
      <c r="C683"/>
      <c r="D683"/>
      <c r="E683"/>
      <c r="F683"/>
      <c r="G683"/>
      <c r="H683"/>
      <c r="I683"/>
      <c r="J683"/>
      <c r="K683"/>
      <c r="L683"/>
    </row>
    <row r="684" spans="2:12" x14ac:dyDescent="0.4">
      <c r="B684"/>
      <c r="C684"/>
      <c r="D684"/>
      <c r="E684"/>
      <c r="F684"/>
      <c r="G684"/>
      <c r="H684"/>
      <c r="I684"/>
      <c r="J684"/>
      <c r="K684"/>
      <c r="L684"/>
    </row>
    <row r="685" spans="2:12" x14ac:dyDescent="0.4">
      <c r="B685"/>
      <c r="C685"/>
      <c r="D685"/>
      <c r="E685"/>
      <c r="F685"/>
      <c r="G685"/>
      <c r="H685"/>
      <c r="I685"/>
      <c r="J685"/>
      <c r="K685"/>
      <c r="L685"/>
    </row>
    <row r="686" spans="2:12" x14ac:dyDescent="0.4">
      <c r="B686"/>
      <c r="C686"/>
      <c r="D686"/>
      <c r="E686"/>
      <c r="F686"/>
      <c r="G686"/>
      <c r="H686"/>
      <c r="I686"/>
      <c r="J686"/>
      <c r="K686"/>
      <c r="L686"/>
    </row>
    <row r="687" spans="2:12" x14ac:dyDescent="0.4">
      <c r="B687"/>
      <c r="C687"/>
      <c r="D687"/>
      <c r="E687"/>
      <c r="F687"/>
      <c r="G687"/>
      <c r="H687"/>
      <c r="I687"/>
      <c r="J687"/>
      <c r="K687"/>
      <c r="L687"/>
    </row>
    <row r="688" spans="2:12" x14ac:dyDescent="0.4">
      <c r="B688"/>
      <c r="C688"/>
      <c r="D688"/>
      <c r="E688"/>
      <c r="F688"/>
      <c r="G688"/>
      <c r="H688"/>
      <c r="I688"/>
      <c r="J688"/>
      <c r="K688"/>
      <c r="L688"/>
    </row>
    <row r="689" spans="2:12" x14ac:dyDescent="0.4">
      <c r="B689"/>
      <c r="C689"/>
      <c r="D689"/>
      <c r="E689"/>
      <c r="F689"/>
      <c r="G689"/>
      <c r="H689"/>
      <c r="I689"/>
      <c r="J689"/>
      <c r="K689"/>
      <c r="L689"/>
    </row>
    <row r="690" spans="2:12" x14ac:dyDescent="0.4">
      <c r="B690"/>
      <c r="C690"/>
      <c r="D690"/>
      <c r="E690"/>
      <c r="F690"/>
      <c r="G690"/>
      <c r="H690"/>
      <c r="I690"/>
      <c r="J690"/>
      <c r="K690"/>
      <c r="L690"/>
    </row>
    <row r="691" spans="2:12" x14ac:dyDescent="0.4">
      <c r="B691"/>
      <c r="C691"/>
      <c r="D691"/>
      <c r="E691"/>
      <c r="F691"/>
      <c r="G691"/>
      <c r="H691"/>
      <c r="I691"/>
      <c r="J691"/>
      <c r="K691"/>
      <c r="L691"/>
    </row>
    <row r="692" spans="2:12" x14ac:dyDescent="0.4">
      <c r="B692"/>
      <c r="C692"/>
      <c r="D692"/>
      <c r="E692"/>
      <c r="F692"/>
      <c r="G692"/>
      <c r="H692"/>
      <c r="I692"/>
      <c r="J692"/>
      <c r="K692"/>
      <c r="L692"/>
    </row>
    <row r="693" spans="2:12" x14ac:dyDescent="0.4">
      <c r="B693"/>
      <c r="C693"/>
      <c r="D693"/>
      <c r="E693"/>
      <c r="F693"/>
      <c r="G693"/>
      <c r="H693"/>
      <c r="I693"/>
      <c r="J693"/>
      <c r="K693"/>
      <c r="L693"/>
    </row>
    <row r="694" spans="2:12" x14ac:dyDescent="0.4">
      <c r="B694"/>
      <c r="C694"/>
      <c r="D694"/>
      <c r="E694"/>
      <c r="F694"/>
      <c r="G694"/>
      <c r="H694"/>
      <c r="I694"/>
      <c r="J694"/>
      <c r="K694"/>
      <c r="L694"/>
    </row>
    <row r="695" spans="2:12" x14ac:dyDescent="0.4">
      <c r="B695"/>
      <c r="C695"/>
      <c r="D695"/>
      <c r="E695"/>
      <c r="F695"/>
      <c r="G695"/>
      <c r="H695"/>
      <c r="I695"/>
      <c r="J695"/>
      <c r="K695"/>
      <c r="L695"/>
    </row>
    <row r="696" spans="2:12" x14ac:dyDescent="0.4">
      <c r="B696"/>
      <c r="C696"/>
      <c r="D696"/>
      <c r="E696"/>
      <c r="F696"/>
      <c r="G696"/>
      <c r="H696"/>
      <c r="I696"/>
      <c r="J696"/>
      <c r="K696"/>
      <c r="L696"/>
    </row>
    <row r="697" spans="2:12" x14ac:dyDescent="0.4">
      <c r="B697"/>
      <c r="C697"/>
      <c r="D697"/>
      <c r="E697"/>
      <c r="F697"/>
      <c r="G697"/>
      <c r="H697"/>
      <c r="I697"/>
      <c r="J697"/>
      <c r="K697"/>
      <c r="L697"/>
    </row>
    <row r="698" spans="2:12" x14ac:dyDescent="0.4">
      <c r="B698"/>
      <c r="C698"/>
      <c r="D698"/>
      <c r="E698"/>
      <c r="F698"/>
      <c r="G698"/>
      <c r="H698"/>
      <c r="I698"/>
      <c r="J698"/>
      <c r="K698"/>
      <c r="L698"/>
    </row>
    <row r="699" spans="2:12" x14ac:dyDescent="0.4">
      <c r="B699"/>
      <c r="C699"/>
      <c r="D699"/>
      <c r="E699"/>
      <c r="F699"/>
      <c r="G699"/>
      <c r="H699"/>
      <c r="I699"/>
      <c r="J699"/>
      <c r="K699"/>
      <c r="L699"/>
    </row>
    <row r="700" spans="2:12" x14ac:dyDescent="0.4">
      <c r="B700"/>
      <c r="C700"/>
      <c r="D700"/>
      <c r="E700"/>
      <c r="F700"/>
      <c r="G700"/>
      <c r="H700"/>
      <c r="I700"/>
      <c r="J700"/>
      <c r="K700"/>
      <c r="L700"/>
    </row>
    <row r="701" spans="2:12" x14ac:dyDescent="0.4">
      <c r="B701"/>
      <c r="C701"/>
      <c r="D701"/>
      <c r="E701"/>
      <c r="F701"/>
      <c r="G701"/>
      <c r="H701"/>
      <c r="I701"/>
      <c r="J701"/>
      <c r="K701"/>
      <c r="L701"/>
    </row>
    <row r="702" spans="2:12" x14ac:dyDescent="0.4">
      <c r="B702"/>
      <c r="C702"/>
      <c r="D702"/>
      <c r="E702"/>
      <c r="F702"/>
      <c r="G702"/>
      <c r="H702"/>
      <c r="I702"/>
      <c r="J702"/>
      <c r="K702"/>
      <c r="L702"/>
    </row>
    <row r="703" spans="2:12" x14ac:dyDescent="0.4">
      <c r="B703"/>
      <c r="C703"/>
      <c r="D703"/>
      <c r="E703"/>
      <c r="F703"/>
      <c r="G703"/>
      <c r="H703"/>
      <c r="I703"/>
      <c r="J703"/>
      <c r="K703"/>
      <c r="L703"/>
    </row>
    <row r="704" spans="2:12" x14ac:dyDescent="0.4">
      <c r="B704"/>
      <c r="C704"/>
      <c r="D704"/>
      <c r="E704"/>
      <c r="F704"/>
      <c r="G704"/>
      <c r="H704"/>
      <c r="I704"/>
      <c r="J704"/>
      <c r="K704"/>
      <c r="L704"/>
    </row>
    <row r="705" spans="2:12" x14ac:dyDescent="0.4">
      <c r="B705"/>
      <c r="C705"/>
      <c r="D705"/>
      <c r="E705"/>
      <c r="F705"/>
      <c r="G705"/>
      <c r="H705"/>
      <c r="I705"/>
      <c r="J705"/>
      <c r="K705"/>
      <c r="L705"/>
    </row>
    <row r="706" spans="2:12" x14ac:dyDescent="0.4">
      <c r="B706"/>
      <c r="C706"/>
      <c r="D706"/>
      <c r="E706"/>
      <c r="F706"/>
      <c r="G706"/>
      <c r="H706"/>
      <c r="I706"/>
      <c r="J706"/>
      <c r="K706"/>
      <c r="L706"/>
    </row>
    <row r="707" spans="2:12" x14ac:dyDescent="0.4">
      <c r="B707"/>
      <c r="C707"/>
      <c r="D707"/>
      <c r="E707"/>
      <c r="F707"/>
      <c r="G707"/>
      <c r="H707"/>
      <c r="I707"/>
      <c r="J707"/>
      <c r="K707"/>
      <c r="L707"/>
    </row>
    <row r="708" spans="2:12" x14ac:dyDescent="0.4">
      <c r="B708"/>
      <c r="C708"/>
      <c r="D708"/>
      <c r="E708"/>
      <c r="F708"/>
      <c r="G708"/>
      <c r="H708"/>
      <c r="I708"/>
      <c r="J708"/>
      <c r="K708"/>
      <c r="L708"/>
    </row>
    <row r="709" spans="2:12" x14ac:dyDescent="0.4">
      <c r="B709"/>
      <c r="C709"/>
      <c r="D709"/>
      <c r="E709"/>
      <c r="F709"/>
      <c r="G709"/>
      <c r="H709"/>
      <c r="I709"/>
      <c r="J709"/>
      <c r="K709"/>
      <c r="L709"/>
    </row>
    <row r="710" spans="2:12" x14ac:dyDescent="0.4">
      <c r="B710"/>
      <c r="C710"/>
      <c r="D710"/>
      <c r="E710"/>
      <c r="F710"/>
      <c r="G710"/>
      <c r="H710"/>
      <c r="I710"/>
      <c r="J710"/>
      <c r="K710"/>
      <c r="L710"/>
    </row>
    <row r="711" spans="2:12" x14ac:dyDescent="0.4">
      <c r="B711"/>
      <c r="C711"/>
      <c r="D711"/>
      <c r="E711"/>
      <c r="F711"/>
      <c r="G711"/>
      <c r="H711"/>
      <c r="I711"/>
      <c r="J711"/>
      <c r="K711"/>
      <c r="L711"/>
    </row>
    <row r="712" spans="2:12" x14ac:dyDescent="0.4">
      <c r="B712"/>
      <c r="C712"/>
      <c r="D712"/>
      <c r="E712"/>
      <c r="F712"/>
      <c r="G712"/>
      <c r="H712"/>
      <c r="I712"/>
      <c r="J712"/>
      <c r="K712"/>
      <c r="L712"/>
    </row>
    <row r="713" spans="2:12" x14ac:dyDescent="0.4">
      <c r="B713"/>
      <c r="C713"/>
      <c r="D713"/>
      <c r="E713"/>
      <c r="F713"/>
      <c r="G713"/>
      <c r="H713"/>
      <c r="I713"/>
      <c r="J713"/>
      <c r="K713"/>
      <c r="L713"/>
    </row>
    <row r="714" spans="2:12" x14ac:dyDescent="0.4">
      <c r="B714"/>
      <c r="C714"/>
      <c r="D714"/>
      <c r="E714"/>
      <c r="F714"/>
      <c r="G714"/>
      <c r="H714"/>
      <c r="I714"/>
      <c r="J714"/>
      <c r="K714"/>
      <c r="L714"/>
    </row>
    <row r="715" spans="2:12" x14ac:dyDescent="0.4">
      <c r="B715"/>
      <c r="C715"/>
      <c r="D715"/>
      <c r="E715"/>
      <c r="F715"/>
      <c r="G715"/>
      <c r="H715"/>
      <c r="I715"/>
      <c r="J715"/>
      <c r="K715"/>
      <c r="L715"/>
    </row>
    <row r="716" spans="2:12" x14ac:dyDescent="0.4">
      <c r="B716"/>
      <c r="C716"/>
      <c r="D716"/>
      <c r="E716"/>
      <c r="F716"/>
      <c r="G716"/>
      <c r="H716"/>
      <c r="I716"/>
      <c r="J716"/>
      <c r="K716"/>
      <c r="L716"/>
    </row>
    <row r="717" spans="2:12" x14ac:dyDescent="0.4">
      <c r="B717"/>
      <c r="C717"/>
      <c r="D717"/>
      <c r="E717"/>
      <c r="F717"/>
      <c r="G717"/>
      <c r="H717"/>
      <c r="I717"/>
      <c r="J717"/>
      <c r="K717"/>
      <c r="L717"/>
    </row>
    <row r="718" spans="2:12" x14ac:dyDescent="0.4">
      <c r="B718"/>
      <c r="C718"/>
      <c r="D718"/>
      <c r="E718"/>
      <c r="F718"/>
      <c r="G718"/>
      <c r="H718"/>
      <c r="I718"/>
      <c r="J718"/>
      <c r="K718"/>
      <c r="L718"/>
    </row>
    <row r="719" spans="2:12" x14ac:dyDescent="0.4">
      <c r="B719"/>
      <c r="C719"/>
      <c r="D719"/>
      <c r="E719"/>
      <c r="F719"/>
      <c r="G719"/>
      <c r="H719"/>
      <c r="I719"/>
      <c r="J719"/>
      <c r="K719"/>
      <c r="L719"/>
    </row>
    <row r="720" spans="2:12" x14ac:dyDescent="0.4">
      <c r="B720"/>
      <c r="C720"/>
      <c r="D720"/>
      <c r="E720"/>
      <c r="F720"/>
      <c r="G720"/>
      <c r="H720"/>
      <c r="I720"/>
      <c r="J720"/>
      <c r="K720"/>
      <c r="L720"/>
    </row>
    <row r="721" spans="2:12" x14ac:dyDescent="0.4">
      <c r="B721"/>
      <c r="C721"/>
      <c r="D721"/>
      <c r="E721"/>
      <c r="F721"/>
      <c r="G721"/>
      <c r="H721"/>
      <c r="I721"/>
      <c r="J721"/>
      <c r="K721"/>
      <c r="L721"/>
    </row>
    <row r="722" spans="2:12" x14ac:dyDescent="0.4">
      <c r="B722"/>
      <c r="C722"/>
      <c r="D722"/>
      <c r="E722"/>
      <c r="F722"/>
      <c r="G722"/>
      <c r="H722"/>
      <c r="I722"/>
      <c r="J722"/>
      <c r="K722"/>
      <c r="L722"/>
    </row>
    <row r="723" spans="2:12" x14ac:dyDescent="0.4">
      <c r="B723"/>
      <c r="C723"/>
      <c r="D723"/>
      <c r="E723"/>
      <c r="F723"/>
      <c r="G723"/>
      <c r="H723"/>
      <c r="I723"/>
      <c r="J723"/>
      <c r="K723"/>
      <c r="L723"/>
    </row>
    <row r="724" spans="2:12" x14ac:dyDescent="0.4">
      <c r="B724"/>
      <c r="C724"/>
      <c r="D724"/>
      <c r="E724"/>
      <c r="F724"/>
      <c r="G724"/>
      <c r="H724"/>
      <c r="I724"/>
      <c r="J724"/>
      <c r="K724"/>
      <c r="L724"/>
    </row>
    <row r="725" spans="2:12" x14ac:dyDescent="0.4">
      <c r="B725"/>
      <c r="C725"/>
      <c r="D725"/>
      <c r="E725"/>
      <c r="F725"/>
      <c r="G725"/>
      <c r="H725"/>
      <c r="I725"/>
      <c r="J725"/>
      <c r="K725"/>
      <c r="L725"/>
    </row>
    <row r="726" spans="2:12" x14ac:dyDescent="0.4">
      <c r="B726"/>
      <c r="C726"/>
      <c r="D726"/>
      <c r="E726"/>
      <c r="F726"/>
      <c r="G726"/>
      <c r="H726"/>
      <c r="I726"/>
      <c r="J726"/>
      <c r="K726"/>
      <c r="L726"/>
    </row>
    <row r="727" spans="2:12" x14ac:dyDescent="0.4">
      <c r="B727"/>
      <c r="C727"/>
      <c r="D727"/>
      <c r="E727"/>
      <c r="F727"/>
      <c r="G727"/>
      <c r="H727"/>
      <c r="I727"/>
      <c r="J727"/>
      <c r="K727"/>
      <c r="L727"/>
    </row>
    <row r="728" spans="2:12" x14ac:dyDescent="0.4">
      <c r="B728"/>
      <c r="C728"/>
      <c r="D728"/>
      <c r="E728"/>
      <c r="F728"/>
      <c r="G728"/>
      <c r="H728"/>
      <c r="I728"/>
      <c r="J728"/>
      <c r="K728"/>
      <c r="L728"/>
    </row>
    <row r="729" spans="2:12" x14ac:dyDescent="0.4">
      <c r="B729"/>
      <c r="C729"/>
      <c r="D729"/>
      <c r="E729"/>
      <c r="F729"/>
      <c r="G729"/>
      <c r="H729"/>
      <c r="I729"/>
      <c r="J729"/>
      <c r="K729"/>
      <c r="L729"/>
    </row>
    <row r="730" spans="2:12" x14ac:dyDescent="0.4">
      <c r="B730"/>
      <c r="C730"/>
      <c r="D730"/>
      <c r="E730"/>
      <c r="F730"/>
      <c r="G730"/>
      <c r="H730"/>
      <c r="I730"/>
      <c r="J730"/>
      <c r="K730"/>
      <c r="L730"/>
    </row>
    <row r="731" spans="2:12" x14ac:dyDescent="0.4">
      <c r="B731"/>
      <c r="C731"/>
      <c r="D731"/>
      <c r="E731"/>
      <c r="F731"/>
      <c r="G731"/>
      <c r="H731"/>
      <c r="I731"/>
      <c r="J731"/>
      <c r="K731"/>
      <c r="L731"/>
    </row>
    <row r="732" spans="2:12" x14ac:dyDescent="0.4">
      <c r="B732"/>
      <c r="C732"/>
      <c r="D732"/>
      <c r="E732"/>
      <c r="F732"/>
      <c r="G732"/>
      <c r="H732"/>
      <c r="I732"/>
      <c r="J732"/>
      <c r="K732"/>
      <c r="L732"/>
    </row>
    <row r="733" spans="2:12" x14ac:dyDescent="0.4">
      <c r="B733"/>
      <c r="C733"/>
      <c r="D733"/>
      <c r="E733"/>
      <c r="F733"/>
      <c r="G733"/>
      <c r="H733"/>
      <c r="I733"/>
      <c r="J733"/>
      <c r="K733"/>
      <c r="L733"/>
    </row>
    <row r="734" spans="2:12" x14ac:dyDescent="0.4">
      <c r="B734"/>
      <c r="C734"/>
      <c r="D734"/>
      <c r="E734"/>
      <c r="F734"/>
      <c r="G734"/>
      <c r="H734"/>
      <c r="I734"/>
      <c r="J734"/>
      <c r="K734"/>
      <c r="L734"/>
    </row>
    <row r="735" spans="2:12" x14ac:dyDescent="0.4">
      <c r="B735"/>
      <c r="C735"/>
      <c r="D735"/>
      <c r="E735"/>
      <c r="F735"/>
      <c r="G735"/>
      <c r="H735"/>
      <c r="I735"/>
      <c r="J735"/>
      <c r="K735"/>
      <c r="L735"/>
    </row>
    <row r="736" spans="2:12" x14ac:dyDescent="0.4">
      <c r="B736"/>
      <c r="C736"/>
      <c r="D736"/>
      <c r="E736"/>
      <c r="F736"/>
      <c r="G736"/>
      <c r="H736"/>
      <c r="I736"/>
      <c r="J736"/>
      <c r="K736"/>
      <c r="L736"/>
    </row>
    <row r="737" spans="2:12" x14ac:dyDescent="0.4">
      <c r="B737"/>
      <c r="C737"/>
      <c r="D737"/>
      <c r="E737"/>
      <c r="F737"/>
      <c r="G737"/>
      <c r="H737"/>
      <c r="I737"/>
      <c r="J737"/>
      <c r="K737"/>
      <c r="L737"/>
    </row>
    <row r="738" spans="2:12" x14ac:dyDescent="0.4">
      <c r="B738"/>
      <c r="C738"/>
      <c r="D738"/>
      <c r="E738"/>
      <c r="F738"/>
      <c r="G738"/>
      <c r="H738"/>
      <c r="I738"/>
      <c r="J738"/>
      <c r="K738"/>
      <c r="L738"/>
    </row>
    <row r="739" spans="2:12" x14ac:dyDescent="0.4">
      <c r="B739"/>
      <c r="C739"/>
      <c r="D739"/>
      <c r="E739"/>
      <c r="F739"/>
      <c r="G739"/>
      <c r="H739"/>
      <c r="I739"/>
      <c r="J739"/>
      <c r="K739"/>
      <c r="L739"/>
    </row>
    <row r="740" spans="2:12" x14ac:dyDescent="0.4">
      <c r="B740"/>
      <c r="C740"/>
      <c r="D740"/>
      <c r="E740"/>
      <c r="F740"/>
      <c r="G740"/>
      <c r="H740"/>
      <c r="I740"/>
      <c r="J740"/>
      <c r="K740"/>
      <c r="L740"/>
    </row>
    <row r="741" spans="2:12" x14ac:dyDescent="0.4">
      <c r="B741"/>
      <c r="C741"/>
      <c r="D741"/>
      <c r="E741"/>
      <c r="F741"/>
      <c r="G741"/>
      <c r="H741"/>
      <c r="I741"/>
      <c r="J741"/>
      <c r="K741"/>
      <c r="L741"/>
    </row>
    <row r="742" spans="2:12" x14ac:dyDescent="0.4">
      <c r="B742"/>
      <c r="C742"/>
      <c r="D742"/>
      <c r="E742"/>
      <c r="F742"/>
      <c r="G742"/>
      <c r="H742"/>
      <c r="I742"/>
      <c r="J742"/>
      <c r="K742"/>
      <c r="L742"/>
    </row>
    <row r="743" spans="2:12" x14ac:dyDescent="0.4">
      <c r="B743"/>
      <c r="C743"/>
      <c r="D743"/>
      <c r="E743"/>
      <c r="F743"/>
      <c r="G743"/>
      <c r="H743"/>
      <c r="I743"/>
      <c r="J743"/>
      <c r="K743"/>
      <c r="L743"/>
    </row>
    <row r="744" spans="2:12" x14ac:dyDescent="0.4">
      <c r="B744"/>
      <c r="C744"/>
      <c r="D744"/>
      <c r="E744"/>
      <c r="F744"/>
      <c r="G744"/>
      <c r="H744"/>
      <c r="I744"/>
      <c r="J744"/>
      <c r="K744"/>
      <c r="L744"/>
    </row>
    <row r="745" spans="2:12" x14ac:dyDescent="0.4">
      <c r="B745"/>
      <c r="C745"/>
      <c r="D745"/>
      <c r="E745"/>
      <c r="F745"/>
      <c r="G745"/>
      <c r="H745"/>
      <c r="I745"/>
      <c r="J745"/>
      <c r="K745"/>
      <c r="L745"/>
    </row>
    <row r="746" spans="2:12" x14ac:dyDescent="0.4">
      <c r="B746"/>
      <c r="C746"/>
      <c r="D746"/>
      <c r="E746"/>
      <c r="F746"/>
      <c r="G746"/>
      <c r="H746"/>
      <c r="I746"/>
      <c r="J746"/>
      <c r="K746"/>
      <c r="L746"/>
    </row>
    <row r="747" spans="2:12" x14ac:dyDescent="0.4">
      <c r="B747"/>
      <c r="C747"/>
      <c r="D747"/>
      <c r="E747"/>
      <c r="F747"/>
      <c r="G747"/>
      <c r="H747"/>
      <c r="I747"/>
      <c r="J747"/>
      <c r="K747"/>
      <c r="L747"/>
    </row>
    <row r="748" spans="2:12" x14ac:dyDescent="0.4">
      <c r="B748"/>
      <c r="C748"/>
      <c r="D748"/>
      <c r="E748"/>
      <c r="F748"/>
      <c r="G748"/>
      <c r="H748"/>
      <c r="I748"/>
      <c r="J748"/>
      <c r="K748"/>
      <c r="L748"/>
    </row>
    <row r="749" spans="2:12" x14ac:dyDescent="0.4">
      <c r="B749"/>
      <c r="C749"/>
      <c r="D749"/>
      <c r="E749"/>
      <c r="F749"/>
      <c r="G749"/>
      <c r="H749"/>
      <c r="I749"/>
      <c r="J749"/>
      <c r="K749"/>
      <c r="L749"/>
    </row>
    <row r="750" spans="2:12" x14ac:dyDescent="0.4">
      <c r="B750"/>
      <c r="C750"/>
      <c r="D750"/>
      <c r="E750"/>
      <c r="F750"/>
      <c r="G750"/>
      <c r="H750"/>
      <c r="I750"/>
      <c r="J750"/>
      <c r="K750"/>
      <c r="L750"/>
    </row>
    <row r="751" spans="2:12" x14ac:dyDescent="0.4">
      <c r="B751"/>
      <c r="C751"/>
      <c r="D751"/>
      <c r="E751"/>
      <c r="F751"/>
      <c r="G751"/>
      <c r="H751"/>
      <c r="I751"/>
      <c r="J751"/>
      <c r="K751"/>
      <c r="L751"/>
    </row>
    <row r="752" spans="2:12" x14ac:dyDescent="0.4">
      <c r="B752"/>
      <c r="C752"/>
      <c r="D752"/>
      <c r="E752"/>
      <c r="F752"/>
      <c r="G752"/>
      <c r="H752"/>
      <c r="I752"/>
      <c r="J752"/>
      <c r="K752"/>
      <c r="L752"/>
    </row>
    <row r="753" spans="2:12" x14ac:dyDescent="0.4">
      <c r="B753"/>
      <c r="C753"/>
      <c r="D753"/>
      <c r="E753"/>
      <c r="F753"/>
      <c r="G753"/>
      <c r="H753"/>
      <c r="I753"/>
      <c r="J753"/>
      <c r="K753"/>
      <c r="L753"/>
    </row>
    <row r="754" spans="2:12" x14ac:dyDescent="0.4">
      <c r="B754"/>
      <c r="C754"/>
      <c r="D754"/>
      <c r="E754"/>
      <c r="F754"/>
      <c r="G754"/>
      <c r="H754"/>
      <c r="I754"/>
      <c r="J754"/>
      <c r="K754"/>
      <c r="L754"/>
    </row>
    <row r="755" spans="2:12" x14ac:dyDescent="0.4">
      <c r="B755"/>
      <c r="C755"/>
      <c r="D755"/>
      <c r="E755"/>
      <c r="F755"/>
      <c r="G755"/>
      <c r="H755"/>
      <c r="I755"/>
      <c r="J755"/>
      <c r="K755"/>
      <c r="L755"/>
    </row>
    <row r="756" spans="2:12" x14ac:dyDescent="0.4">
      <c r="B756"/>
      <c r="C756"/>
      <c r="D756"/>
      <c r="E756"/>
      <c r="F756"/>
      <c r="G756"/>
      <c r="H756"/>
      <c r="I756"/>
      <c r="J756"/>
      <c r="K756"/>
      <c r="L756"/>
    </row>
    <row r="757" spans="2:12" x14ac:dyDescent="0.4">
      <c r="B757"/>
      <c r="C757"/>
      <c r="D757"/>
      <c r="E757"/>
      <c r="F757"/>
      <c r="G757"/>
      <c r="H757"/>
      <c r="I757"/>
      <c r="J757"/>
      <c r="K757"/>
      <c r="L757"/>
    </row>
    <row r="758" spans="2:12" x14ac:dyDescent="0.4">
      <c r="B758"/>
      <c r="C758"/>
      <c r="D758"/>
      <c r="E758"/>
      <c r="F758"/>
      <c r="G758"/>
      <c r="H758"/>
      <c r="I758"/>
      <c r="J758"/>
      <c r="K758"/>
      <c r="L758"/>
    </row>
    <row r="759" spans="2:12" x14ac:dyDescent="0.4">
      <c r="B759"/>
      <c r="C759"/>
      <c r="D759"/>
      <c r="E759"/>
      <c r="F759"/>
      <c r="G759"/>
      <c r="H759"/>
      <c r="I759"/>
      <c r="J759"/>
      <c r="K759"/>
      <c r="L759"/>
    </row>
    <row r="760" spans="2:12" x14ac:dyDescent="0.4">
      <c r="B760"/>
      <c r="C760"/>
      <c r="D760"/>
      <c r="E760"/>
      <c r="F760"/>
      <c r="G760"/>
      <c r="H760"/>
      <c r="I760"/>
      <c r="J760"/>
      <c r="K760"/>
      <c r="L760"/>
    </row>
    <row r="761" spans="2:12" x14ac:dyDescent="0.4">
      <c r="B761"/>
      <c r="C761"/>
      <c r="D761"/>
      <c r="E761"/>
      <c r="F761"/>
      <c r="G761"/>
      <c r="H761"/>
      <c r="I761"/>
      <c r="J761"/>
      <c r="K761"/>
      <c r="L761"/>
    </row>
    <row r="762" spans="2:12" x14ac:dyDescent="0.4">
      <c r="B762"/>
      <c r="C762"/>
      <c r="D762"/>
      <c r="E762"/>
      <c r="F762"/>
      <c r="G762"/>
      <c r="H762"/>
      <c r="I762"/>
      <c r="J762"/>
      <c r="K762"/>
      <c r="L762"/>
    </row>
    <row r="763" spans="2:12" x14ac:dyDescent="0.4">
      <c r="B763"/>
      <c r="C763"/>
      <c r="D763"/>
      <c r="E763"/>
      <c r="F763"/>
      <c r="G763"/>
      <c r="H763"/>
      <c r="I763"/>
      <c r="J763"/>
      <c r="K763"/>
      <c r="L763"/>
    </row>
    <row r="764" spans="2:12" x14ac:dyDescent="0.4">
      <c r="B764"/>
      <c r="C764"/>
      <c r="D764"/>
      <c r="E764"/>
      <c r="F764"/>
      <c r="G764"/>
      <c r="H764"/>
      <c r="I764"/>
      <c r="J764"/>
      <c r="K764"/>
      <c r="L764"/>
    </row>
    <row r="765" spans="2:12" x14ac:dyDescent="0.4">
      <c r="B765"/>
      <c r="C765"/>
      <c r="D765"/>
      <c r="E765"/>
      <c r="F765"/>
      <c r="G765"/>
      <c r="H765"/>
      <c r="I765"/>
      <c r="J765"/>
      <c r="K765"/>
      <c r="L765"/>
    </row>
    <row r="766" spans="2:12" x14ac:dyDescent="0.4">
      <c r="B766"/>
      <c r="C766"/>
      <c r="D766"/>
      <c r="E766"/>
      <c r="F766"/>
      <c r="G766"/>
      <c r="H766"/>
      <c r="I766"/>
      <c r="J766"/>
      <c r="K766"/>
      <c r="L766"/>
    </row>
    <row r="767" spans="2:12" x14ac:dyDescent="0.4">
      <c r="B767"/>
      <c r="C767"/>
      <c r="D767"/>
      <c r="E767"/>
      <c r="F767"/>
      <c r="G767"/>
      <c r="H767"/>
      <c r="I767"/>
      <c r="J767"/>
      <c r="K767"/>
      <c r="L767"/>
    </row>
    <row r="768" spans="2:12" x14ac:dyDescent="0.4">
      <c r="B768"/>
      <c r="C768"/>
      <c r="D768"/>
      <c r="E768"/>
      <c r="F768"/>
      <c r="G768"/>
      <c r="H768"/>
      <c r="I768"/>
      <c r="J768"/>
      <c r="K768"/>
      <c r="L768"/>
    </row>
    <row r="769" spans="2:12" x14ac:dyDescent="0.4">
      <c r="B769"/>
      <c r="C769"/>
      <c r="D769"/>
      <c r="E769"/>
      <c r="F769"/>
      <c r="G769"/>
      <c r="H769"/>
      <c r="I769"/>
      <c r="J769"/>
      <c r="K769"/>
      <c r="L769"/>
    </row>
    <row r="770" spans="2:12" x14ac:dyDescent="0.4">
      <c r="B770"/>
      <c r="C770"/>
      <c r="D770"/>
      <c r="E770"/>
      <c r="F770"/>
      <c r="G770"/>
      <c r="H770"/>
      <c r="I770"/>
      <c r="J770"/>
      <c r="K770"/>
      <c r="L770"/>
    </row>
    <row r="771" spans="2:12" x14ac:dyDescent="0.4">
      <c r="B771"/>
      <c r="C771"/>
      <c r="D771"/>
      <c r="E771"/>
      <c r="F771"/>
      <c r="G771"/>
      <c r="H771"/>
      <c r="I771"/>
      <c r="J771"/>
      <c r="K771"/>
      <c r="L771"/>
    </row>
    <row r="772" spans="2:12" x14ac:dyDescent="0.4">
      <c r="B772"/>
      <c r="C772"/>
      <c r="D772"/>
      <c r="E772"/>
      <c r="F772"/>
      <c r="G772"/>
      <c r="H772"/>
      <c r="I772"/>
      <c r="J772"/>
      <c r="K772"/>
      <c r="L772"/>
    </row>
    <row r="773" spans="2:12" x14ac:dyDescent="0.4">
      <c r="B773"/>
      <c r="C773"/>
      <c r="D773"/>
      <c r="E773"/>
      <c r="F773"/>
      <c r="G773"/>
      <c r="H773"/>
      <c r="I773"/>
      <c r="J773"/>
      <c r="K773"/>
      <c r="L773"/>
    </row>
    <row r="774" spans="2:12" x14ac:dyDescent="0.4">
      <c r="B774"/>
      <c r="C774"/>
      <c r="D774"/>
      <c r="E774"/>
      <c r="F774"/>
      <c r="G774"/>
      <c r="H774"/>
      <c r="I774"/>
      <c r="J774"/>
      <c r="K774"/>
      <c r="L774"/>
    </row>
    <row r="775" spans="2:12" x14ac:dyDescent="0.4">
      <c r="B775"/>
      <c r="C775"/>
      <c r="D775"/>
      <c r="E775"/>
      <c r="F775"/>
      <c r="G775"/>
      <c r="H775"/>
      <c r="I775"/>
      <c r="J775"/>
      <c r="K775"/>
      <c r="L775"/>
    </row>
    <row r="776" spans="2:12" x14ac:dyDescent="0.4">
      <c r="B776"/>
      <c r="C776"/>
      <c r="D776"/>
      <c r="E776"/>
      <c r="F776"/>
      <c r="G776"/>
      <c r="H776"/>
      <c r="I776"/>
      <c r="J776"/>
      <c r="K776"/>
      <c r="L776"/>
    </row>
    <row r="777" spans="2:12" x14ac:dyDescent="0.4">
      <c r="B777"/>
      <c r="C777"/>
      <c r="D777"/>
      <c r="E777"/>
      <c r="F777"/>
      <c r="G777"/>
      <c r="H777"/>
      <c r="I777"/>
      <c r="J777"/>
      <c r="K777"/>
      <c r="L777"/>
    </row>
    <row r="778" spans="2:12" x14ac:dyDescent="0.4">
      <c r="B778"/>
      <c r="C778"/>
      <c r="D778"/>
      <c r="E778"/>
      <c r="F778"/>
      <c r="G778"/>
      <c r="H778"/>
      <c r="I778"/>
      <c r="J778"/>
      <c r="K778"/>
      <c r="L778"/>
    </row>
    <row r="779" spans="2:12" x14ac:dyDescent="0.4">
      <c r="B779"/>
      <c r="C779"/>
      <c r="D779"/>
      <c r="E779"/>
      <c r="F779"/>
      <c r="G779"/>
      <c r="H779"/>
      <c r="I779"/>
      <c r="J779"/>
      <c r="K779"/>
      <c r="L779"/>
    </row>
    <row r="780" spans="2:12" x14ac:dyDescent="0.4">
      <c r="B780"/>
      <c r="C780"/>
      <c r="D780"/>
      <c r="E780"/>
      <c r="F780"/>
      <c r="G780"/>
      <c r="H780"/>
      <c r="I780"/>
      <c r="J780"/>
      <c r="K780"/>
      <c r="L780"/>
    </row>
    <row r="781" spans="2:12" x14ac:dyDescent="0.4">
      <c r="B781"/>
      <c r="C781"/>
      <c r="D781"/>
      <c r="E781"/>
      <c r="F781"/>
      <c r="G781"/>
      <c r="H781"/>
      <c r="I781"/>
      <c r="J781"/>
      <c r="K781"/>
      <c r="L781"/>
    </row>
    <row r="782" spans="2:12" x14ac:dyDescent="0.4">
      <c r="B782"/>
      <c r="C782"/>
      <c r="D782"/>
      <c r="E782"/>
      <c r="F782"/>
      <c r="G782"/>
      <c r="H782"/>
      <c r="I782"/>
      <c r="J782"/>
      <c r="K782"/>
      <c r="L782"/>
    </row>
    <row r="783" spans="2:12" x14ac:dyDescent="0.4">
      <c r="B783"/>
      <c r="C783"/>
      <c r="D783"/>
      <c r="E783"/>
      <c r="F783"/>
      <c r="G783"/>
      <c r="H783"/>
      <c r="I783"/>
      <c r="J783"/>
      <c r="K783"/>
      <c r="L783"/>
    </row>
    <row r="784" spans="2:12" x14ac:dyDescent="0.4">
      <c r="B784"/>
      <c r="C784"/>
      <c r="D784"/>
      <c r="E784"/>
      <c r="F784"/>
      <c r="G784"/>
      <c r="H784"/>
      <c r="I784"/>
      <c r="J784"/>
      <c r="K784"/>
      <c r="L784"/>
    </row>
    <row r="785" spans="2:12" x14ac:dyDescent="0.4">
      <c r="B785"/>
      <c r="C785"/>
      <c r="D785"/>
      <c r="E785"/>
      <c r="F785"/>
      <c r="G785"/>
      <c r="H785"/>
      <c r="I785"/>
      <c r="J785"/>
      <c r="K785"/>
      <c r="L785"/>
    </row>
    <row r="786" spans="2:12" x14ac:dyDescent="0.4">
      <c r="B786"/>
      <c r="C786"/>
      <c r="D786"/>
      <c r="E786"/>
      <c r="F786"/>
      <c r="G786"/>
      <c r="H786"/>
      <c r="I786"/>
      <c r="J786"/>
      <c r="K786"/>
      <c r="L786"/>
    </row>
    <row r="787" spans="2:12" x14ac:dyDescent="0.4">
      <c r="B787"/>
      <c r="C787"/>
      <c r="D787"/>
      <c r="E787"/>
      <c r="F787"/>
      <c r="G787"/>
      <c r="H787"/>
      <c r="I787"/>
      <c r="J787"/>
      <c r="K787"/>
      <c r="L787"/>
    </row>
    <row r="788" spans="2:12" x14ac:dyDescent="0.4">
      <c r="B788"/>
      <c r="C788"/>
      <c r="D788"/>
      <c r="E788"/>
      <c r="F788"/>
      <c r="G788"/>
      <c r="H788"/>
      <c r="I788"/>
      <c r="J788"/>
      <c r="K788"/>
      <c r="L788"/>
    </row>
    <row r="789" spans="2:12" x14ac:dyDescent="0.4">
      <c r="B789"/>
      <c r="C789"/>
      <c r="D789"/>
      <c r="E789"/>
      <c r="F789"/>
      <c r="G789"/>
      <c r="H789"/>
      <c r="I789"/>
      <c r="J789"/>
      <c r="K789"/>
      <c r="L789"/>
    </row>
    <row r="790" spans="2:12" x14ac:dyDescent="0.4">
      <c r="B790"/>
      <c r="C790"/>
      <c r="D790"/>
      <c r="E790"/>
      <c r="F790"/>
      <c r="G790"/>
      <c r="H790"/>
      <c r="I790"/>
      <c r="J790"/>
      <c r="K790"/>
      <c r="L790"/>
    </row>
    <row r="791" spans="2:12" x14ac:dyDescent="0.4">
      <c r="B791"/>
      <c r="C791"/>
      <c r="D791"/>
      <c r="E791"/>
      <c r="F791"/>
      <c r="G791"/>
      <c r="H791"/>
      <c r="I791"/>
      <c r="J791"/>
      <c r="K791"/>
      <c r="L791"/>
    </row>
    <row r="792" spans="2:12" x14ac:dyDescent="0.4">
      <c r="B792"/>
      <c r="C792"/>
      <c r="D792"/>
      <c r="E792"/>
      <c r="F792"/>
      <c r="G792"/>
      <c r="H792"/>
      <c r="I792"/>
      <c r="J792"/>
      <c r="K792"/>
      <c r="L792"/>
    </row>
    <row r="793" spans="2:12" x14ac:dyDescent="0.4">
      <c r="B793"/>
      <c r="C793"/>
      <c r="D793"/>
      <c r="E793"/>
      <c r="F793"/>
      <c r="G793"/>
      <c r="H793"/>
      <c r="I793"/>
      <c r="J793"/>
      <c r="K793"/>
      <c r="L793"/>
    </row>
    <row r="794" spans="2:12" x14ac:dyDescent="0.4">
      <c r="B794"/>
      <c r="C794"/>
      <c r="D794"/>
      <c r="E794"/>
      <c r="F794"/>
      <c r="G794"/>
      <c r="H794"/>
      <c r="I794"/>
      <c r="J794"/>
      <c r="K794"/>
      <c r="L794"/>
    </row>
    <row r="795" spans="2:12" x14ac:dyDescent="0.4">
      <c r="B795"/>
      <c r="C795"/>
      <c r="D795"/>
      <c r="E795"/>
      <c r="F795"/>
      <c r="G795"/>
      <c r="H795"/>
      <c r="I795"/>
      <c r="J795"/>
      <c r="K795"/>
      <c r="L795"/>
    </row>
    <row r="796" spans="2:12" x14ac:dyDescent="0.4">
      <c r="B796"/>
      <c r="C796"/>
      <c r="D796"/>
      <c r="E796"/>
      <c r="F796"/>
      <c r="G796"/>
      <c r="H796"/>
      <c r="I796"/>
      <c r="J796"/>
      <c r="K796"/>
      <c r="L796"/>
    </row>
    <row r="797" spans="2:12" x14ac:dyDescent="0.4">
      <c r="B797"/>
      <c r="C797"/>
      <c r="D797"/>
      <c r="E797"/>
      <c r="F797"/>
      <c r="G797"/>
      <c r="H797"/>
      <c r="I797"/>
      <c r="J797"/>
      <c r="K797"/>
      <c r="L797"/>
    </row>
    <row r="798" spans="2:12" x14ac:dyDescent="0.4">
      <c r="B798"/>
      <c r="C798"/>
      <c r="D798"/>
      <c r="E798"/>
      <c r="F798"/>
      <c r="G798"/>
      <c r="H798"/>
      <c r="I798"/>
      <c r="J798"/>
      <c r="K798"/>
      <c r="L798"/>
    </row>
    <row r="799" spans="2:12" x14ac:dyDescent="0.4">
      <c r="B799"/>
      <c r="C799"/>
      <c r="D799"/>
      <c r="E799"/>
      <c r="F799"/>
      <c r="G799"/>
      <c r="H799"/>
      <c r="I799"/>
      <c r="J799"/>
      <c r="K799"/>
      <c r="L799"/>
    </row>
    <row r="800" spans="2:12" x14ac:dyDescent="0.4">
      <c r="B800"/>
      <c r="C800"/>
      <c r="D800"/>
      <c r="E800"/>
      <c r="F800"/>
      <c r="G800"/>
      <c r="H800"/>
      <c r="I800"/>
      <c r="J800"/>
      <c r="K800"/>
      <c r="L800"/>
    </row>
    <row r="801" spans="2:12" x14ac:dyDescent="0.4">
      <c r="B801"/>
      <c r="C801"/>
      <c r="D801"/>
      <c r="E801"/>
      <c r="F801"/>
      <c r="G801"/>
      <c r="H801"/>
      <c r="I801"/>
      <c r="J801"/>
      <c r="K801"/>
      <c r="L801"/>
    </row>
    <row r="802" spans="2:12" x14ac:dyDescent="0.4">
      <c r="B802"/>
      <c r="C802"/>
      <c r="D802"/>
      <c r="E802"/>
      <c r="F802"/>
      <c r="G802"/>
      <c r="H802"/>
      <c r="I802"/>
      <c r="J802"/>
      <c r="K802"/>
      <c r="L802"/>
    </row>
    <row r="803" spans="2:12" x14ac:dyDescent="0.4">
      <c r="B803"/>
      <c r="C803"/>
      <c r="D803"/>
      <c r="E803"/>
      <c r="F803"/>
      <c r="G803"/>
      <c r="H803"/>
      <c r="I803"/>
      <c r="J803"/>
      <c r="K803"/>
      <c r="L803"/>
    </row>
    <row r="804" spans="2:12" x14ac:dyDescent="0.4">
      <c r="B804"/>
      <c r="C804"/>
      <c r="D804"/>
      <c r="E804"/>
      <c r="F804"/>
      <c r="G804"/>
      <c r="H804"/>
      <c r="I804"/>
      <c r="J804"/>
      <c r="K804"/>
      <c r="L804"/>
    </row>
    <row r="805" spans="2:12" x14ac:dyDescent="0.4">
      <c r="B805"/>
      <c r="C805"/>
      <c r="D805"/>
      <c r="E805"/>
      <c r="F805"/>
      <c r="G805"/>
      <c r="H805"/>
      <c r="I805"/>
      <c r="J805"/>
      <c r="K805"/>
      <c r="L805"/>
    </row>
    <row r="806" spans="2:12" x14ac:dyDescent="0.4">
      <c r="B806"/>
      <c r="C806"/>
      <c r="D806"/>
      <c r="E806"/>
      <c r="F806"/>
      <c r="G806"/>
      <c r="H806"/>
      <c r="I806"/>
      <c r="J806"/>
      <c r="K806"/>
      <c r="L806"/>
    </row>
    <row r="807" spans="2:12" x14ac:dyDescent="0.4">
      <c r="B807"/>
      <c r="C807"/>
      <c r="D807"/>
      <c r="E807"/>
      <c r="F807"/>
      <c r="G807"/>
      <c r="H807"/>
      <c r="I807"/>
      <c r="J807"/>
      <c r="K807"/>
      <c r="L807"/>
    </row>
    <row r="808" spans="2:12" x14ac:dyDescent="0.4">
      <c r="B808"/>
      <c r="C808"/>
      <c r="D808"/>
      <c r="E808"/>
      <c r="F808"/>
      <c r="G808"/>
      <c r="H808"/>
      <c r="I808"/>
      <c r="J808"/>
      <c r="K808"/>
      <c r="L808"/>
    </row>
    <row r="809" spans="2:12" x14ac:dyDescent="0.4">
      <c r="B809"/>
      <c r="C809"/>
      <c r="D809"/>
      <c r="E809"/>
      <c r="F809"/>
      <c r="G809"/>
      <c r="H809"/>
      <c r="I809"/>
      <c r="J809"/>
      <c r="K809"/>
      <c r="L809"/>
    </row>
    <row r="810" spans="2:12" x14ac:dyDescent="0.4">
      <c r="B810"/>
      <c r="C810"/>
      <c r="D810"/>
      <c r="E810"/>
      <c r="F810"/>
      <c r="G810"/>
      <c r="H810"/>
      <c r="I810"/>
      <c r="J810"/>
      <c r="K810"/>
      <c r="L810"/>
    </row>
    <row r="811" spans="2:12" x14ac:dyDescent="0.4">
      <c r="B811"/>
      <c r="C811"/>
      <c r="D811"/>
      <c r="E811"/>
      <c r="F811"/>
      <c r="G811"/>
      <c r="H811"/>
      <c r="I811"/>
      <c r="J811"/>
      <c r="K811"/>
      <c r="L811"/>
    </row>
    <row r="812" spans="2:12" x14ac:dyDescent="0.4">
      <c r="B812"/>
      <c r="C812"/>
      <c r="D812"/>
      <c r="E812"/>
      <c r="F812"/>
      <c r="G812"/>
      <c r="H812"/>
      <c r="I812"/>
      <c r="J812"/>
      <c r="K812"/>
      <c r="L812"/>
    </row>
    <row r="813" spans="2:12" x14ac:dyDescent="0.4">
      <c r="B813"/>
      <c r="C813"/>
      <c r="D813"/>
      <c r="E813"/>
      <c r="F813"/>
      <c r="G813"/>
      <c r="H813"/>
      <c r="I813"/>
      <c r="J813"/>
      <c r="K813"/>
      <c r="L813"/>
    </row>
    <row r="814" spans="2:12" x14ac:dyDescent="0.4">
      <c r="B814"/>
      <c r="C814"/>
      <c r="D814"/>
      <c r="E814"/>
      <c r="F814"/>
      <c r="G814"/>
      <c r="H814"/>
      <c r="I814"/>
      <c r="J814"/>
      <c r="K814"/>
      <c r="L814"/>
    </row>
    <row r="815" spans="2:12" x14ac:dyDescent="0.4">
      <c r="B815"/>
      <c r="C815"/>
      <c r="D815"/>
      <c r="E815"/>
      <c r="F815"/>
      <c r="G815"/>
      <c r="H815"/>
      <c r="I815"/>
      <c r="J815"/>
      <c r="K815"/>
      <c r="L815"/>
    </row>
    <row r="816" spans="2:12" x14ac:dyDescent="0.4">
      <c r="B816"/>
      <c r="C816"/>
      <c r="D816"/>
      <c r="E816"/>
      <c r="F816"/>
      <c r="G816"/>
      <c r="H816"/>
      <c r="I816"/>
      <c r="J816"/>
      <c r="K816"/>
      <c r="L816"/>
    </row>
    <row r="817" spans="2:12" x14ac:dyDescent="0.4">
      <c r="B817"/>
      <c r="C817"/>
      <c r="D817"/>
      <c r="E817"/>
      <c r="F817"/>
      <c r="G817"/>
      <c r="H817"/>
      <c r="I817"/>
      <c r="J817"/>
      <c r="K817"/>
      <c r="L817"/>
    </row>
    <row r="818" spans="2:12" x14ac:dyDescent="0.4">
      <c r="B818"/>
      <c r="C818"/>
      <c r="D818"/>
      <c r="E818"/>
      <c r="F818"/>
      <c r="G818"/>
      <c r="H818"/>
      <c r="I818"/>
      <c r="J818"/>
      <c r="K818"/>
      <c r="L818"/>
    </row>
    <row r="819" spans="2:12" x14ac:dyDescent="0.4">
      <c r="B819"/>
      <c r="C819"/>
      <c r="D819"/>
      <c r="E819"/>
      <c r="F819"/>
      <c r="G819"/>
      <c r="H819"/>
      <c r="I819"/>
      <c r="J819"/>
      <c r="K819"/>
      <c r="L819"/>
    </row>
    <row r="820" spans="2:12" x14ac:dyDescent="0.4">
      <c r="B820"/>
      <c r="C820"/>
      <c r="D820"/>
      <c r="E820"/>
      <c r="F820"/>
      <c r="G820"/>
      <c r="H820"/>
      <c r="I820"/>
      <c r="J820"/>
      <c r="K820"/>
      <c r="L820"/>
    </row>
    <row r="821" spans="2:12" x14ac:dyDescent="0.4">
      <c r="B821"/>
      <c r="C821"/>
      <c r="D821"/>
      <c r="E821"/>
      <c r="F821"/>
      <c r="G821"/>
      <c r="H821"/>
      <c r="I821"/>
      <c r="J821"/>
      <c r="K821"/>
      <c r="L821"/>
    </row>
    <row r="822" spans="2:12" x14ac:dyDescent="0.4">
      <c r="B822"/>
      <c r="C822"/>
      <c r="D822"/>
      <c r="E822"/>
      <c r="F822"/>
      <c r="G822"/>
      <c r="H822"/>
      <c r="I822"/>
      <c r="J822"/>
      <c r="K822"/>
      <c r="L822"/>
    </row>
    <row r="823" spans="2:12" x14ac:dyDescent="0.4">
      <c r="B823"/>
      <c r="C823"/>
      <c r="D823"/>
      <c r="E823"/>
      <c r="F823"/>
      <c r="G823"/>
      <c r="H823"/>
      <c r="I823"/>
      <c r="J823"/>
      <c r="K823"/>
      <c r="L823"/>
    </row>
    <row r="824" spans="2:12" x14ac:dyDescent="0.4">
      <c r="B824"/>
      <c r="C824"/>
      <c r="D824"/>
      <c r="E824"/>
      <c r="F824"/>
      <c r="G824"/>
      <c r="H824"/>
      <c r="I824"/>
      <c r="J824"/>
      <c r="K824"/>
      <c r="L824"/>
    </row>
    <row r="825" spans="2:12" x14ac:dyDescent="0.4">
      <c r="B825"/>
      <c r="C825"/>
      <c r="D825"/>
      <c r="E825"/>
      <c r="F825"/>
      <c r="G825"/>
      <c r="H825"/>
      <c r="I825"/>
      <c r="J825"/>
      <c r="K825"/>
      <c r="L825"/>
    </row>
    <row r="826" spans="2:12" x14ac:dyDescent="0.4">
      <c r="B826"/>
      <c r="C826"/>
      <c r="D826"/>
      <c r="E826"/>
      <c r="F826"/>
      <c r="G826"/>
      <c r="H826"/>
      <c r="I826"/>
      <c r="J826"/>
      <c r="K826"/>
      <c r="L826"/>
    </row>
    <row r="827" spans="2:12" x14ac:dyDescent="0.4">
      <c r="B827"/>
      <c r="C827"/>
      <c r="D827"/>
      <c r="E827"/>
      <c r="F827"/>
      <c r="G827"/>
      <c r="H827"/>
      <c r="I827"/>
      <c r="J827"/>
      <c r="K827"/>
      <c r="L827"/>
    </row>
    <row r="828" spans="2:12" x14ac:dyDescent="0.4">
      <c r="B828"/>
      <c r="C828"/>
      <c r="D828"/>
      <c r="E828"/>
      <c r="F828"/>
      <c r="G828"/>
      <c r="H828"/>
      <c r="I828"/>
      <c r="J828"/>
      <c r="K828"/>
      <c r="L828"/>
    </row>
    <row r="829" spans="2:12" x14ac:dyDescent="0.4">
      <c r="B829"/>
      <c r="C829"/>
      <c r="D829"/>
      <c r="E829"/>
      <c r="F829"/>
      <c r="G829"/>
      <c r="H829"/>
      <c r="I829"/>
      <c r="J829"/>
      <c r="K829"/>
      <c r="L829"/>
    </row>
    <row r="830" spans="2:12" x14ac:dyDescent="0.4">
      <c r="B830"/>
      <c r="C830"/>
      <c r="D830"/>
      <c r="E830"/>
      <c r="F830"/>
      <c r="G830"/>
      <c r="H830"/>
      <c r="I830"/>
      <c r="J830"/>
      <c r="K830"/>
      <c r="L830"/>
    </row>
    <row r="831" spans="2:12" x14ac:dyDescent="0.4">
      <c r="B831"/>
      <c r="C831"/>
      <c r="D831"/>
      <c r="E831"/>
      <c r="F831"/>
      <c r="G831"/>
      <c r="H831"/>
      <c r="I831"/>
      <c r="J831"/>
      <c r="K831"/>
      <c r="L831"/>
    </row>
    <row r="832" spans="2:12" x14ac:dyDescent="0.4">
      <c r="B832"/>
      <c r="C832"/>
      <c r="D832"/>
      <c r="E832"/>
      <c r="F832"/>
      <c r="G832"/>
      <c r="H832"/>
      <c r="I832"/>
      <c r="J832"/>
      <c r="K832"/>
      <c r="L832"/>
    </row>
    <row r="833" spans="2:12" x14ac:dyDescent="0.4">
      <c r="B833"/>
      <c r="C833"/>
      <c r="D833"/>
      <c r="E833"/>
      <c r="F833"/>
      <c r="G833"/>
      <c r="H833"/>
      <c r="I833"/>
      <c r="J833"/>
      <c r="K833"/>
      <c r="L833"/>
    </row>
    <row r="834" spans="2:12" x14ac:dyDescent="0.4">
      <c r="B834"/>
      <c r="C834"/>
      <c r="D834"/>
      <c r="E834"/>
      <c r="F834"/>
      <c r="G834"/>
      <c r="H834"/>
      <c r="I834"/>
      <c r="J834"/>
      <c r="K834"/>
      <c r="L834"/>
    </row>
    <row r="835" spans="2:12" x14ac:dyDescent="0.4">
      <c r="B835"/>
      <c r="C835"/>
      <c r="D835"/>
      <c r="E835"/>
      <c r="F835"/>
      <c r="G835"/>
      <c r="H835"/>
      <c r="I835"/>
      <c r="J835"/>
      <c r="K835"/>
      <c r="L835"/>
    </row>
    <row r="836" spans="2:12" x14ac:dyDescent="0.4">
      <c r="B836"/>
      <c r="C836"/>
      <c r="D836"/>
      <c r="E836"/>
      <c r="F836"/>
      <c r="G836"/>
      <c r="H836"/>
      <c r="I836"/>
      <c r="J836"/>
      <c r="K836"/>
      <c r="L836"/>
    </row>
    <row r="837" spans="2:12" x14ac:dyDescent="0.4">
      <c r="B837"/>
      <c r="C837"/>
      <c r="D837"/>
      <c r="E837"/>
      <c r="F837"/>
      <c r="G837"/>
      <c r="H837"/>
      <c r="I837"/>
      <c r="J837"/>
      <c r="K837"/>
      <c r="L837"/>
    </row>
    <row r="838" spans="2:12" x14ac:dyDescent="0.4">
      <c r="B838"/>
      <c r="C838"/>
      <c r="D838"/>
      <c r="E838"/>
      <c r="F838"/>
      <c r="G838"/>
      <c r="H838"/>
      <c r="I838"/>
      <c r="J838"/>
      <c r="K838"/>
      <c r="L838"/>
    </row>
    <row r="839" spans="2:12" x14ac:dyDescent="0.4">
      <c r="B839"/>
      <c r="C839"/>
      <c r="D839"/>
      <c r="E839"/>
      <c r="F839"/>
      <c r="G839"/>
      <c r="H839"/>
      <c r="I839"/>
      <c r="J839"/>
      <c r="K839"/>
      <c r="L839"/>
    </row>
    <row r="840" spans="2:12" x14ac:dyDescent="0.4">
      <c r="B840"/>
      <c r="C840"/>
      <c r="D840"/>
      <c r="E840"/>
      <c r="F840"/>
      <c r="G840"/>
      <c r="H840"/>
      <c r="I840"/>
      <c r="J840"/>
      <c r="K840"/>
      <c r="L840"/>
    </row>
    <row r="841" spans="2:12" x14ac:dyDescent="0.4">
      <c r="B841"/>
      <c r="C841"/>
      <c r="D841"/>
      <c r="E841"/>
      <c r="F841"/>
      <c r="G841"/>
      <c r="H841"/>
      <c r="I841"/>
      <c r="J841"/>
      <c r="K841"/>
      <c r="L841"/>
    </row>
    <row r="842" spans="2:12" x14ac:dyDescent="0.4">
      <c r="B842"/>
      <c r="C842"/>
      <c r="D842"/>
      <c r="E842"/>
      <c r="F842"/>
      <c r="G842"/>
      <c r="H842"/>
      <c r="I842"/>
      <c r="J842"/>
      <c r="K842"/>
      <c r="L842"/>
    </row>
    <row r="843" spans="2:12" x14ac:dyDescent="0.4">
      <c r="B843"/>
      <c r="C843"/>
      <c r="D843"/>
      <c r="E843"/>
      <c r="F843"/>
      <c r="G843"/>
      <c r="H843"/>
      <c r="I843"/>
      <c r="J843"/>
      <c r="K843"/>
      <c r="L843"/>
    </row>
    <row r="844" spans="2:12" x14ac:dyDescent="0.4">
      <c r="B844"/>
      <c r="C844"/>
      <c r="D844"/>
      <c r="E844"/>
      <c r="F844"/>
      <c r="G844"/>
      <c r="H844"/>
      <c r="I844"/>
      <c r="J844"/>
      <c r="K844"/>
      <c r="L844"/>
    </row>
    <row r="845" spans="2:12" x14ac:dyDescent="0.4">
      <c r="B845"/>
      <c r="C845"/>
      <c r="D845"/>
      <c r="E845"/>
      <c r="F845"/>
      <c r="G845"/>
      <c r="H845"/>
      <c r="I845"/>
      <c r="J845"/>
      <c r="K845"/>
      <c r="L845"/>
    </row>
    <row r="846" spans="2:12" x14ac:dyDescent="0.4">
      <c r="B846"/>
      <c r="C846"/>
      <c r="D846"/>
      <c r="E846"/>
      <c r="F846"/>
      <c r="G846"/>
      <c r="H846"/>
      <c r="I846"/>
      <c r="J846"/>
      <c r="K846"/>
      <c r="L846"/>
    </row>
    <row r="847" spans="2:12" x14ac:dyDescent="0.4">
      <c r="B847"/>
      <c r="C847"/>
      <c r="D847"/>
      <c r="E847"/>
      <c r="F847"/>
      <c r="G847"/>
      <c r="H847"/>
      <c r="I847"/>
      <c r="J847"/>
      <c r="K847"/>
      <c r="L847"/>
    </row>
    <row r="848" spans="2:12" x14ac:dyDescent="0.4">
      <c r="B848"/>
      <c r="C848"/>
      <c r="D848"/>
      <c r="E848"/>
      <c r="F848"/>
      <c r="G848"/>
      <c r="H848"/>
      <c r="I848"/>
      <c r="J848"/>
      <c r="K848"/>
      <c r="L848"/>
    </row>
    <row r="849" spans="2:12" x14ac:dyDescent="0.4">
      <c r="B849"/>
      <c r="C849"/>
      <c r="D849"/>
      <c r="E849"/>
      <c r="F849"/>
      <c r="G849"/>
      <c r="H849"/>
      <c r="I849"/>
      <c r="J849"/>
      <c r="K849"/>
      <c r="L849"/>
    </row>
    <row r="850" spans="2:12" x14ac:dyDescent="0.4">
      <c r="B850"/>
      <c r="C850"/>
      <c r="D850"/>
      <c r="E850"/>
      <c r="F850"/>
      <c r="G850"/>
      <c r="H850"/>
      <c r="I850"/>
      <c r="J850"/>
      <c r="K850"/>
      <c r="L850"/>
    </row>
    <row r="851" spans="2:12" x14ac:dyDescent="0.4">
      <c r="B851"/>
      <c r="C851"/>
      <c r="D851"/>
      <c r="E851"/>
      <c r="F851"/>
      <c r="G851"/>
      <c r="H851"/>
      <c r="I851"/>
      <c r="J851"/>
      <c r="K851"/>
      <c r="L851"/>
    </row>
    <row r="852" spans="2:12" x14ac:dyDescent="0.4">
      <c r="B852"/>
      <c r="C852"/>
      <c r="D852"/>
      <c r="E852"/>
      <c r="F852"/>
      <c r="G852"/>
      <c r="H852"/>
      <c r="I852"/>
      <c r="J852"/>
      <c r="K852"/>
      <c r="L852"/>
    </row>
    <row r="853" spans="2:12" x14ac:dyDescent="0.4">
      <c r="B853"/>
      <c r="C853"/>
      <c r="D853"/>
      <c r="E853"/>
      <c r="F853"/>
      <c r="G853"/>
      <c r="H853"/>
      <c r="I853"/>
      <c r="J853"/>
      <c r="K853"/>
      <c r="L853"/>
    </row>
    <row r="854" spans="2:12" x14ac:dyDescent="0.4">
      <c r="B854"/>
      <c r="C854"/>
      <c r="D854"/>
      <c r="E854"/>
      <c r="F854"/>
      <c r="G854"/>
      <c r="H854"/>
      <c r="I854"/>
      <c r="J854"/>
      <c r="K854"/>
      <c r="L854"/>
    </row>
    <row r="855" spans="2:12" x14ac:dyDescent="0.4">
      <c r="B855"/>
      <c r="C855"/>
      <c r="D855"/>
      <c r="E855"/>
      <c r="F855"/>
      <c r="G855"/>
      <c r="H855"/>
      <c r="I855"/>
      <c r="J855"/>
      <c r="K855"/>
      <c r="L855"/>
    </row>
    <row r="856" spans="2:12" x14ac:dyDescent="0.4">
      <c r="B856"/>
      <c r="C856"/>
      <c r="D856"/>
      <c r="E856"/>
      <c r="F856"/>
      <c r="G856"/>
      <c r="H856"/>
      <c r="I856"/>
      <c r="J856"/>
      <c r="K856"/>
      <c r="L856"/>
    </row>
    <row r="857" spans="2:12" x14ac:dyDescent="0.4">
      <c r="B857"/>
      <c r="C857"/>
      <c r="D857"/>
      <c r="E857"/>
      <c r="F857"/>
      <c r="G857"/>
      <c r="H857"/>
      <c r="I857"/>
      <c r="J857"/>
      <c r="K857"/>
      <c r="L857"/>
    </row>
    <row r="858" spans="2:12" x14ac:dyDescent="0.4">
      <c r="B858"/>
      <c r="C858"/>
      <c r="D858"/>
      <c r="E858"/>
      <c r="F858"/>
      <c r="G858"/>
      <c r="H858"/>
      <c r="I858"/>
      <c r="J858"/>
      <c r="K858"/>
      <c r="L858"/>
    </row>
    <row r="859" spans="2:12" x14ac:dyDescent="0.4">
      <c r="B859"/>
      <c r="C859"/>
      <c r="D859"/>
      <c r="E859"/>
      <c r="F859"/>
      <c r="G859"/>
      <c r="H859"/>
      <c r="I859"/>
      <c r="J859"/>
      <c r="K859"/>
      <c r="L859"/>
    </row>
    <row r="860" spans="2:12" x14ac:dyDescent="0.4">
      <c r="B860"/>
      <c r="C860"/>
      <c r="D860"/>
      <c r="E860"/>
      <c r="F860"/>
      <c r="G860"/>
      <c r="H860"/>
      <c r="I860"/>
      <c r="J860"/>
      <c r="K860"/>
      <c r="L860"/>
    </row>
    <row r="861" spans="2:12" x14ac:dyDescent="0.4">
      <c r="B861"/>
      <c r="C861"/>
      <c r="D861"/>
      <c r="E861"/>
      <c r="F861"/>
      <c r="G861"/>
      <c r="H861"/>
      <c r="I861"/>
      <c r="J861"/>
      <c r="K861"/>
      <c r="L861"/>
    </row>
    <row r="862" spans="2:12" x14ac:dyDescent="0.4">
      <c r="B862"/>
      <c r="C862"/>
      <c r="D862"/>
      <c r="E862"/>
      <c r="F862"/>
      <c r="G862"/>
      <c r="H862"/>
      <c r="I862"/>
      <c r="J862"/>
      <c r="K862"/>
      <c r="L862"/>
    </row>
    <row r="863" spans="2:12" x14ac:dyDescent="0.4">
      <c r="B863"/>
      <c r="C863"/>
      <c r="D863"/>
      <c r="E863"/>
      <c r="F863"/>
      <c r="G863"/>
      <c r="H863"/>
      <c r="I863"/>
      <c r="J863"/>
      <c r="K863"/>
      <c r="L863"/>
    </row>
    <row r="864" spans="2:12" x14ac:dyDescent="0.4">
      <c r="B864"/>
      <c r="C864"/>
      <c r="D864"/>
      <c r="E864"/>
      <c r="F864"/>
      <c r="G864"/>
      <c r="H864"/>
      <c r="I864"/>
      <c r="J864"/>
      <c r="K864"/>
      <c r="L864"/>
    </row>
    <row r="865" spans="2:12" x14ac:dyDescent="0.4">
      <c r="B865"/>
      <c r="C865"/>
      <c r="D865"/>
      <c r="E865"/>
      <c r="F865"/>
      <c r="G865"/>
      <c r="H865"/>
      <c r="I865"/>
      <c r="J865"/>
      <c r="K865"/>
      <c r="L865"/>
    </row>
    <row r="866" spans="2:12" x14ac:dyDescent="0.4">
      <c r="B866"/>
      <c r="C866"/>
      <c r="D866"/>
      <c r="E866"/>
      <c r="F866"/>
      <c r="G866"/>
      <c r="H866"/>
      <c r="I866"/>
      <c r="J866"/>
      <c r="K866"/>
      <c r="L866"/>
    </row>
    <row r="867" spans="2:12" x14ac:dyDescent="0.4">
      <c r="B867"/>
      <c r="C867"/>
      <c r="D867"/>
      <c r="E867"/>
      <c r="F867"/>
      <c r="G867"/>
      <c r="H867"/>
      <c r="I867"/>
      <c r="J867"/>
      <c r="K867"/>
      <c r="L867"/>
    </row>
    <row r="868" spans="2:12" x14ac:dyDescent="0.4">
      <c r="B868"/>
      <c r="C868"/>
      <c r="D868"/>
      <c r="E868"/>
      <c r="F868"/>
      <c r="G868"/>
      <c r="H868"/>
      <c r="I868"/>
      <c r="J868"/>
      <c r="K868"/>
      <c r="L868"/>
    </row>
    <row r="869" spans="2:12" x14ac:dyDescent="0.4">
      <c r="B869"/>
      <c r="C869"/>
      <c r="D869"/>
      <c r="E869"/>
      <c r="F869"/>
      <c r="G869"/>
      <c r="H869"/>
      <c r="I869"/>
      <c r="J869"/>
      <c r="K869"/>
      <c r="L869"/>
    </row>
    <row r="870" spans="2:12" x14ac:dyDescent="0.4">
      <c r="B870"/>
      <c r="C870"/>
      <c r="D870"/>
      <c r="E870"/>
      <c r="F870"/>
      <c r="G870"/>
      <c r="H870"/>
      <c r="I870"/>
      <c r="J870"/>
      <c r="K870"/>
      <c r="L870"/>
    </row>
    <row r="871" spans="2:12" x14ac:dyDescent="0.4">
      <c r="B871"/>
      <c r="C871"/>
      <c r="D871"/>
      <c r="E871"/>
      <c r="F871"/>
      <c r="G871"/>
      <c r="H871"/>
      <c r="I871"/>
      <c r="J871"/>
      <c r="K871"/>
      <c r="L871"/>
    </row>
    <row r="872" spans="2:12" x14ac:dyDescent="0.4">
      <c r="B872"/>
      <c r="C872"/>
      <c r="D872"/>
      <c r="E872"/>
      <c r="F872"/>
      <c r="G872"/>
      <c r="H872"/>
      <c r="I872"/>
      <c r="J872"/>
      <c r="K872"/>
      <c r="L872"/>
    </row>
    <row r="873" spans="2:12" x14ac:dyDescent="0.4">
      <c r="B873"/>
      <c r="C873"/>
      <c r="D873"/>
      <c r="E873"/>
      <c r="F873"/>
      <c r="G873"/>
      <c r="H873"/>
      <c r="I873"/>
      <c r="J873"/>
      <c r="K873"/>
      <c r="L873"/>
    </row>
    <row r="874" spans="2:12" x14ac:dyDescent="0.4">
      <c r="B874"/>
      <c r="C874"/>
      <c r="D874"/>
      <c r="E874"/>
      <c r="F874"/>
      <c r="G874"/>
      <c r="H874"/>
      <c r="I874"/>
      <c r="J874"/>
      <c r="K874"/>
      <c r="L874"/>
    </row>
    <row r="875" spans="2:12" x14ac:dyDescent="0.4">
      <c r="B875"/>
      <c r="C875"/>
      <c r="D875"/>
      <c r="E875"/>
      <c r="F875"/>
      <c r="G875"/>
      <c r="H875"/>
      <c r="I875"/>
      <c r="J875"/>
      <c r="K875"/>
      <c r="L875"/>
    </row>
    <row r="876" spans="2:12" x14ac:dyDescent="0.4">
      <c r="B876"/>
      <c r="C876"/>
      <c r="D876"/>
      <c r="E876"/>
      <c r="F876"/>
      <c r="G876"/>
      <c r="H876"/>
      <c r="I876"/>
      <c r="J876"/>
      <c r="K876"/>
      <c r="L876"/>
    </row>
    <row r="877" spans="2:12" x14ac:dyDescent="0.4">
      <c r="B877"/>
      <c r="C877"/>
      <c r="D877"/>
      <c r="E877"/>
      <c r="F877"/>
      <c r="G877"/>
      <c r="H877"/>
      <c r="I877"/>
      <c r="J877"/>
      <c r="K877"/>
      <c r="L877"/>
    </row>
    <row r="878" spans="2:12" x14ac:dyDescent="0.4">
      <c r="B878"/>
      <c r="C878"/>
      <c r="D878"/>
      <c r="E878"/>
      <c r="F878"/>
      <c r="G878"/>
      <c r="H878"/>
      <c r="I878"/>
      <c r="J878"/>
      <c r="K878"/>
      <c r="L878"/>
    </row>
    <row r="879" spans="2:12" x14ac:dyDescent="0.4">
      <c r="B879"/>
      <c r="C879"/>
      <c r="D879"/>
      <c r="E879"/>
      <c r="F879"/>
      <c r="G879"/>
      <c r="H879"/>
      <c r="I879"/>
      <c r="J879"/>
      <c r="K879"/>
      <c r="L879"/>
    </row>
    <row r="880" spans="2:12" x14ac:dyDescent="0.4">
      <c r="B880"/>
      <c r="C880"/>
      <c r="D880"/>
      <c r="E880"/>
      <c r="F880"/>
      <c r="G880"/>
      <c r="H880"/>
      <c r="I880"/>
      <c r="J880"/>
      <c r="K880"/>
      <c r="L880"/>
    </row>
    <row r="881" spans="2:12" x14ac:dyDescent="0.4">
      <c r="B881"/>
      <c r="C881"/>
      <c r="D881"/>
      <c r="E881"/>
      <c r="F881"/>
      <c r="G881"/>
      <c r="H881"/>
      <c r="I881"/>
      <c r="J881"/>
      <c r="K881"/>
      <c r="L881"/>
    </row>
    <row r="882" spans="2:12" x14ac:dyDescent="0.4">
      <c r="B882"/>
      <c r="C882"/>
      <c r="D882"/>
      <c r="E882"/>
      <c r="F882"/>
      <c r="G882"/>
      <c r="H882"/>
      <c r="I882"/>
      <c r="J882"/>
      <c r="K882"/>
      <c r="L882"/>
    </row>
    <row r="883" spans="2:12" x14ac:dyDescent="0.4">
      <c r="B883"/>
      <c r="C883"/>
      <c r="D883"/>
      <c r="E883"/>
      <c r="F883"/>
      <c r="G883"/>
      <c r="H883"/>
      <c r="I883"/>
      <c r="J883"/>
      <c r="K883"/>
      <c r="L883"/>
    </row>
    <row r="884" spans="2:12" x14ac:dyDescent="0.4">
      <c r="B884"/>
      <c r="C884"/>
      <c r="D884"/>
      <c r="E884"/>
      <c r="F884"/>
      <c r="G884"/>
      <c r="H884"/>
      <c r="I884"/>
      <c r="J884"/>
      <c r="K884"/>
      <c r="L884"/>
    </row>
    <row r="885" spans="2:12" x14ac:dyDescent="0.4">
      <c r="B885"/>
      <c r="C885"/>
      <c r="D885"/>
      <c r="E885"/>
      <c r="F885"/>
      <c r="G885"/>
      <c r="H885"/>
      <c r="I885"/>
      <c r="J885"/>
      <c r="K885"/>
      <c r="L885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01E13-DACF-4B50-8AFA-880FAE828D71}">
  <dimension ref="A1:U2515"/>
  <sheetViews>
    <sheetView workbookViewId="0">
      <pane ySplit="1" topLeftCell="A2" activePane="bottomLeft" state="frozen"/>
      <selection activeCell="C1" sqref="C1"/>
      <selection pane="bottomLeft" activeCell="A2" sqref="A2"/>
    </sheetView>
  </sheetViews>
  <sheetFormatPr defaultColWidth="9.15234375" defaultRowHeight="14.6" x14ac:dyDescent="0.4"/>
  <cols>
    <col min="1" max="1" width="10.84375" style="1" bestFit="1" customWidth="1"/>
    <col min="2" max="2" width="10.3046875" style="1" bestFit="1" customWidth="1"/>
    <col min="3" max="3" width="10" style="1" bestFit="1" customWidth="1"/>
    <col min="4" max="4" width="9.84375" style="1" bestFit="1" customWidth="1"/>
    <col min="5" max="5" width="9.3828125" style="1" bestFit="1" customWidth="1"/>
    <col min="6" max="6" width="11.15234375" style="1" bestFit="1" customWidth="1"/>
    <col min="7" max="7" width="13.84375" style="1" bestFit="1" customWidth="1"/>
    <col min="8" max="8" width="5.69140625" style="1" bestFit="1" customWidth="1"/>
    <col min="9" max="9" width="34.53515625" customWidth="1"/>
    <col min="10" max="10" width="49" customWidth="1"/>
    <col min="11" max="11" width="10.69140625" style="6" bestFit="1" customWidth="1"/>
    <col min="12" max="12" width="45" style="6" bestFit="1" customWidth="1"/>
    <col min="13" max="13" width="45" style="6" customWidth="1"/>
    <col min="14" max="14" width="77.53515625" style="6" bestFit="1" customWidth="1"/>
    <col min="15" max="15" width="5.53515625" style="6" bestFit="1" customWidth="1"/>
    <col min="16" max="16" width="5.3828125" style="1" bestFit="1" customWidth="1"/>
    <col min="17" max="17" width="10.15234375" style="1" bestFit="1" customWidth="1"/>
    <col min="18" max="18" width="101.69140625" style="1" bestFit="1" customWidth="1"/>
    <col min="19" max="19" width="13.53515625" style="2" bestFit="1" customWidth="1"/>
    <col min="20" max="20" width="9.53515625" bestFit="1" customWidth="1"/>
    <col min="21" max="21" width="5" bestFit="1" customWidth="1"/>
  </cols>
  <sheetData>
    <row r="1" spans="1:21" s="9" customFormat="1" x14ac:dyDescent="0.4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8" t="s">
        <v>10</v>
      </c>
      <c r="L1" s="8" t="s">
        <v>925</v>
      </c>
      <c r="M1" s="8" t="s">
        <v>926</v>
      </c>
      <c r="N1" s="8" t="s">
        <v>927</v>
      </c>
      <c r="O1" s="8" t="s">
        <v>994</v>
      </c>
      <c r="P1" s="7" t="s">
        <v>393</v>
      </c>
      <c r="Q1" s="7" t="s">
        <v>1000</v>
      </c>
      <c r="R1" s="7" t="s">
        <v>924</v>
      </c>
      <c r="S1" s="10" t="s">
        <v>392</v>
      </c>
      <c r="T1" s="9" t="s">
        <v>928</v>
      </c>
      <c r="U1" s="9">
        <v>3093</v>
      </c>
    </row>
    <row r="2" spans="1:21" x14ac:dyDescent="0.4">
      <c r="A2" s="1" t="s">
        <v>394</v>
      </c>
      <c r="B2" s="1" t="s">
        <v>395</v>
      </c>
      <c r="C2" s="1" t="s">
        <v>396</v>
      </c>
      <c r="D2" s="1" t="s">
        <v>395</v>
      </c>
      <c r="E2" s="1" t="s">
        <v>395</v>
      </c>
      <c r="F2" s="1" t="s">
        <v>397</v>
      </c>
      <c r="G2" s="1" t="s">
        <v>398</v>
      </c>
      <c r="H2" s="1" t="s">
        <v>399</v>
      </c>
      <c r="I2" s="1" t="s">
        <v>11</v>
      </c>
      <c r="J2" s="1" t="s">
        <v>12</v>
      </c>
      <c r="K2" s="6" t="s">
        <v>400</v>
      </c>
      <c r="L2" s="6" t="str">
        <f>VLOOKUP(LEFT(A2,1),'Ansatz 1'!A$1:B$10,2)</f>
        <v>9 Finanzwirtschaft</v>
      </c>
      <c r="M2" s="6" t="str">
        <f>VLOOKUP(LEFT(A2,2),'Ansatz 2'!A$1:B$51,2)</f>
        <v>98 Haushaltsausgleich</v>
      </c>
      <c r="N2" s="6" t="str">
        <f>_xlfn.CONCAT(A2,LEFT(B2,1)," ", I2)</f>
        <v>9990 Nicht voranschlagswirksame Gebarung</v>
      </c>
      <c r="O2" s="1" t="str">
        <f>IF(OR(LEFT(H2)="1",LEFT(H2)="2"),"EH","FH")</f>
        <v>FH</v>
      </c>
      <c r="P2" s="1">
        <f>IF(OR(MID(H2,2,1)="1",MID(H2,2,1)="3"),2,1)</f>
        <v>1</v>
      </c>
      <c r="Q2" s="1" t="str">
        <f>_xlfn.SWITCH(P2,1,"Ausgaben",2,"Einnahmen")</f>
        <v>Ausgaben</v>
      </c>
      <c r="R2" s="1" t="str">
        <f t="shared" ref="R2:R65" si="0">_xlfn.CONCAT(P2,"/",A2,LEFT(B2,1),IF(P2=1,"-","+"),C2,LEFT(D2,2)," ",J2)</f>
        <v>1/9990-27000 Finanzamt Vorsteuer 10 %</v>
      </c>
      <c r="S2" s="2">
        <f t="shared" ref="S2:S65" si="1">IF(P2=2,K2+0,-(K2+0))</f>
        <v>0</v>
      </c>
      <c r="T2" s="2">
        <f>S2/U$1</f>
        <v>0</v>
      </c>
    </row>
    <row r="3" spans="1:21" x14ac:dyDescent="0.4">
      <c r="A3" s="1" t="s">
        <v>394</v>
      </c>
      <c r="B3" s="1" t="s">
        <v>395</v>
      </c>
      <c r="C3" s="1" t="s">
        <v>396</v>
      </c>
      <c r="D3" s="1" t="s">
        <v>401</v>
      </c>
      <c r="E3" s="1" t="s">
        <v>395</v>
      </c>
      <c r="F3" s="1" t="s">
        <v>397</v>
      </c>
      <c r="G3" s="1" t="s">
        <v>398</v>
      </c>
      <c r="H3" s="1" t="s">
        <v>399</v>
      </c>
      <c r="I3" s="1" t="s">
        <v>11</v>
      </c>
      <c r="J3" s="1" t="s">
        <v>13</v>
      </c>
      <c r="K3" s="6" t="s">
        <v>400</v>
      </c>
      <c r="L3" s="6" t="str">
        <f>VLOOKUP(LEFT(A3,1),'Ansatz 1'!A$1:B$10,2)</f>
        <v>9 Finanzwirtschaft</v>
      </c>
      <c r="M3" s="6" t="str">
        <f>VLOOKUP(LEFT(A3,2),'Ansatz 2'!A$1:B$51,2)</f>
        <v>98 Haushaltsausgleich</v>
      </c>
      <c r="N3" s="6" t="str">
        <f t="shared" ref="N3:N66" si="2">_xlfn.CONCAT(A3,LEFT(B3,1)," ", I3)</f>
        <v>9990 Nicht voranschlagswirksame Gebarung</v>
      </c>
      <c r="O3" s="1" t="str">
        <f t="shared" ref="O3:O66" si="3">IF(OR(LEFT(H3)="1",LEFT(H3)="2"),"EH","FH")</f>
        <v>FH</v>
      </c>
      <c r="P3" s="1">
        <f t="shared" ref="P3:P66" si="4">IF(OR(MID(H3,2,1)="1",MID(H3,2,1)="3"),2,1)</f>
        <v>1</v>
      </c>
      <c r="Q3" s="1" t="str">
        <f t="shared" ref="Q3:Q66" si="5">_xlfn.SWITCH(P3,1,"Ausgaben",2,"Einnahmen")</f>
        <v>Ausgaben</v>
      </c>
      <c r="R3" s="1" t="str">
        <f t="shared" si="0"/>
        <v>1/9990-27020 Finanzamt Vorsteuer 20 %</v>
      </c>
      <c r="S3" s="2">
        <f t="shared" si="1"/>
        <v>0</v>
      </c>
      <c r="T3" s="2">
        <f t="shared" ref="T3:T66" si="6">S3/U$1</f>
        <v>0</v>
      </c>
    </row>
    <row r="4" spans="1:21" x14ac:dyDescent="0.4">
      <c r="A4" s="1" t="s">
        <v>394</v>
      </c>
      <c r="B4" s="1" t="s">
        <v>395</v>
      </c>
      <c r="C4" s="1" t="s">
        <v>402</v>
      </c>
      <c r="D4" s="1" t="s">
        <v>403</v>
      </c>
      <c r="E4" s="1" t="s">
        <v>395</v>
      </c>
      <c r="F4" s="1" t="s">
        <v>397</v>
      </c>
      <c r="G4" s="1" t="s">
        <v>398</v>
      </c>
      <c r="H4" s="1" t="s">
        <v>404</v>
      </c>
      <c r="I4" s="1" t="s">
        <v>11</v>
      </c>
      <c r="J4" s="1" t="s">
        <v>14</v>
      </c>
      <c r="K4" s="6" t="s">
        <v>400</v>
      </c>
      <c r="L4" s="6" t="str">
        <f>VLOOKUP(LEFT(A4,1),'Ansatz 1'!A$1:B$10,2)</f>
        <v>9 Finanzwirtschaft</v>
      </c>
      <c r="M4" s="6" t="str">
        <f>VLOOKUP(LEFT(A4,2),'Ansatz 2'!A$1:B$51,2)</f>
        <v>98 Haushaltsausgleich</v>
      </c>
      <c r="N4" s="6" t="str">
        <f t="shared" si="2"/>
        <v>9990 Nicht voranschlagswirksame Gebarung</v>
      </c>
      <c r="O4" s="1" t="str">
        <f t="shared" si="3"/>
        <v>FH</v>
      </c>
      <c r="P4" s="1">
        <f t="shared" si="4"/>
        <v>2</v>
      </c>
      <c r="Q4" s="1" t="str">
        <f t="shared" si="5"/>
        <v>Einnahmen</v>
      </c>
      <c r="R4" s="1" t="str">
        <f t="shared" si="0"/>
        <v>2/9990+27910 Kartenzahlungen</v>
      </c>
      <c r="S4" s="2">
        <f t="shared" si="1"/>
        <v>0</v>
      </c>
      <c r="T4" s="2">
        <f t="shared" si="6"/>
        <v>0</v>
      </c>
    </row>
    <row r="5" spans="1:21" x14ac:dyDescent="0.4">
      <c r="A5" s="1" t="s">
        <v>394</v>
      </c>
      <c r="B5" s="1" t="s">
        <v>395</v>
      </c>
      <c r="C5" s="1" t="s">
        <v>402</v>
      </c>
      <c r="D5" s="1" t="s">
        <v>403</v>
      </c>
      <c r="E5" s="1" t="s">
        <v>395</v>
      </c>
      <c r="F5" s="1" t="s">
        <v>397</v>
      </c>
      <c r="G5" s="1" t="s">
        <v>398</v>
      </c>
      <c r="H5" s="1" t="s">
        <v>399</v>
      </c>
      <c r="I5" s="1" t="s">
        <v>11</v>
      </c>
      <c r="J5" s="1" t="s">
        <v>14</v>
      </c>
      <c r="K5" s="6" t="s">
        <v>400</v>
      </c>
      <c r="L5" s="6" t="str">
        <f>VLOOKUP(LEFT(A5,1),'Ansatz 1'!A$1:B$10,2)</f>
        <v>9 Finanzwirtschaft</v>
      </c>
      <c r="M5" s="6" t="str">
        <f>VLOOKUP(LEFT(A5,2),'Ansatz 2'!A$1:B$51,2)</f>
        <v>98 Haushaltsausgleich</v>
      </c>
      <c r="N5" s="6" t="str">
        <f t="shared" si="2"/>
        <v>9990 Nicht voranschlagswirksame Gebarung</v>
      </c>
      <c r="O5" s="1" t="str">
        <f t="shared" si="3"/>
        <v>FH</v>
      </c>
      <c r="P5" s="1">
        <f t="shared" si="4"/>
        <v>1</v>
      </c>
      <c r="Q5" s="1" t="str">
        <f t="shared" si="5"/>
        <v>Ausgaben</v>
      </c>
      <c r="R5" s="1" t="str">
        <f t="shared" si="0"/>
        <v>1/9990-27910 Kartenzahlungen</v>
      </c>
      <c r="S5" s="2">
        <f t="shared" si="1"/>
        <v>0</v>
      </c>
      <c r="T5" s="2">
        <f t="shared" si="6"/>
        <v>0</v>
      </c>
    </row>
    <row r="6" spans="1:21" x14ac:dyDescent="0.4">
      <c r="A6" s="1" t="s">
        <v>394</v>
      </c>
      <c r="B6" s="1" t="s">
        <v>395</v>
      </c>
      <c r="C6" s="1" t="s">
        <v>402</v>
      </c>
      <c r="D6" s="1" t="s">
        <v>405</v>
      </c>
      <c r="E6" s="1" t="s">
        <v>395</v>
      </c>
      <c r="F6" s="1" t="s">
        <v>397</v>
      </c>
      <c r="G6" s="1" t="s">
        <v>398</v>
      </c>
      <c r="H6" s="1" t="s">
        <v>404</v>
      </c>
      <c r="I6" s="1" t="s">
        <v>11</v>
      </c>
      <c r="J6" s="1" t="s">
        <v>15</v>
      </c>
      <c r="K6" s="6" t="s">
        <v>400</v>
      </c>
      <c r="L6" s="6" t="str">
        <f>VLOOKUP(LEFT(A6,1),'Ansatz 1'!A$1:B$10,2)</f>
        <v>9 Finanzwirtschaft</v>
      </c>
      <c r="M6" s="6" t="str">
        <f>VLOOKUP(LEFT(A6,2),'Ansatz 2'!A$1:B$51,2)</f>
        <v>98 Haushaltsausgleich</v>
      </c>
      <c r="N6" s="6" t="str">
        <f t="shared" si="2"/>
        <v>9990 Nicht voranschlagswirksame Gebarung</v>
      </c>
      <c r="O6" s="1" t="str">
        <f t="shared" si="3"/>
        <v>FH</v>
      </c>
      <c r="P6" s="1">
        <f t="shared" si="4"/>
        <v>2</v>
      </c>
      <c r="Q6" s="1" t="str">
        <f t="shared" si="5"/>
        <v>Einnahmen</v>
      </c>
      <c r="R6" s="1" t="str">
        <f t="shared" si="0"/>
        <v>2/9990+27930 Kassa versch. Umbuchungen</v>
      </c>
      <c r="S6" s="2">
        <f t="shared" si="1"/>
        <v>0</v>
      </c>
      <c r="T6" s="2">
        <f t="shared" si="6"/>
        <v>0</v>
      </c>
    </row>
    <row r="7" spans="1:21" x14ac:dyDescent="0.4">
      <c r="A7" s="1" t="s">
        <v>394</v>
      </c>
      <c r="B7" s="1" t="s">
        <v>395</v>
      </c>
      <c r="C7" s="1" t="s">
        <v>402</v>
      </c>
      <c r="D7" s="1" t="s">
        <v>405</v>
      </c>
      <c r="E7" s="1" t="s">
        <v>395</v>
      </c>
      <c r="F7" s="1" t="s">
        <v>397</v>
      </c>
      <c r="G7" s="1" t="s">
        <v>398</v>
      </c>
      <c r="H7" s="1" t="s">
        <v>399</v>
      </c>
      <c r="I7" s="1" t="s">
        <v>11</v>
      </c>
      <c r="J7" s="1" t="s">
        <v>15</v>
      </c>
      <c r="K7" s="6" t="s">
        <v>400</v>
      </c>
      <c r="L7" s="6" t="str">
        <f>VLOOKUP(LEFT(A7,1),'Ansatz 1'!A$1:B$10,2)</f>
        <v>9 Finanzwirtschaft</v>
      </c>
      <c r="M7" s="6" t="str">
        <f>VLOOKUP(LEFT(A7,2),'Ansatz 2'!A$1:B$51,2)</f>
        <v>98 Haushaltsausgleich</v>
      </c>
      <c r="N7" s="6" t="str">
        <f t="shared" si="2"/>
        <v>9990 Nicht voranschlagswirksame Gebarung</v>
      </c>
      <c r="O7" s="1" t="str">
        <f t="shared" si="3"/>
        <v>FH</v>
      </c>
      <c r="P7" s="1">
        <f t="shared" si="4"/>
        <v>1</v>
      </c>
      <c r="Q7" s="1" t="str">
        <f t="shared" si="5"/>
        <v>Ausgaben</v>
      </c>
      <c r="R7" s="1" t="str">
        <f t="shared" si="0"/>
        <v>1/9990-27930 Kassa versch. Umbuchungen</v>
      </c>
      <c r="S7" s="2">
        <f t="shared" si="1"/>
        <v>0</v>
      </c>
      <c r="T7" s="2">
        <f t="shared" si="6"/>
        <v>0</v>
      </c>
    </row>
    <row r="8" spans="1:21" x14ac:dyDescent="0.4">
      <c r="A8" s="1" t="s">
        <v>394</v>
      </c>
      <c r="B8" s="1" t="s">
        <v>395</v>
      </c>
      <c r="C8" s="1" t="s">
        <v>406</v>
      </c>
      <c r="D8" s="1" t="s">
        <v>395</v>
      </c>
      <c r="E8" s="1" t="s">
        <v>395</v>
      </c>
      <c r="F8" s="1" t="s">
        <v>397</v>
      </c>
      <c r="G8" s="1" t="s">
        <v>398</v>
      </c>
      <c r="H8" s="1" t="s">
        <v>404</v>
      </c>
      <c r="I8" s="1" t="s">
        <v>11</v>
      </c>
      <c r="J8" s="1" t="s">
        <v>16</v>
      </c>
      <c r="K8" s="6" t="s">
        <v>400</v>
      </c>
      <c r="L8" s="6" t="str">
        <f>VLOOKUP(LEFT(A8,1),'Ansatz 1'!A$1:B$10,2)</f>
        <v>9 Finanzwirtschaft</v>
      </c>
      <c r="M8" s="6" t="str">
        <f>VLOOKUP(LEFT(A8,2),'Ansatz 2'!A$1:B$51,2)</f>
        <v>98 Haushaltsausgleich</v>
      </c>
      <c r="N8" s="6" t="str">
        <f t="shared" si="2"/>
        <v>9990 Nicht voranschlagswirksame Gebarung</v>
      </c>
      <c r="O8" s="1" t="str">
        <f t="shared" si="3"/>
        <v>FH</v>
      </c>
      <c r="P8" s="1">
        <f t="shared" si="4"/>
        <v>2</v>
      </c>
      <c r="Q8" s="1" t="str">
        <f t="shared" si="5"/>
        <v>Einnahmen</v>
      </c>
      <c r="R8" s="1" t="str">
        <f t="shared" si="0"/>
        <v>2/9990+29000 Forderungen Landesregierung</v>
      </c>
      <c r="S8" s="2">
        <f t="shared" si="1"/>
        <v>0</v>
      </c>
      <c r="T8" s="2">
        <f t="shared" si="6"/>
        <v>0</v>
      </c>
    </row>
    <row r="9" spans="1:21" x14ac:dyDescent="0.4">
      <c r="A9" s="1" t="s">
        <v>394</v>
      </c>
      <c r="B9" s="1" t="s">
        <v>395</v>
      </c>
      <c r="C9" s="1" t="s">
        <v>407</v>
      </c>
      <c r="D9" s="1" t="s">
        <v>395</v>
      </c>
      <c r="E9" s="1" t="s">
        <v>395</v>
      </c>
      <c r="F9" s="1" t="s">
        <v>397</v>
      </c>
      <c r="G9" s="1" t="s">
        <v>398</v>
      </c>
      <c r="H9" s="1" t="s">
        <v>408</v>
      </c>
      <c r="I9" s="1" t="s">
        <v>11</v>
      </c>
      <c r="J9" s="1" t="s">
        <v>17</v>
      </c>
      <c r="K9" s="6" t="s">
        <v>400</v>
      </c>
      <c r="L9" s="6" t="str">
        <f>VLOOKUP(LEFT(A9,1),'Ansatz 1'!A$1:B$10,2)</f>
        <v>9 Finanzwirtschaft</v>
      </c>
      <c r="M9" s="6" t="str">
        <f>VLOOKUP(LEFT(A9,2),'Ansatz 2'!A$1:B$51,2)</f>
        <v>98 Haushaltsausgleich</v>
      </c>
      <c r="N9" s="6" t="str">
        <f t="shared" si="2"/>
        <v>9990 Nicht voranschlagswirksame Gebarung</v>
      </c>
      <c r="O9" s="1" t="str">
        <f t="shared" si="3"/>
        <v>FH</v>
      </c>
      <c r="P9" s="1">
        <f t="shared" si="4"/>
        <v>2</v>
      </c>
      <c r="Q9" s="1" t="str">
        <f t="shared" si="5"/>
        <v>Einnahmen</v>
      </c>
      <c r="R9" s="1" t="str">
        <f t="shared" si="0"/>
        <v>2/9990+36000 Umsatzsteuer 10 %</v>
      </c>
      <c r="S9" s="2">
        <f t="shared" si="1"/>
        <v>0</v>
      </c>
      <c r="T9" s="2">
        <f t="shared" si="6"/>
        <v>0</v>
      </c>
    </row>
    <row r="10" spans="1:21" x14ac:dyDescent="0.4">
      <c r="A10" s="1" t="s">
        <v>394</v>
      </c>
      <c r="B10" s="1" t="s">
        <v>395</v>
      </c>
      <c r="C10" s="1" t="s">
        <v>407</v>
      </c>
      <c r="D10" s="1" t="s">
        <v>401</v>
      </c>
      <c r="E10" s="1" t="s">
        <v>395</v>
      </c>
      <c r="F10" s="1" t="s">
        <v>397</v>
      </c>
      <c r="G10" s="1" t="s">
        <v>398</v>
      </c>
      <c r="H10" s="1" t="s">
        <v>408</v>
      </c>
      <c r="I10" s="1" t="s">
        <v>11</v>
      </c>
      <c r="J10" s="1" t="s">
        <v>18</v>
      </c>
      <c r="K10" s="6" t="s">
        <v>400</v>
      </c>
      <c r="L10" s="6" t="str">
        <f>VLOOKUP(LEFT(A10,1),'Ansatz 1'!A$1:B$10,2)</f>
        <v>9 Finanzwirtschaft</v>
      </c>
      <c r="M10" s="6" t="str">
        <f>VLOOKUP(LEFT(A10,2),'Ansatz 2'!A$1:B$51,2)</f>
        <v>98 Haushaltsausgleich</v>
      </c>
      <c r="N10" s="6" t="str">
        <f t="shared" si="2"/>
        <v>9990 Nicht voranschlagswirksame Gebarung</v>
      </c>
      <c r="O10" s="1" t="str">
        <f t="shared" si="3"/>
        <v>FH</v>
      </c>
      <c r="P10" s="1">
        <f t="shared" si="4"/>
        <v>2</v>
      </c>
      <c r="Q10" s="1" t="str">
        <f t="shared" si="5"/>
        <v>Einnahmen</v>
      </c>
      <c r="R10" s="1" t="str">
        <f t="shared" si="0"/>
        <v>2/9990+36020 Finanzamt Umsatzsteuer 20 %</v>
      </c>
      <c r="S10" s="2">
        <f t="shared" si="1"/>
        <v>0</v>
      </c>
      <c r="T10" s="2">
        <f t="shared" si="6"/>
        <v>0</v>
      </c>
    </row>
    <row r="11" spans="1:21" x14ac:dyDescent="0.4">
      <c r="A11" s="1" t="s">
        <v>394</v>
      </c>
      <c r="B11" s="1" t="s">
        <v>395</v>
      </c>
      <c r="C11" s="1" t="s">
        <v>407</v>
      </c>
      <c r="D11" s="1" t="s">
        <v>405</v>
      </c>
      <c r="E11" s="1" t="s">
        <v>395</v>
      </c>
      <c r="F11" s="1" t="s">
        <v>397</v>
      </c>
      <c r="G11" s="1" t="s">
        <v>398</v>
      </c>
      <c r="H11" s="1" t="s">
        <v>408</v>
      </c>
      <c r="I11" s="1" t="s">
        <v>11</v>
      </c>
      <c r="J11" s="1" t="s">
        <v>19</v>
      </c>
      <c r="K11" s="6" t="s">
        <v>400</v>
      </c>
      <c r="L11" s="6" t="str">
        <f>VLOOKUP(LEFT(A11,1),'Ansatz 1'!A$1:B$10,2)</f>
        <v>9 Finanzwirtschaft</v>
      </c>
      <c r="M11" s="6" t="str">
        <f>VLOOKUP(LEFT(A11,2),'Ansatz 2'!A$1:B$51,2)</f>
        <v>98 Haushaltsausgleich</v>
      </c>
      <c r="N11" s="6" t="str">
        <f t="shared" si="2"/>
        <v>9990 Nicht voranschlagswirksame Gebarung</v>
      </c>
      <c r="O11" s="1" t="str">
        <f t="shared" si="3"/>
        <v>FH</v>
      </c>
      <c r="P11" s="1">
        <f t="shared" si="4"/>
        <v>2</v>
      </c>
      <c r="Q11" s="1" t="str">
        <f t="shared" si="5"/>
        <v>Einnahmen</v>
      </c>
      <c r="R11" s="1" t="str">
        <f t="shared" si="0"/>
        <v>2/9990+36030 Finanzamt Umsatzsteuer 13 %</v>
      </c>
      <c r="S11" s="2">
        <f t="shared" si="1"/>
        <v>0</v>
      </c>
      <c r="T11" s="2">
        <f t="shared" si="6"/>
        <v>0</v>
      </c>
    </row>
    <row r="12" spans="1:21" x14ac:dyDescent="0.4">
      <c r="A12" s="1" t="s">
        <v>394</v>
      </c>
      <c r="B12" s="1" t="s">
        <v>395</v>
      </c>
      <c r="C12" s="1" t="s">
        <v>407</v>
      </c>
      <c r="D12" s="1" t="s">
        <v>409</v>
      </c>
      <c r="E12" s="1" t="s">
        <v>395</v>
      </c>
      <c r="F12" s="1" t="s">
        <v>397</v>
      </c>
      <c r="G12" s="1" t="s">
        <v>398</v>
      </c>
      <c r="H12" s="1" t="s">
        <v>410</v>
      </c>
      <c r="I12" s="1" t="s">
        <v>11</v>
      </c>
      <c r="J12" s="1" t="s">
        <v>20</v>
      </c>
      <c r="K12" s="6" t="s">
        <v>400</v>
      </c>
      <c r="L12" s="6" t="str">
        <f>VLOOKUP(LEFT(A12,1),'Ansatz 1'!A$1:B$10,2)</f>
        <v>9 Finanzwirtschaft</v>
      </c>
      <c r="M12" s="6" t="str">
        <f>VLOOKUP(LEFT(A12,2),'Ansatz 2'!A$1:B$51,2)</f>
        <v>98 Haushaltsausgleich</v>
      </c>
      <c r="N12" s="6" t="str">
        <f t="shared" si="2"/>
        <v>9990 Nicht voranschlagswirksame Gebarung</v>
      </c>
      <c r="O12" s="1" t="str">
        <f t="shared" si="3"/>
        <v>FH</v>
      </c>
      <c r="P12" s="1">
        <f t="shared" si="4"/>
        <v>1</v>
      </c>
      <c r="Q12" s="1" t="str">
        <f t="shared" si="5"/>
        <v>Ausgaben</v>
      </c>
      <c r="R12" s="1" t="str">
        <f t="shared" si="0"/>
        <v>1/9990-36090 Verrechnungskonto Finanzamt 98-310/0249</v>
      </c>
      <c r="S12" s="2">
        <f t="shared" si="1"/>
        <v>0</v>
      </c>
      <c r="T12" s="2">
        <f t="shared" si="6"/>
        <v>0</v>
      </c>
    </row>
    <row r="13" spans="1:21" x14ac:dyDescent="0.4">
      <c r="A13" s="1" t="s">
        <v>394</v>
      </c>
      <c r="B13" s="1" t="s">
        <v>395</v>
      </c>
      <c r="C13" s="1" t="s">
        <v>411</v>
      </c>
      <c r="D13" s="1" t="s">
        <v>403</v>
      </c>
      <c r="E13" s="1" t="s">
        <v>395</v>
      </c>
      <c r="F13" s="1" t="s">
        <v>397</v>
      </c>
      <c r="G13" s="1" t="s">
        <v>398</v>
      </c>
      <c r="H13" s="1" t="s">
        <v>408</v>
      </c>
      <c r="I13" s="1" t="s">
        <v>11</v>
      </c>
      <c r="J13" s="1" t="s">
        <v>21</v>
      </c>
      <c r="K13" s="6" t="s">
        <v>400</v>
      </c>
      <c r="L13" s="6" t="str">
        <f>VLOOKUP(LEFT(A13,1),'Ansatz 1'!A$1:B$10,2)</f>
        <v>9 Finanzwirtschaft</v>
      </c>
      <c r="M13" s="6" t="str">
        <f>VLOOKUP(LEFT(A13,2),'Ansatz 2'!A$1:B$51,2)</f>
        <v>98 Haushaltsausgleich</v>
      </c>
      <c r="N13" s="6" t="str">
        <f t="shared" si="2"/>
        <v>9990 Nicht voranschlagswirksame Gebarung</v>
      </c>
      <c r="O13" s="1" t="str">
        <f t="shared" si="3"/>
        <v>FH</v>
      </c>
      <c r="P13" s="1">
        <f t="shared" si="4"/>
        <v>2</v>
      </c>
      <c r="Q13" s="1" t="str">
        <f t="shared" si="5"/>
        <v>Einnahmen</v>
      </c>
      <c r="R13" s="1" t="str">
        <f t="shared" si="0"/>
        <v>2/9990+36110 Bundesabgaben</v>
      </c>
      <c r="S13" s="2">
        <f t="shared" si="1"/>
        <v>0</v>
      </c>
      <c r="T13" s="2">
        <f t="shared" si="6"/>
        <v>0</v>
      </c>
    </row>
    <row r="14" spans="1:21" x14ac:dyDescent="0.4">
      <c r="A14" s="1" t="s">
        <v>394</v>
      </c>
      <c r="B14" s="1" t="s">
        <v>395</v>
      </c>
      <c r="C14" s="1" t="s">
        <v>411</v>
      </c>
      <c r="D14" s="1" t="s">
        <v>412</v>
      </c>
      <c r="E14" s="1" t="s">
        <v>395</v>
      </c>
      <c r="F14" s="1" t="s">
        <v>397</v>
      </c>
      <c r="G14" s="1" t="s">
        <v>398</v>
      </c>
      <c r="H14" s="1" t="s">
        <v>408</v>
      </c>
      <c r="I14" s="1" t="s">
        <v>11</v>
      </c>
      <c r="J14" s="1" t="s">
        <v>22</v>
      </c>
      <c r="K14" s="6" t="s">
        <v>400</v>
      </c>
      <c r="L14" s="6" t="str">
        <f>VLOOKUP(LEFT(A14,1),'Ansatz 1'!A$1:B$10,2)</f>
        <v>9 Finanzwirtschaft</v>
      </c>
      <c r="M14" s="6" t="str">
        <f>VLOOKUP(LEFT(A14,2),'Ansatz 2'!A$1:B$51,2)</f>
        <v>98 Haushaltsausgleich</v>
      </c>
      <c r="N14" s="6" t="str">
        <f t="shared" si="2"/>
        <v>9990 Nicht voranschlagswirksame Gebarung</v>
      </c>
      <c r="O14" s="1" t="str">
        <f t="shared" si="3"/>
        <v>FH</v>
      </c>
      <c r="P14" s="1">
        <f t="shared" si="4"/>
        <v>2</v>
      </c>
      <c r="Q14" s="1" t="str">
        <f t="shared" si="5"/>
        <v>Einnahmen</v>
      </c>
      <c r="R14" s="1" t="str">
        <f t="shared" si="0"/>
        <v>2/9990+36111 Passgebühren</v>
      </c>
      <c r="S14" s="2">
        <f t="shared" si="1"/>
        <v>0</v>
      </c>
      <c r="T14" s="2">
        <f t="shared" si="6"/>
        <v>0</v>
      </c>
    </row>
    <row r="15" spans="1:21" x14ac:dyDescent="0.4">
      <c r="A15" s="1" t="s">
        <v>394</v>
      </c>
      <c r="B15" s="1" t="s">
        <v>395</v>
      </c>
      <c r="C15" s="1" t="s">
        <v>413</v>
      </c>
      <c r="D15" s="1" t="s">
        <v>403</v>
      </c>
      <c r="E15" s="1" t="s">
        <v>395</v>
      </c>
      <c r="F15" s="1" t="s">
        <v>397</v>
      </c>
      <c r="G15" s="1" t="s">
        <v>398</v>
      </c>
      <c r="H15" s="1" t="s">
        <v>408</v>
      </c>
      <c r="I15" s="1" t="s">
        <v>11</v>
      </c>
      <c r="J15" s="1" t="s">
        <v>23</v>
      </c>
      <c r="K15" s="6" t="s">
        <v>400</v>
      </c>
      <c r="L15" s="6" t="str">
        <f>VLOOKUP(LEFT(A15,1),'Ansatz 1'!A$1:B$10,2)</f>
        <v>9 Finanzwirtschaft</v>
      </c>
      <c r="M15" s="6" t="str">
        <f>VLOOKUP(LEFT(A15,2),'Ansatz 2'!A$1:B$51,2)</f>
        <v>98 Haushaltsausgleich</v>
      </c>
      <c r="N15" s="6" t="str">
        <f t="shared" si="2"/>
        <v>9990 Nicht voranschlagswirksame Gebarung</v>
      </c>
      <c r="O15" s="1" t="str">
        <f t="shared" si="3"/>
        <v>FH</v>
      </c>
      <c r="P15" s="1">
        <f t="shared" si="4"/>
        <v>2</v>
      </c>
      <c r="Q15" s="1" t="str">
        <f t="shared" si="5"/>
        <v>Einnahmen</v>
      </c>
      <c r="R15" s="1" t="str">
        <f t="shared" si="0"/>
        <v>2/9990+36910 Klaus - Taler Verrechnungskonto</v>
      </c>
      <c r="S15" s="2">
        <f t="shared" si="1"/>
        <v>0</v>
      </c>
      <c r="T15" s="2">
        <f t="shared" si="6"/>
        <v>0</v>
      </c>
    </row>
    <row r="16" spans="1:21" x14ac:dyDescent="0.4">
      <c r="A16" s="1" t="s">
        <v>394</v>
      </c>
      <c r="B16" s="1" t="s">
        <v>395</v>
      </c>
      <c r="C16" s="1" t="s">
        <v>413</v>
      </c>
      <c r="D16" s="1" t="s">
        <v>403</v>
      </c>
      <c r="E16" s="1" t="s">
        <v>395</v>
      </c>
      <c r="F16" s="1" t="s">
        <v>397</v>
      </c>
      <c r="G16" s="1" t="s">
        <v>398</v>
      </c>
      <c r="H16" s="1" t="s">
        <v>410</v>
      </c>
      <c r="I16" s="1" t="s">
        <v>11</v>
      </c>
      <c r="J16" s="1" t="s">
        <v>23</v>
      </c>
      <c r="K16" s="6" t="s">
        <v>400</v>
      </c>
      <c r="L16" s="6" t="str">
        <f>VLOOKUP(LEFT(A16,1),'Ansatz 1'!A$1:B$10,2)</f>
        <v>9 Finanzwirtschaft</v>
      </c>
      <c r="M16" s="6" t="str">
        <f>VLOOKUP(LEFT(A16,2),'Ansatz 2'!A$1:B$51,2)</f>
        <v>98 Haushaltsausgleich</v>
      </c>
      <c r="N16" s="6" t="str">
        <f t="shared" si="2"/>
        <v>9990 Nicht voranschlagswirksame Gebarung</v>
      </c>
      <c r="O16" s="1" t="str">
        <f t="shared" si="3"/>
        <v>FH</v>
      </c>
      <c r="P16" s="1">
        <f t="shared" si="4"/>
        <v>1</v>
      </c>
      <c r="Q16" s="1" t="str">
        <f t="shared" si="5"/>
        <v>Ausgaben</v>
      </c>
      <c r="R16" s="1" t="str">
        <f t="shared" si="0"/>
        <v>1/9990-36910 Klaus - Taler Verrechnungskonto</v>
      </c>
      <c r="S16" s="2">
        <f t="shared" si="1"/>
        <v>0</v>
      </c>
      <c r="T16" s="2">
        <f t="shared" si="6"/>
        <v>0</v>
      </c>
    </row>
    <row r="17" spans="1:20" x14ac:dyDescent="0.4">
      <c r="A17" s="1" t="s">
        <v>395</v>
      </c>
      <c r="B17" s="1" t="s">
        <v>395</v>
      </c>
      <c r="C17" s="1" t="s">
        <v>414</v>
      </c>
      <c r="D17" s="1" t="s">
        <v>395</v>
      </c>
      <c r="E17" s="1" t="s">
        <v>395</v>
      </c>
      <c r="F17" s="1" t="s">
        <v>397</v>
      </c>
      <c r="G17" s="1" t="s">
        <v>398</v>
      </c>
      <c r="H17" s="1" t="s">
        <v>415</v>
      </c>
      <c r="I17" s="1" t="s">
        <v>24</v>
      </c>
      <c r="J17" s="1" t="s">
        <v>25</v>
      </c>
      <c r="K17" s="6" t="s">
        <v>416</v>
      </c>
      <c r="L17" s="6" t="str">
        <f>VLOOKUP(LEFT(A17,1),'Ansatz 1'!A$1:B$10,2)</f>
        <v>0 Vertretungskörper und allgemeine Verwaltung</v>
      </c>
      <c r="M17" s="6" t="str">
        <f>VLOOKUP(LEFT(A17,2),'Ansatz 2'!A$1:B$51,2)</f>
        <v>00 Gewählte Gemeindeorgane</v>
      </c>
      <c r="N17" s="6" t="str">
        <f t="shared" si="2"/>
        <v>0000 Gewählte Gemeindeorgane</v>
      </c>
      <c r="O17" s="1" t="str">
        <f t="shared" si="3"/>
        <v>FH</v>
      </c>
      <c r="P17" s="1">
        <f t="shared" si="4"/>
        <v>1</v>
      </c>
      <c r="Q17" s="1" t="str">
        <f t="shared" si="5"/>
        <v>Ausgaben</v>
      </c>
      <c r="R17" s="1" t="str">
        <f t="shared" si="0"/>
        <v>1/0000-72100 Bezüge der gewählten Organe (Bürgermeister inkl. Reisekosten)</v>
      </c>
      <c r="S17" s="2">
        <f t="shared" si="1"/>
        <v>-110000</v>
      </c>
      <c r="T17" s="2">
        <f t="shared" si="6"/>
        <v>-35.564177174264465</v>
      </c>
    </row>
    <row r="18" spans="1:20" x14ac:dyDescent="0.4">
      <c r="A18" s="1" t="s">
        <v>395</v>
      </c>
      <c r="B18" s="1" t="s">
        <v>395</v>
      </c>
      <c r="C18" s="1" t="s">
        <v>414</v>
      </c>
      <c r="D18" s="1" t="s">
        <v>403</v>
      </c>
      <c r="E18" s="1" t="s">
        <v>395</v>
      </c>
      <c r="F18" s="1" t="s">
        <v>397</v>
      </c>
      <c r="G18" s="1" t="s">
        <v>398</v>
      </c>
      <c r="H18" s="1" t="s">
        <v>415</v>
      </c>
      <c r="I18" s="1" t="s">
        <v>24</v>
      </c>
      <c r="J18" s="1" t="s">
        <v>26</v>
      </c>
      <c r="K18" s="6" t="s">
        <v>417</v>
      </c>
      <c r="L18" s="6" t="str">
        <f>VLOOKUP(LEFT(A18,1),'Ansatz 1'!A$1:B$10,2)</f>
        <v>0 Vertretungskörper und allgemeine Verwaltung</v>
      </c>
      <c r="M18" s="6" t="str">
        <f>VLOOKUP(LEFT(A18,2),'Ansatz 2'!A$1:B$51,2)</f>
        <v>00 Gewählte Gemeindeorgane</v>
      </c>
      <c r="N18" s="6" t="str">
        <f t="shared" si="2"/>
        <v>0000 Gewählte Gemeindeorgane</v>
      </c>
      <c r="O18" s="1" t="str">
        <f t="shared" si="3"/>
        <v>FH</v>
      </c>
      <c r="P18" s="1">
        <f t="shared" si="4"/>
        <v>1</v>
      </c>
      <c r="Q18" s="1" t="str">
        <f t="shared" si="5"/>
        <v>Ausgaben</v>
      </c>
      <c r="R18" s="1" t="str">
        <f t="shared" si="0"/>
        <v>1/0000-72110 Bezüge der gewählten Organe (GR u. GV inkl. Reisekosten)</v>
      </c>
      <c r="S18" s="2">
        <f t="shared" si="1"/>
        <v>-11000</v>
      </c>
      <c r="T18" s="2">
        <f t="shared" si="6"/>
        <v>-3.5564177174264469</v>
      </c>
    </row>
    <row r="19" spans="1:20" x14ac:dyDescent="0.4">
      <c r="A19" s="1" t="s">
        <v>395</v>
      </c>
      <c r="B19" s="1" t="s">
        <v>395</v>
      </c>
      <c r="C19" s="1" t="s">
        <v>418</v>
      </c>
      <c r="D19" s="1" t="s">
        <v>395</v>
      </c>
      <c r="E19" s="1" t="s">
        <v>395</v>
      </c>
      <c r="F19" s="1" t="s">
        <v>397</v>
      </c>
      <c r="G19" s="1" t="s">
        <v>398</v>
      </c>
      <c r="H19" s="1" t="s">
        <v>415</v>
      </c>
      <c r="I19" s="1" t="s">
        <v>24</v>
      </c>
      <c r="J19" s="1" t="s">
        <v>27</v>
      </c>
      <c r="K19" s="6" t="s">
        <v>419</v>
      </c>
      <c r="L19" s="6" t="str">
        <f>VLOOKUP(LEFT(A19,1),'Ansatz 1'!A$1:B$10,2)</f>
        <v>0 Vertretungskörper und allgemeine Verwaltung</v>
      </c>
      <c r="M19" s="6" t="str">
        <f>VLOOKUP(LEFT(A19,2),'Ansatz 2'!A$1:B$51,2)</f>
        <v>00 Gewählte Gemeindeorgane</v>
      </c>
      <c r="N19" s="6" t="str">
        <f t="shared" si="2"/>
        <v>0000 Gewählte Gemeindeorgane</v>
      </c>
      <c r="O19" s="1" t="str">
        <f t="shared" si="3"/>
        <v>FH</v>
      </c>
      <c r="P19" s="1">
        <f t="shared" si="4"/>
        <v>1</v>
      </c>
      <c r="Q19" s="1" t="str">
        <f t="shared" si="5"/>
        <v>Ausgaben</v>
      </c>
      <c r="R19" s="1" t="str">
        <f t="shared" si="0"/>
        <v>1/0000-72300 Amtspauschalien und Repräsentationsaufwendungen (Sonstige Kosten der Gemeindeorgane)</v>
      </c>
      <c r="S19" s="2">
        <f t="shared" si="1"/>
        <v>-1500</v>
      </c>
      <c r="T19" s="2">
        <f t="shared" si="6"/>
        <v>-0.48496605237633367</v>
      </c>
    </row>
    <row r="20" spans="1:20" x14ac:dyDescent="0.4">
      <c r="A20" s="1" t="s">
        <v>395</v>
      </c>
      <c r="B20" s="1" t="s">
        <v>395</v>
      </c>
      <c r="C20" s="1" t="s">
        <v>420</v>
      </c>
      <c r="D20" s="1" t="s">
        <v>395</v>
      </c>
      <c r="E20" s="1" t="s">
        <v>395</v>
      </c>
      <c r="F20" s="1" t="s">
        <v>397</v>
      </c>
      <c r="G20" s="1" t="s">
        <v>398</v>
      </c>
      <c r="H20" s="1" t="s">
        <v>415</v>
      </c>
      <c r="I20" s="1" t="s">
        <v>24</v>
      </c>
      <c r="J20" s="1" t="s">
        <v>28</v>
      </c>
      <c r="K20" s="6" t="s">
        <v>421</v>
      </c>
      <c r="L20" s="6" t="str">
        <f>VLOOKUP(LEFT(A20,1),'Ansatz 1'!A$1:B$10,2)</f>
        <v>0 Vertretungskörper und allgemeine Verwaltung</v>
      </c>
      <c r="M20" s="6" t="str">
        <f>VLOOKUP(LEFT(A20,2),'Ansatz 2'!A$1:B$51,2)</f>
        <v>00 Gewählte Gemeindeorgane</v>
      </c>
      <c r="N20" s="6" t="str">
        <f t="shared" si="2"/>
        <v>0000 Gewählte Gemeindeorgane</v>
      </c>
      <c r="O20" s="1" t="str">
        <f t="shared" si="3"/>
        <v>FH</v>
      </c>
      <c r="P20" s="1">
        <f t="shared" si="4"/>
        <v>1</v>
      </c>
      <c r="Q20" s="1" t="str">
        <f t="shared" si="5"/>
        <v>Ausgaben</v>
      </c>
      <c r="R20" s="1" t="str">
        <f t="shared" si="0"/>
        <v>1/0000-72400 Reisegebühren (Gemeindevertretung)</v>
      </c>
      <c r="S20" s="2">
        <f t="shared" si="1"/>
        <v>-500</v>
      </c>
      <c r="T20" s="2">
        <f t="shared" si="6"/>
        <v>-0.16165535079211121</v>
      </c>
    </row>
    <row r="21" spans="1:20" x14ac:dyDescent="0.4">
      <c r="A21" s="1" t="s">
        <v>395</v>
      </c>
      <c r="B21" s="1" t="s">
        <v>395</v>
      </c>
      <c r="C21" s="1" t="s">
        <v>422</v>
      </c>
      <c r="D21" s="1" t="s">
        <v>395</v>
      </c>
      <c r="E21" s="1" t="s">
        <v>395</v>
      </c>
      <c r="F21" s="1" t="s">
        <v>397</v>
      </c>
      <c r="G21" s="1" t="s">
        <v>398</v>
      </c>
      <c r="H21" s="1" t="s">
        <v>423</v>
      </c>
      <c r="I21" s="1" t="s">
        <v>24</v>
      </c>
      <c r="J21" s="1" t="s">
        <v>29</v>
      </c>
      <c r="K21" s="6" t="s">
        <v>424</v>
      </c>
      <c r="L21" s="6" t="str">
        <f>VLOOKUP(LEFT(A21,1),'Ansatz 1'!A$1:B$10,2)</f>
        <v>0 Vertretungskörper und allgemeine Verwaltung</v>
      </c>
      <c r="M21" s="6" t="str">
        <f>VLOOKUP(LEFT(A21,2),'Ansatz 2'!A$1:B$51,2)</f>
        <v>00 Gewählte Gemeindeorgane</v>
      </c>
      <c r="N21" s="6" t="str">
        <f t="shared" si="2"/>
        <v>0000 Gewählte Gemeindeorgane</v>
      </c>
      <c r="O21" s="1" t="str">
        <f t="shared" si="3"/>
        <v>FH</v>
      </c>
      <c r="P21" s="1">
        <f t="shared" si="4"/>
        <v>1</v>
      </c>
      <c r="Q21" s="1" t="str">
        <f t="shared" si="5"/>
        <v>Ausgaben</v>
      </c>
      <c r="R21" s="1" t="str">
        <f t="shared" si="0"/>
        <v>1/0000-75200 Transfers an Gemeinden, Gemeindeverbände (Bürgermeisterpensionsfonds)</v>
      </c>
      <c r="S21" s="2">
        <f t="shared" si="1"/>
        <v>-20000</v>
      </c>
      <c r="T21" s="2">
        <f t="shared" si="6"/>
        <v>-6.4662140316844487</v>
      </c>
    </row>
    <row r="22" spans="1:20" x14ac:dyDescent="0.4">
      <c r="A22" s="1" t="s">
        <v>395</v>
      </c>
      <c r="B22" s="1" t="s">
        <v>395</v>
      </c>
      <c r="C22" s="1" t="s">
        <v>425</v>
      </c>
      <c r="D22" s="1" t="s">
        <v>395</v>
      </c>
      <c r="E22" s="1" t="s">
        <v>395</v>
      </c>
      <c r="F22" s="1" t="s">
        <v>397</v>
      </c>
      <c r="G22" s="1" t="s">
        <v>398</v>
      </c>
      <c r="H22" s="1" t="s">
        <v>423</v>
      </c>
      <c r="I22" s="1" t="s">
        <v>24</v>
      </c>
      <c r="J22" s="1" t="s">
        <v>30</v>
      </c>
      <c r="K22" s="6" t="s">
        <v>426</v>
      </c>
      <c r="L22" s="6" t="str">
        <f>VLOOKUP(LEFT(A22,1),'Ansatz 1'!A$1:B$10,2)</f>
        <v>0 Vertretungskörper und allgemeine Verwaltung</v>
      </c>
      <c r="M22" s="6" t="str">
        <f>VLOOKUP(LEFT(A22,2),'Ansatz 2'!A$1:B$51,2)</f>
        <v>00 Gewählte Gemeindeorgane</v>
      </c>
      <c r="N22" s="6" t="str">
        <f t="shared" si="2"/>
        <v>0000 Gewählte Gemeindeorgane</v>
      </c>
      <c r="O22" s="1" t="str">
        <f t="shared" si="3"/>
        <v>FH</v>
      </c>
      <c r="P22" s="1">
        <f t="shared" si="4"/>
        <v>1</v>
      </c>
      <c r="Q22" s="1" t="str">
        <f t="shared" si="5"/>
        <v>Ausgaben</v>
      </c>
      <c r="R22" s="1" t="str">
        <f t="shared" si="0"/>
        <v>1/0000-75300 Transfers an Sozialversicherungsträger (Vers.Anst. öffentlich Bediensteter)</v>
      </c>
      <c r="S22" s="2">
        <f t="shared" si="1"/>
        <v>-19000</v>
      </c>
      <c r="T22" s="2">
        <f t="shared" si="6"/>
        <v>-6.1429033301002267</v>
      </c>
    </row>
    <row r="23" spans="1:20" x14ac:dyDescent="0.4">
      <c r="A23" s="1" t="s">
        <v>395</v>
      </c>
      <c r="B23" s="1" t="s">
        <v>395</v>
      </c>
      <c r="C23" s="1" t="s">
        <v>427</v>
      </c>
      <c r="D23" s="1" t="s">
        <v>395</v>
      </c>
      <c r="E23" s="1" t="s">
        <v>395</v>
      </c>
      <c r="F23" s="1" t="s">
        <v>397</v>
      </c>
      <c r="G23" s="1" t="s">
        <v>398</v>
      </c>
      <c r="H23" s="1" t="s">
        <v>428</v>
      </c>
      <c r="I23" s="1" t="s">
        <v>24</v>
      </c>
      <c r="J23" s="1" t="s">
        <v>31</v>
      </c>
      <c r="K23" s="6" t="s">
        <v>417</v>
      </c>
      <c r="L23" s="6" t="str">
        <f>VLOOKUP(LEFT(A23,1),'Ansatz 1'!A$1:B$10,2)</f>
        <v>0 Vertretungskörper und allgemeine Verwaltung</v>
      </c>
      <c r="M23" s="6" t="str">
        <f>VLOOKUP(LEFT(A23,2),'Ansatz 2'!A$1:B$51,2)</f>
        <v>00 Gewählte Gemeindeorgane</v>
      </c>
      <c r="N23" s="6" t="str">
        <f t="shared" si="2"/>
        <v>0000 Gewählte Gemeindeorgane</v>
      </c>
      <c r="O23" s="1" t="str">
        <f t="shared" si="3"/>
        <v>FH</v>
      </c>
      <c r="P23" s="1">
        <f t="shared" si="4"/>
        <v>1</v>
      </c>
      <c r="Q23" s="1" t="str">
        <f t="shared" si="5"/>
        <v>Ausgaben</v>
      </c>
      <c r="R23" s="1" t="str">
        <f t="shared" si="0"/>
        <v>1/0000-75500 Transfers an Unternehmen (ohne Finanzunternehmen) und andere (Pensionskasse)</v>
      </c>
      <c r="S23" s="2">
        <f t="shared" si="1"/>
        <v>-11000</v>
      </c>
      <c r="T23" s="2">
        <f t="shared" si="6"/>
        <v>-3.5564177174264469</v>
      </c>
    </row>
    <row r="24" spans="1:20" x14ac:dyDescent="0.4">
      <c r="A24" s="1" t="s">
        <v>395</v>
      </c>
      <c r="B24" s="1" t="s">
        <v>395</v>
      </c>
      <c r="C24" s="1" t="s">
        <v>429</v>
      </c>
      <c r="D24" s="1" t="s">
        <v>403</v>
      </c>
      <c r="E24" s="1" t="s">
        <v>395</v>
      </c>
      <c r="F24" s="1" t="s">
        <v>397</v>
      </c>
      <c r="G24" s="1" t="s">
        <v>398</v>
      </c>
      <c r="H24" s="1" t="s">
        <v>430</v>
      </c>
      <c r="I24" s="1" t="s">
        <v>24</v>
      </c>
      <c r="J24" s="1" t="s">
        <v>32</v>
      </c>
      <c r="K24" s="6" t="s">
        <v>431</v>
      </c>
      <c r="L24" s="6" t="str">
        <f>VLOOKUP(LEFT(A24,1),'Ansatz 1'!A$1:B$10,2)</f>
        <v>0 Vertretungskörper und allgemeine Verwaltung</v>
      </c>
      <c r="M24" s="6" t="str">
        <f>VLOOKUP(LEFT(A24,2),'Ansatz 2'!A$1:B$51,2)</f>
        <v>00 Gewählte Gemeindeorgane</v>
      </c>
      <c r="N24" s="6" t="str">
        <f t="shared" si="2"/>
        <v>0000 Gewählte Gemeindeorgane</v>
      </c>
      <c r="O24" s="1" t="str">
        <f t="shared" si="3"/>
        <v>FH</v>
      </c>
      <c r="P24" s="1">
        <f t="shared" si="4"/>
        <v>2</v>
      </c>
      <c r="Q24" s="1" t="str">
        <f t="shared" si="5"/>
        <v>Einnahmen</v>
      </c>
      <c r="R24" s="1" t="str">
        <f t="shared" si="0"/>
        <v>2/0000+86110 Transfers von Ländern, Landesfonds und Landeskammern (Bürgermeister-Pensionsfonds)</v>
      </c>
      <c r="S24" s="2">
        <f t="shared" si="1"/>
        <v>12100</v>
      </c>
      <c r="T24" s="2">
        <f t="shared" si="6"/>
        <v>3.9120594891690916</v>
      </c>
    </row>
    <row r="25" spans="1:20" x14ac:dyDescent="0.4">
      <c r="A25" s="1" t="s">
        <v>432</v>
      </c>
      <c r="B25" s="1" t="s">
        <v>395</v>
      </c>
      <c r="C25" s="1" t="s">
        <v>433</v>
      </c>
      <c r="D25" s="1" t="s">
        <v>395</v>
      </c>
      <c r="E25" s="1" t="s">
        <v>395</v>
      </c>
      <c r="F25" s="1" t="s">
        <v>397</v>
      </c>
      <c r="G25" s="1" t="s">
        <v>398</v>
      </c>
      <c r="H25" s="1" t="s">
        <v>434</v>
      </c>
      <c r="I25" s="1" t="s">
        <v>33</v>
      </c>
      <c r="J25" s="1" t="s">
        <v>34</v>
      </c>
      <c r="K25" s="6" t="s">
        <v>400</v>
      </c>
      <c r="L25" s="6" t="str">
        <f>VLOOKUP(LEFT(A25,1),'Ansatz 1'!A$1:B$10,2)</f>
        <v>0 Vertretungskörper und allgemeine Verwaltung</v>
      </c>
      <c r="M25" s="6" t="str">
        <f>VLOOKUP(LEFT(A25,2),'Ansatz 2'!A$1:B$51,2)</f>
        <v>01 Hauptverwaltung</v>
      </c>
      <c r="N25" s="6" t="str">
        <f t="shared" si="2"/>
        <v>0100 Gemeindeamt</v>
      </c>
      <c r="O25" s="1" t="str">
        <f t="shared" si="3"/>
        <v>FH</v>
      </c>
      <c r="P25" s="1">
        <f t="shared" si="4"/>
        <v>1</v>
      </c>
      <c r="Q25" s="1" t="str">
        <f t="shared" si="5"/>
        <v>Ausgaben</v>
      </c>
      <c r="R25" s="1" t="str">
        <f t="shared" si="0"/>
        <v>1/0100-04000 Fahrzeuge</v>
      </c>
      <c r="S25" s="2">
        <f t="shared" si="1"/>
        <v>0</v>
      </c>
      <c r="T25" s="2">
        <f t="shared" si="6"/>
        <v>0</v>
      </c>
    </row>
    <row r="26" spans="1:20" x14ac:dyDescent="0.4">
      <c r="A26" s="1" t="s">
        <v>432</v>
      </c>
      <c r="B26" s="1" t="s">
        <v>395</v>
      </c>
      <c r="C26" s="1" t="s">
        <v>435</v>
      </c>
      <c r="D26" s="1" t="s">
        <v>395</v>
      </c>
      <c r="E26" s="1" t="s">
        <v>395</v>
      </c>
      <c r="F26" s="1" t="s">
        <v>397</v>
      </c>
      <c r="G26" s="1" t="s">
        <v>398</v>
      </c>
      <c r="H26" s="1" t="s">
        <v>436</v>
      </c>
      <c r="I26" s="1" t="s">
        <v>33</v>
      </c>
      <c r="J26" s="1" t="s">
        <v>35</v>
      </c>
      <c r="K26" s="6" t="s">
        <v>437</v>
      </c>
      <c r="L26" s="6" t="str">
        <f>VLOOKUP(LEFT(A26,1),'Ansatz 1'!A$1:B$10,2)</f>
        <v>0 Vertretungskörper und allgemeine Verwaltung</v>
      </c>
      <c r="M26" s="6" t="str">
        <f>VLOOKUP(LEFT(A26,2),'Ansatz 2'!A$1:B$51,2)</f>
        <v>01 Hauptverwaltung</v>
      </c>
      <c r="N26" s="6" t="str">
        <f t="shared" si="2"/>
        <v>0100 Gemeindeamt</v>
      </c>
      <c r="O26" s="1" t="str">
        <f t="shared" si="3"/>
        <v>FH</v>
      </c>
      <c r="P26" s="1">
        <f t="shared" si="4"/>
        <v>1</v>
      </c>
      <c r="Q26" s="1" t="str">
        <f t="shared" si="5"/>
        <v>Ausgaben</v>
      </c>
      <c r="R26" s="1" t="str">
        <f t="shared" si="0"/>
        <v>1/0100-04200 Amts-, Betriebs- und Geschäftsausstattung</v>
      </c>
      <c r="S26" s="2">
        <f t="shared" si="1"/>
        <v>-4000</v>
      </c>
      <c r="T26" s="2">
        <f t="shared" si="6"/>
        <v>-1.2932428063368897</v>
      </c>
    </row>
    <row r="27" spans="1:20" x14ac:dyDescent="0.4">
      <c r="A27" s="1" t="s">
        <v>432</v>
      </c>
      <c r="B27" s="1" t="s">
        <v>395</v>
      </c>
      <c r="C27" s="1" t="s">
        <v>438</v>
      </c>
      <c r="D27" s="1" t="s">
        <v>395</v>
      </c>
      <c r="E27" s="1" t="s">
        <v>395</v>
      </c>
      <c r="F27" s="1" t="s">
        <v>397</v>
      </c>
      <c r="G27" s="1" t="s">
        <v>398</v>
      </c>
      <c r="H27" s="1" t="s">
        <v>439</v>
      </c>
      <c r="I27" s="1" t="s">
        <v>33</v>
      </c>
      <c r="J27" s="1" t="s">
        <v>36</v>
      </c>
      <c r="K27" s="6" t="s">
        <v>440</v>
      </c>
      <c r="L27" s="6" t="str">
        <f>VLOOKUP(LEFT(A27,1),'Ansatz 1'!A$1:B$10,2)</f>
        <v>0 Vertretungskörper und allgemeine Verwaltung</v>
      </c>
      <c r="M27" s="6" t="str">
        <f>VLOOKUP(LEFT(A27,2),'Ansatz 2'!A$1:B$51,2)</f>
        <v>01 Hauptverwaltung</v>
      </c>
      <c r="N27" s="6" t="str">
        <f t="shared" si="2"/>
        <v>0100 Gemeindeamt</v>
      </c>
      <c r="O27" s="1" t="str">
        <f t="shared" si="3"/>
        <v>FH</v>
      </c>
      <c r="P27" s="1">
        <f t="shared" si="4"/>
        <v>1</v>
      </c>
      <c r="Q27" s="1" t="str">
        <f t="shared" si="5"/>
        <v>Ausgaben</v>
      </c>
      <c r="R27" s="1" t="str">
        <f t="shared" si="0"/>
        <v>1/0100-40000 Geringwertige Wirtschaftsgüter (GWG)</v>
      </c>
      <c r="S27" s="2">
        <f t="shared" si="1"/>
        <v>-2000</v>
      </c>
      <c r="T27" s="2">
        <f t="shared" si="6"/>
        <v>-0.64662140316844485</v>
      </c>
    </row>
    <row r="28" spans="1:20" x14ac:dyDescent="0.4">
      <c r="A28" s="1" t="s">
        <v>432</v>
      </c>
      <c r="B28" s="1" t="s">
        <v>395</v>
      </c>
      <c r="C28" s="1" t="s">
        <v>441</v>
      </c>
      <c r="D28" s="1" t="s">
        <v>395</v>
      </c>
      <c r="E28" s="1" t="s">
        <v>395</v>
      </c>
      <c r="F28" s="1" t="s">
        <v>397</v>
      </c>
      <c r="G28" s="1" t="s">
        <v>398</v>
      </c>
      <c r="H28" s="1" t="s">
        <v>439</v>
      </c>
      <c r="I28" s="1" t="s">
        <v>33</v>
      </c>
      <c r="J28" s="1" t="s">
        <v>37</v>
      </c>
      <c r="K28" s="6" t="s">
        <v>442</v>
      </c>
      <c r="L28" s="6" t="str">
        <f>VLOOKUP(LEFT(A28,1),'Ansatz 1'!A$1:B$10,2)</f>
        <v>0 Vertretungskörper und allgemeine Verwaltung</v>
      </c>
      <c r="M28" s="6" t="str">
        <f>VLOOKUP(LEFT(A28,2),'Ansatz 2'!A$1:B$51,2)</f>
        <v>01 Hauptverwaltung</v>
      </c>
      <c r="N28" s="6" t="str">
        <f t="shared" si="2"/>
        <v>0100 Gemeindeamt</v>
      </c>
      <c r="O28" s="1" t="str">
        <f t="shared" si="3"/>
        <v>FH</v>
      </c>
      <c r="P28" s="1">
        <f t="shared" si="4"/>
        <v>1</v>
      </c>
      <c r="Q28" s="1" t="str">
        <f t="shared" si="5"/>
        <v>Ausgaben</v>
      </c>
      <c r="R28" s="1" t="str">
        <f t="shared" si="0"/>
        <v>1/0100-45600 Schreib-, Zeichen und sonstige Büromittel</v>
      </c>
      <c r="S28" s="2">
        <f t="shared" si="1"/>
        <v>-7000</v>
      </c>
      <c r="T28" s="2">
        <f t="shared" si="6"/>
        <v>-2.2631749110895569</v>
      </c>
    </row>
    <row r="29" spans="1:20" x14ac:dyDescent="0.4">
      <c r="A29" s="1" t="s">
        <v>432</v>
      </c>
      <c r="B29" s="1" t="s">
        <v>395</v>
      </c>
      <c r="C29" s="1" t="s">
        <v>443</v>
      </c>
      <c r="D29" s="1" t="s">
        <v>395</v>
      </c>
      <c r="E29" s="1" t="s">
        <v>395</v>
      </c>
      <c r="F29" s="1" t="s">
        <v>397</v>
      </c>
      <c r="G29" s="1" t="s">
        <v>398</v>
      </c>
      <c r="H29" s="1" t="s">
        <v>439</v>
      </c>
      <c r="I29" s="1" t="s">
        <v>33</v>
      </c>
      <c r="J29" s="1" t="s">
        <v>38</v>
      </c>
      <c r="K29" s="6" t="s">
        <v>440</v>
      </c>
      <c r="L29" s="6" t="str">
        <f>VLOOKUP(LEFT(A29,1),'Ansatz 1'!A$1:B$10,2)</f>
        <v>0 Vertretungskörper und allgemeine Verwaltung</v>
      </c>
      <c r="M29" s="6" t="str">
        <f>VLOOKUP(LEFT(A29,2),'Ansatz 2'!A$1:B$51,2)</f>
        <v>01 Hauptverwaltung</v>
      </c>
      <c r="N29" s="6" t="str">
        <f t="shared" si="2"/>
        <v>0100 Gemeindeamt</v>
      </c>
      <c r="O29" s="1" t="str">
        <f t="shared" si="3"/>
        <v>FH</v>
      </c>
      <c r="P29" s="1">
        <f t="shared" si="4"/>
        <v>1</v>
      </c>
      <c r="Q29" s="1" t="str">
        <f t="shared" si="5"/>
        <v>Ausgaben</v>
      </c>
      <c r="R29" s="1" t="str">
        <f t="shared" si="0"/>
        <v>1/0100-45700 Druckwerke</v>
      </c>
      <c r="S29" s="2">
        <f t="shared" si="1"/>
        <v>-2000</v>
      </c>
      <c r="T29" s="2">
        <f t="shared" si="6"/>
        <v>-0.64662140316844485</v>
      </c>
    </row>
    <row r="30" spans="1:20" x14ac:dyDescent="0.4">
      <c r="A30" s="1" t="s">
        <v>432</v>
      </c>
      <c r="B30" s="1" t="s">
        <v>395</v>
      </c>
      <c r="C30" s="1" t="s">
        <v>444</v>
      </c>
      <c r="D30" s="1" t="s">
        <v>395</v>
      </c>
      <c r="E30" s="1" t="s">
        <v>395</v>
      </c>
      <c r="F30" s="1" t="s">
        <v>397</v>
      </c>
      <c r="G30" s="1" t="s">
        <v>398</v>
      </c>
      <c r="H30" s="1" t="s">
        <v>445</v>
      </c>
      <c r="I30" s="1" t="s">
        <v>33</v>
      </c>
      <c r="J30" s="1" t="s">
        <v>39</v>
      </c>
      <c r="K30" s="6" t="s">
        <v>446</v>
      </c>
      <c r="L30" s="6" t="str">
        <f>VLOOKUP(LEFT(A30,1),'Ansatz 1'!A$1:B$10,2)</f>
        <v>0 Vertretungskörper und allgemeine Verwaltung</v>
      </c>
      <c r="M30" s="6" t="str">
        <f>VLOOKUP(LEFT(A30,2),'Ansatz 2'!A$1:B$51,2)</f>
        <v>01 Hauptverwaltung</v>
      </c>
      <c r="N30" s="6" t="str">
        <f t="shared" si="2"/>
        <v>0100 Gemeindeamt</v>
      </c>
      <c r="O30" s="1" t="str">
        <f t="shared" si="3"/>
        <v>FH</v>
      </c>
      <c r="P30" s="1">
        <f t="shared" si="4"/>
        <v>1</v>
      </c>
      <c r="Q30" s="1" t="str">
        <f t="shared" si="5"/>
        <v>Ausgaben</v>
      </c>
      <c r="R30" s="1" t="str">
        <f t="shared" si="0"/>
        <v>1/0100-51000 Geldbezüge der Vertragsbediensteten der Verwaltung</v>
      </c>
      <c r="S30" s="2">
        <f t="shared" si="1"/>
        <v>-230000</v>
      </c>
      <c r="T30" s="2">
        <f t="shared" si="6"/>
        <v>-74.361461364371166</v>
      </c>
    </row>
    <row r="31" spans="1:20" x14ac:dyDescent="0.4">
      <c r="A31" s="1" t="s">
        <v>432</v>
      </c>
      <c r="B31" s="1" t="s">
        <v>395</v>
      </c>
      <c r="C31" s="1" t="s">
        <v>447</v>
      </c>
      <c r="D31" s="1" t="s">
        <v>395</v>
      </c>
      <c r="E31" s="1" t="s">
        <v>395</v>
      </c>
      <c r="F31" s="1" t="s">
        <v>397</v>
      </c>
      <c r="G31" s="1" t="s">
        <v>398</v>
      </c>
      <c r="H31" s="1" t="s">
        <v>445</v>
      </c>
      <c r="I31" s="1" t="s">
        <v>33</v>
      </c>
      <c r="J31" s="1" t="s">
        <v>40</v>
      </c>
      <c r="K31" s="6" t="s">
        <v>448</v>
      </c>
      <c r="L31" s="6" t="str">
        <f>VLOOKUP(LEFT(A31,1),'Ansatz 1'!A$1:B$10,2)</f>
        <v>0 Vertretungskörper und allgemeine Verwaltung</v>
      </c>
      <c r="M31" s="6" t="str">
        <f>VLOOKUP(LEFT(A31,2),'Ansatz 2'!A$1:B$51,2)</f>
        <v>01 Hauptverwaltung</v>
      </c>
      <c r="N31" s="6" t="str">
        <f t="shared" si="2"/>
        <v>0100 Gemeindeamt</v>
      </c>
      <c r="O31" s="1" t="str">
        <f t="shared" si="3"/>
        <v>FH</v>
      </c>
      <c r="P31" s="1">
        <f t="shared" si="4"/>
        <v>1</v>
      </c>
      <c r="Q31" s="1" t="str">
        <f t="shared" si="5"/>
        <v>Ausgaben</v>
      </c>
      <c r="R31" s="1" t="str">
        <f t="shared" si="0"/>
        <v>1/0100-52200 Geldbezüge der nicht ganzjährig beschäftigten Angestellten</v>
      </c>
      <c r="S31" s="2">
        <f t="shared" si="1"/>
        <v>-100</v>
      </c>
      <c r="T31" s="2">
        <f t="shared" si="6"/>
        <v>-3.2331070158422244E-2</v>
      </c>
    </row>
    <row r="32" spans="1:20" x14ac:dyDescent="0.4">
      <c r="A32" s="1" t="s">
        <v>432</v>
      </c>
      <c r="B32" s="1" t="s">
        <v>395</v>
      </c>
      <c r="C32" s="1" t="s">
        <v>449</v>
      </c>
      <c r="D32" s="1" t="s">
        <v>409</v>
      </c>
      <c r="E32" s="1" t="s">
        <v>395</v>
      </c>
      <c r="F32" s="1" t="s">
        <v>397</v>
      </c>
      <c r="G32" s="1" t="s">
        <v>398</v>
      </c>
      <c r="H32" s="1" t="s">
        <v>450</v>
      </c>
      <c r="I32" s="1" t="s">
        <v>33</v>
      </c>
      <c r="J32" s="1" t="s">
        <v>41</v>
      </c>
      <c r="K32" s="6" t="s">
        <v>451</v>
      </c>
      <c r="L32" s="6" t="str">
        <f>VLOOKUP(LEFT(A32,1),'Ansatz 1'!A$1:B$10,2)</f>
        <v>0 Vertretungskörper und allgemeine Verwaltung</v>
      </c>
      <c r="M32" s="6" t="str">
        <f>VLOOKUP(LEFT(A32,2),'Ansatz 2'!A$1:B$51,2)</f>
        <v>01 Hauptverwaltung</v>
      </c>
      <c r="N32" s="6" t="str">
        <f t="shared" si="2"/>
        <v>0100 Gemeindeamt</v>
      </c>
      <c r="O32" s="1" t="str">
        <f t="shared" si="3"/>
        <v>FH</v>
      </c>
      <c r="P32" s="1">
        <f t="shared" si="4"/>
        <v>1</v>
      </c>
      <c r="Q32" s="1" t="str">
        <f t="shared" si="5"/>
        <v>Ausgaben</v>
      </c>
      <c r="R32" s="1" t="str">
        <f t="shared" si="0"/>
        <v>1/0100-56690 Zuwendungen aus Anlass von Dienstjubiläen -  einmalig</v>
      </c>
      <c r="S32" s="2">
        <f t="shared" si="1"/>
        <v>-6000</v>
      </c>
      <c r="T32" s="2">
        <f t="shared" si="6"/>
        <v>-1.9398642095053347</v>
      </c>
    </row>
    <row r="33" spans="1:20" x14ac:dyDescent="0.4">
      <c r="A33" s="1" t="s">
        <v>432</v>
      </c>
      <c r="B33" s="1" t="s">
        <v>395</v>
      </c>
      <c r="C33" s="1" t="s">
        <v>452</v>
      </c>
      <c r="D33" s="1" t="s">
        <v>395</v>
      </c>
      <c r="E33" s="1" t="s">
        <v>395</v>
      </c>
      <c r="F33" s="1" t="s">
        <v>397</v>
      </c>
      <c r="G33" s="1" t="s">
        <v>398</v>
      </c>
      <c r="H33" s="1" t="s">
        <v>450</v>
      </c>
      <c r="I33" s="1" t="s">
        <v>33</v>
      </c>
      <c r="J33" s="1" t="s">
        <v>42</v>
      </c>
      <c r="K33" s="6" t="s">
        <v>453</v>
      </c>
      <c r="L33" s="6" t="str">
        <f>VLOOKUP(LEFT(A33,1),'Ansatz 1'!A$1:B$10,2)</f>
        <v>0 Vertretungskörper und allgemeine Verwaltung</v>
      </c>
      <c r="M33" s="6" t="str">
        <f>VLOOKUP(LEFT(A33,2),'Ansatz 2'!A$1:B$51,2)</f>
        <v>01 Hauptverwaltung</v>
      </c>
      <c r="N33" s="6" t="str">
        <f t="shared" si="2"/>
        <v>0100 Gemeindeamt</v>
      </c>
      <c r="O33" s="1" t="str">
        <f t="shared" si="3"/>
        <v>FH</v>
      </c>
      <c r="P33" s="1">
        <f t="shared" si="4"/>
        <v>1</v>
      </c>
      <c r="Q33" s="1" t="str">
        <f t="shared" si="5"/>
        <v>Ausgaben</v>
      </c>
      <c r="R33" s="1" t="str">
        <f t="shared" si="0"/>
        <v>1/0100-58000 Dienstgeberbeiträge zum Ausgleichsfonds für Familienbeihilfen</v>
      </c>
      <c r="S33" s="2">
        <f t="shared" si="1"/>
        <v>-8000</v>
      </c>
      <c r="T33" s="2">
        <f t="shared" si="6"/>
        <v>-2.5864856126737794</v>
      </c>
    </row>
    <row r="34" spans="1:20" x14ac:dyDescent="0.4">
      <c r="A34" s="1" t="s">
        <v>432</v>
      </c>
      <c r="B34" s="1" t="s">
        <v>395</v>
      </c>
      <c r="C34" s="1" t="s">
        <v>454</v>
      </c>
      <c r="D34" s="1" t="s">
        <v>455</v>
      </c>
      <c r="E34" s="1" t="s">
        <v>395</v>
      </c>
      <c r="F34" s="1" t="s">
        <v>397</v>
      </c>
      <c r="G34" s="1" t="s">
        <v>398</v>
      </c>
      <c r="H34" s="1" t="s">
        <v>450</v>
      </c>
      <c r="I34" s="1" t="s">
        <v>33</v>
      </c>
      <c r="J34" s="1" t="s">
        <v>43</v>
      </c>
      <c r="K34" s="6" t="s">
        <v>440</v>
      </c>
      <c r="L34" s="6" t="str">
        <f>VLOOKUP(LEFT(A34,1),'Ansatz 1'!A$1:B$10,2)</f>
        <v>0 Vertretungskörper und allgemeine Verwaltung</v>
      </c>
      <c r="M34" s="6" t="str">
        <f>VLOOKUP(LEFT(A34,2),'Ansatz 2'!A$1:B$51,2)</f>
        <v>01 Hauptverwaltung</v>
      </c>
      <c r="N34" s="6" t="str">
        <f t="shared" si="2"/>
        <v>0100 Gemeindeamt</v>
      </c>
      <c r="O34" s="1" t="str">
        <f t="shared" si="3"/>
        <v>FH</v>
      </c>
      <c r="P34" s="1">
        <f t="shared" si="4"/>
        <v>1</v>
      </c>
      <c r="Q34" s="1" t="str">
        <f t="shared" si="5"/>
        <v>Ausgaben</v>
      </c>
      <c r="R34" s="1" t="str">
        <f t="shared" si="0"/>
        <v>1/0100-58150 Pensionskassenbeiträge</v>
      </c>
      <c r="S34" s="2">
        <f t="shared" si="1"/>
        <v>-2000</v>
      </c>
      <c r="T34" s="2">
        <f t="shared" si="6"/>
        <v>-0.64662140316844485</v>
      </c>
    </row>
    <row r="35" spans="1:20" x14ac:dyDescent="0.4">
      <c r="A35" s="1" t="s">
        <v>432</v>
      </c>
      <c r="B35" s="1" t="s">
        <v>395</v>
      </c>
      <c r="C35" s="1" t="s">
        <v>454</v>
      </c>
      <c r="D35" s="1" t="s">
        <v>444</v>
      </c>
      <c r="E35" s="1" t="s">
        <v>395</v>
      </c>
      <c r="F35" s="1" t="s">
        <v>397</v>
      </c>
      <c r="G35" s="1" t="s">
        <v>398</v>
      </c>
      <c r="H35" s="1" t="s">
        <v>450</v>
      </c>
      <c r="I35" s="1" t="s">
        <v>33</v>
      </c>
      <c r="J35" s="1" t="s">
        <v>44</v>
      </c>
      <c r="K35" s="6" t="s">
        <v>456</v>
      </c>
      <c r="L35" s="6" t="str">
        <f>VLOOKUP(LEFT(A35,1),'Ansatz 1'!A$1:B$10,2)</f>
        <v>0 Vertretungskörper und allgemeine Verwaltung</v>
      </c>
      <c r="M35" s="6" t="str">
        <f>VLOOKUP(LEFT(A35,2),'Ansatz 2'!A$1:B$51,2)</f>
        <v>01 Hauptverwaltung</v>
      </c>
      <c r="N35" s="6" t="str">
        <f t="shared" si="2"/>
        <v>0100 Gemeindeamt</v>
      </c>
      <c r="O35" s="1" t="str">
        <f t="shared" si="3"/>
        <v>FH</v>
      </c>
      <c r="P35" s="1">
        <f t="shared" si="4"/>
        <v>1</v>
      </c>
      <c r="Q35" s="1" t="str">
        <f t="shared" si="5"/>
        <v>Ausgaben</v>
      </c>
      <c r="R35" s="1" t="str">
        <f t="shared" si="0"/>
        <v>1/0100-58151 Mitarbeitervorsorge - Abfertigung neu</v>
      </c>
      <c r="S35" s="2">
        <f t="shared" si="1"/>
        <v>-1900</v>
      </c>
      <c r="T35" s="2">
        <f t="shared" si="6"/>
        <v>-0.61429033301002267</v>
      </c>
    </row>
    <row r="36" spans="1:20" x14ac:dyDescent="0.4">
      <c r="A36" s="1" t="s">
        <v>432</v>
      </c>
      <c r="B36" s="1" t="s">
        <v>395</v>
      </c>
      <c r="C36" s="1" t="s">
        <v>457</v>
      </c>
      <c r="D36" s="1" t="s">
        <v>395</v>
      </c>
      <c r="E36" s="1" t="s">
        <v>395</v>
      </c>
      <c r="F36" s="1" t="s">
        <v>397</v>
      </c>
      <c r="G36" s="1" t="s">
        <v>398</v>
      </c>
      <c r="H36" s="1" t="s">
        <v>450</v>
      </c>
      <c r="I36" s="1" t="s">
        <v>33</v>
      </c>
      <c r="J36" s="1" t="s">
        <v>45</v>
      </c>
      <c r="K36" s="6" t="s">
        <v>458</v>
      </c>
      <c r="L36" s="6" t="str">
        <f>VLOOKUP(LEFT(A36,1),'Ansatz 1'!A$1:B$10,2)</f>
        <v>0 Vertretungskörper und allgemeine Verwaltung</v>
      </c>
      <c r="M36" s="6" t="str">
        <f>VLOOKUP(LEFT(A36,2),'Ansatz 2'!A$1:B$51,2)</f>
        <v>01 Hauptverwaltung</v>
      </c>
      <c r="N36" s="6" t="str">
        <f t="shared" si="2"/>
        <v>0100 Gemeindeamt</v>
      </c>
      <c r="O36" s="1" t="str">
        <f t="shared" si="3"/>
        <v>FH</v>
      </c>
      <c r="P36" s="1">
        <f t="shared" si="4"/>
        <v>1</v>
      </c>
      <c r="Q36" s="1" t="str">
        <f t="shared" si="5"/>
        <v>Ausgaben</v>
      </c>
      <c r="R36" s="1" t="str">
        <f t="shared" si="0"/>
        <v>1/0100-58200 Sonstige Dienstgeberbeiträge zur sozialen Sicherheit</v>
      </c>
      <c r="S36" s="2">
        <f t="shared" si="1"/>
        <v>-50000</v>
      </c>
      <c r="T36" s="2">
        <f t="shared" si="6"/>
        <v>-16.165535079211121</v>
      </c>
    </row>
    <row r="37" spans="1:20" x14ac:dyDescent="0.4">
      <c r="A37" s="1" t="s">
        <v>432</v>
      </c>
      <c r="B37" s="1" t="s">
        <v>395</v>
      </c>
      <c r="C37" s="1" t="s">
        <v>459</v>
      </c>
      <c r="D37" s="1" t="s">
        <v>395</v>
      </c>
      <c r="E37" s="1" t="s">
        <v>395</v>
      </c>
      <c r="F37" s="1" t="s">
        <v>397</v>
      </c>
      <c r="G37" s="1" t="s">
        <v>398</v>
      </c>
      <c r="H37" s="1" t="s">
        <v>460</v>
      </c>
      <c r="I37" s="1" t="s">
        <v>33</v>
      </c>
      <c r="J37" s="1" t="s">
        <v>46</v>
      </c>
      <c r="K37" s="6" t="s">
        <v>461</v>
      </c>
      <c r="L37" s="6" t="str">
        <f>VLOOKUP(LEFT(A37,1),'Ansatz 1'!A$1:B$10,2)</f>
        <v>0 Vertretungskörper und allgemeine Verwaltung</v>
      </c>
      <c r="M37" s="6" t="str">
        <f>VLOOKUP(LEFT(A37,2),'Ansatz 2'!A$1:B$51,2)</f>
        <v>01 Hauptverwaltung</v>
      </c>
      <c r="N37" s="6" t="str">
        <f t="shared" si="2"/>
        <v>0100 Gemeindeamt</v>
      </c>
      <c r="O37" s="1" t="str">
        <f t="shared" si="3"/>
        <v>FH</v>
      </c>
      <c r="P37" s="1">
        <f t="shared" si="4"/>
        <v>1</v>
      </c>
      <c r="Q37" s="1" t="str">
        <f t="shared" si="5"/>
        <v>Ausgaben</v>
      </c>
      <c r="R37" s="1" t="str">
        <f t="shared" si="0"/>
        <v>1/0100-61700 Instandhaltung von Fahrzeugen (Renault Zoe FK-271 HA)</v>
      </c>
      <c r="S37" s="2">
        <f t="shared" si="1"/>
        <v>-1000</v>
      </c>
      <c r="T37" s="2">
        <f t="shared" si="6"/>
        <v>-0.32331070158422243</v>
      </c>
    </row>
    <row r="38" spans="1:20" x14ac:dyDescent="0.4">
      <c r="A38" s="1" t="s">
        <v>432</v>
      </c>
      <c r="B38" s="1" t="s">
        <v>395</v>
      </c>
      <c r="C38" s="1" t="s">
        <v>462</v>
      </c>
      <c r="D38" s="1" t="s">
        <v>395</v>
      </c>
      <c r="E38" s="1" t="s">
        <v>395</v>
      </c>
      <c r="F38" s="1" t="s">
        <v>397</v>
      </c>
      <c r="G38" s="1" t="s">
        <v>398</v>
      </c>
      <c r="H38" s="1" t="s">
        <v>460</v>
      </c>
      <c r="I38" s="1" t="s">
        <v>33</v>
      </c>
      <c r="J38" s="1" t="s">
        <v>47</v>
      </c>
      <c r="K38" s="6" t="s">
        <v>463</v>
      </c>
      <c r="L38" s="6" t="str">
        <f>VLOOKUP(LEFT(A38,1),'Ansatz 1'!A$1:B$10,2)</f>
        <v>0 Vertretungskörper und allgemeine Verwaltung</v>
      </c>
      <c r="M38" s="6" t="str">
        <f>VLOOKUP(LEFT(A38,2),'Ansatz 2'!A$1:B$51,2)</f>
        <v>01 Hauptverwaltung</v>
      </c>
      <c r="N38" s="6" t="str">
        <f t="shared" si="2"/>
        <v>0100 Gemeindeamt</v>
      </c>
      <c r="O38" s="1" t="str">
        <f t="shared" si="3"/>
        <v>FH</v>
      </c>
      <c r="P38" s="1">
        <f t="shared" si="4"/>
        <v>1</v>
      </c>
      <c r="Q38" s="1" t="str">
        <f t="shared" si="5"/>
        <v>Ausgaben</v>
      </c>
      <c r="R38" s="1" t="str">
        <f t="shared" si="0"/>
        <v>1/0100-61800 Instandhaltung von sonstigen Anlagen</v>
      </c>
      <c r="S38" s="2">
        <f t="shared" si="1"/>
        <v>-2500</v>
      </c>
      <c r="T38" s="2">
        <f t="shared" si="6"/>
        <v>-0.80827675396055609</v>
      </c>
    </row>
    <row r="39" spans="1:20" x14ac:dyDescent="0.4">
      <c r="A39" s="1" t="s">
        <v>432</v>
      </c>
      <c r="B39" s="1" t="s">
        <v>395</v>
      </c>
      <c r="C39" s="1" t="s">
        <v>464</v>
      </c>
      <c r="D39" s="1" t="s">
        <v>395</v>
      </c>
      <c r="E39" s="1" t="s">
        <v>395</v>
      </c>
      <c r="F39" s="1" t="s">
        <v>397</v>
      </c>
      <c r="G39" s="1" t="s">
        <v>398</v>
      </c>
      <c r="H39" s="1" t="s">
        <v>465</v>
      </c>
      <c r="I39" s="1" t="s">
        <v>33</v>
      </c>
      <c r="J39" s="1" t="s">
        <v>48</v>
      </c>
      <c r="K39" s="6" t="s">
        <v>466</v>
      </c>
      <c r="L39" s="6" t="str">
        <f>VLOOKUP(LEFT(A39,1),'Ansatz 1'!A$1:B$10,2)</f>
        <v>0 Vertretungskörper und allgemeine Verwaltung</v>
      </c>
      <c r="M39" s="6" t="str">
        <f>VLOOKUP(LEFT(A39,2),'Ansatz 2'!A$1:B$51,2)</f>
        <v>01 Hauptverwaltung</v>
      </c>
      <c r="N39" s="6" t="str">
        <f t="shared" si="2"/>
        <v>0100 Gemeindeamt</v>
      </c>
      <c r="O39" s="1" t="str">
        <f t="shared" si="3"/>
        <v>FH</v>
      </c>
      <c r="P39" s="1">
        <f t="shared" si="4"/>
        <v>1</v>
      </c>
      <c r="Q39" s="1" t="str">
        <f t="shared" si="5"/>
        <v>Ausgaben</v>
      </c>
      <c r="R39" s="1" t="str">
        <f t="shared" si="0"/>
        <v>1/0100-63000 Postdienste</v>
      </c>
      <c r="S39" s="2">
        <f t="shared" si="1"/>
        <v>-12900</v>
      </c>
      <c r="T39" s="2">
        <f t="shared" si="6"/>
        <v>-4.1707080504364695</v>
      </c>
    </row>
    <row r="40" spans="1:20" x14ac:dyDescent="0.4">
      <c r="A40" s="1" t="s">
        <v>432</v>
      </c>
      <c r="B40" s="1" t="s">
        <v>395</v>
      </c>
      <c r="C40" s="1" t="s">
        <v>467</v>
      </c>
      <c r="D40" s="1" t="s">
        <v>395</v>
      </c>
      <c r="E40" s="1" t="s">
        <v>395</v>
      </c>
      <c r="F40" s="1" t="s">
        <v>397</v>
      </c>
      <c r="G40" s="1" t="s">
        <v>398</v>
      </c>
      <c r="H40" s="1" t="s">
        <v>465</v>
      </c>
      <c r="I40" s="1" t="s">
        <v>33</v>
      </c>
      <c r="J40" s="1" t="s">
        <v>49</v>
      </c>
      <c r="K40" s="6" t="s">
        <v>453</v>
      </c>
      <c r="L40" s="6" t="str">
        <f>VLOOKUP(LEFT(A40,1),'Ansatz 1'!A$1:B$10,2)</f>
        <v>0 Vertretungskörper und allgemeine Verwaltung</v>
      </c>
      <c r="M40" s="6" t="str">
        <f>VLOOKUP(LEFT(A40,2),'Ansatz 2'!A$1:B$51,2)</f>
        <v>01 Hauptverwaltung</v>
      </c>
      <c r="N40" s="6" t="str">
        <f t="shared" si="2"/>
        <v>0100 Gemeindeamt</v>
      </c>
      <c r="O40" s="1" t="str">
        <f t="shared" si="3"/>
        <v>FH</v>
      </c>
      <c r="P40" s="1">
        <f t="shared" si="4"/>
        <v>1</v>
      </c>
      <c r="Q40" s="1" t="str">
        <f t="shared" si="5"/>
        <v>Ausgaben</v>
      </c>
      <c r="R40" s="1" t="str">
        <f t="shared" si="0"/>
        <v>1/0100-63100 Telekommunikationsdienste</v>
      </c>
      <c r="S40" s="2">
        <f t="shared" si="1"/>
        <v>-8000</v>
      </c>
      <c r="T40" s="2">
        <f t="shared" si="6"/>
        <v>-2.5864856126737794</v>
      </c>
    </row>
    <row r="41" spans="1:20" x14ac:dyDescent="0.4">
      <c r="A41" s="1" t="s">
        <v>432</v>
      </c>
      <c r="B41" s="1" t="s">
        <v>395</v>
      </c>
      <c r="C41" s="1" t="s">
        <v>468</v>
      </c>
      <c r="D41" s="1" t="s">
        <v>395</v>
      </c>
      <c r="E41" s="1" t="s">
        <v>395</v>
      </c>
      <c r="F41" s="1" t="s">
        <v>397</v>
      </c>
      <c r="G41" s="1" t="s">
        <v>398</v>
      </c>
      <c r="H41" s="1" t="s">
        <v>465</v>
      </c>
      <c r="I41" s="1" t="s">
        <v>33</v>
      </c>
      <c r="J41" s="1" t="s">
        <v>50</v>
      </c>
      <c r="K41" s="6" t="s">
        <v>469</v>
      </c>
      <c r="L41" s="6" t="str">
        <f>VLOOKUP(LEFT(A41,1),'Ansatz 1'!A$1:B$10,2)</f>
        <v>0 Vertretungskörper und allgemeine Verwaltung</v>
      </c>
      <c r="M41" s="6" t="str">
        <f>VLOOKUP(LEFT(A41,2),'Ansatz 2'!A$1:B$51,2)</f>
        <v>01 Hauptverwaltung</v>
      </c>
      <c r="N41" s="6" t="str">
        <f t="shared" si="2"/>
        <v>0100 Gemeindeamt</v>
      </c>
      <c r="O41" s="1" t="str">
        <f t="shared" si="3"/>
        <v>FH</v>
      </c>
      <c r="P41" s="1">
        <f t="shared" si="4"/>
        <v>1</v>
      </c>
      <c r="Q41" s="1" t="str">
        <f t="shared" si="5"/>
        <v>Ausgaben</v>
      </c>
      <c r="R41" s="1" t="str">
        <f t="shared" si="0"/>
        <v>1/0100-64000 Rechts- und Beratungsaufwand</v>
      </c>
      <c r="S41" s="2">
        <f t="shared" si="1"/>
        <v>-20500</v>
      </c>
      <c r="T41" s="2">
        <f t="shared" si="6"/>
        <v>-6.6278693824765602</v>
      </c>
    </row>
    <row r="42" spans="1:20" x14ac:dyDescent="0.4">
      <c r="A42" s="1" t="s">
        <v>432</v>
      </c>
      <c r="B42" s="1" t="s">
        <v>395</v>
      </c>
      <c r="C42" s="1" t="s">
        <v>470</v>
      </c>
      <c r="D42" s="1" t="s">
        <v>395</v>
      </c>
      <c r="E42" s="1" t="s">
        <v>395</v>
      </c>
      <c r="F42" s="1" t="s">
        <v>397</v>
      </c>
      <c r="G42" s="1" t="s">
        <v>398</v>
      </c>
      <c r="H42" s="1" t="s">
        <v>465</v>
      </c>
      <c r="I42" s="1" t="s">
        <v>33</v>
      </c>
      <c r="J42" s="1" t="s">
        <v>51</v>
      </c>
      <c r="K42" s="6" t="s">
        <v>471</v>
      </c>
      <c r="L42" s="6" t="str">
        <f>VLOOKUP(LEFT(A42,1),'Ansatz 1'!A$1:B$10,2)</f>
        <v>0 Vertretungskörper und allgemeine Verwaltung</v>
      </c>
      <c r="M42" s="6" t="str">
        <f>VLOOKUP(LEFT(A42,2),'Ansatz 2'!A$1:B$51,2)</f>
        <v>01 Hauptverwaltung</v>
      </c>
      <c r="N42" s="6" t="str">
        <f t="shared" si="2"/>
        <v>0100 Gemeindeamt</v>
      </c>
      <c r="O42" s="1" t="str">
        <f t="shared" si="3"/>
        <v>FH</v>
      </c>
      <c r="P42" s="1">
        <f t="shared" si="4"/>
        <v>1</v>
      </c>
      <c r="Q42" s="1" t="str">
        <f t="shared" si="5"/>
        <v>Ausgaben</v>
      </c>
      <c r="R42" s="1" t="str">
        <f t="shared" si="0"/>
        <v>1/0100-67000 Versicherungen</v>
      </c>
      <c r="S42" s="2">
        <f t="shared" si="1"/>
        <v>-1200</v>
      </c>
      <c r="T42" s="2">
        <f t="shared" si="6"/>
        <v>-0.3879728419010669</v>
      </c>
    </row>
    <row r="43" spans="1:20" x14ac:dyDescent="0.4">
      <c r="A43" s="1" t="s">
        <v>432</v>
      </c>
      <c r="B43" s="1" t="s">
        <v>395</v>
      </c>
      <c r="C43" s="1" t="s">
        <v>472</v>
      </c>
      <c r="D43" s="1" t="s">
        <v>395</v>
      </c>
      <c r="E43" s="1" t="s">
        <v>395</v>
      </c>
      <c r="F43" s="1" t="s">
        <v>397</v>
      </c>
      <c r="G43" s="1" t="s">
        <v>398</v>
      </c>
      <c r="H43" s="1" t="s">
        <v>473</v>
      </c>
      <c r="I43" s="1" t="s">
        <v>33</v>
      </c>
      <c r="J43" s="1" t="s">
        <v>52</v>
      </c>
      <c r="K43" s="6" t="s">
        <v>451</v>
      </c>
      <c r="L43" s="6" t="str">
        <f>VLOOKUP(LEFT(A43,1),'Ansatz 1'!A$1:B$10,2)</f>
        <v>0 Vertretungskörper und allgemeine Verwaltung</v>
      </c>
      <c r="M43" s="6" t="str">
        <f>VLOOKUP(LEFT(A43,2),'Ansatz 2'!A$1:B$51,2)</f>
        <v>01 Hauptverwaltung</v>
      </c>
      <c r="N43" s="6" t="str">
        <f t="shared" si="2"/>
        <v>0100 Gemeindeamt</v>
      </c>
      <c r="O43" s="1" t="str">
        <f t="shared" si="3"/>
        <v>FH</v>
      </c>
      <c r="P43" s="1">
        <f t="shared" si="4"/>
        <v>1</v>
      </c>
      <c r="Q43" s="1" t="str">
        <f t="shared" si="5"/>
        <v>Ausgaben</v>
      </c>
      <c r="R43" s="1" t="str">
        <f t="shared" si="0"/>
        <v>1/0100-70000 Miet- und Pachtaufwand</v>
      </c>
      <c r="S43" s="2">
        <f t="shared" si="1"/>
        <v>-6000</v>
      </c>
      <c r="T43" s="2">
        <f t="shared" si="6"/>
        <v>-1.9398642095053347</v>
      </c>
    </row>
    <row r="44" spans="1:20" x14ac:dyDescent="0.4">
      <c r="A44" s="1" t="s">
        <v>432</v>
      </c>
      <c r="B44" s="1" t="s">
        <v>395</v>
      </c>
      <c r="C44" s="1" t="s">
        <v>472</v>
      </c>
      <c r="D44" s="1" t="s">
        <v>474</v>
      </c>
      <c r="E44" s="1" t="s">
        <v>395</v>
      </c>
      <c r="F44" s="1" t="s">
        <v>397</v>
      </c>
      <c r="G44" s="1" t="s">
        <v>398</v>
      </c>
      <c r="H44" s="1" t="s">
        <v>473</v>
      </c>
      <c r="I44" s="1" t="s">
        <v>33</v>
      </c>
      <c r="J44" s="1" t="s">
        <v>53</v>
      </c>
      <c r="K44" s="6" t="s">
        <v>461</v>
      </c>
      <c r="L44" s="6" t="str">
        <f>VLOOKUP(LEFT(A44,1),'Ansatz 1'!A$1:B$10,2)</f>
        <v>0 Vertretungskörper und allgemeine Verwaltung</v>
      </c>
      <c r="M44" s="6" t="str">
        <f>VLOOKUP(LEFT(A44,2),'Ansatz 2'!A$1:B$51,2)</f>
        <v>01 Hauptverwaltung</v>
      </c>
      <c r="N44" s="6" t="str">
        <f t="shared" si="2"/>
        <v>0100 Gemeindeamt</v>
      </c>
      <c r="O44" s="1" t="str">
        <f t="shared" si="3"/>
        <v>FH</v>
      </c>
      <c r="P44" s="1">
        <f t="shared" si="4"/>
        <v>1</v>
      </c>
      <c r="Q44" s="1" t="str">
        <f t="shared" si="5"/>
        <v>Ausgaben</v>
      </c>
      <c r="R44" s="1" t="str">
        <f t="shared" si="0"/>
        <v>1/0100-70080 Miet- und Pachtaufwand (Akku-Miete Renault Zoe FK-271 HA)</v>
      </c>
      <c r="S44" s="2">
        <f t="shared" si="1"/>
        <v>-1000</v>
      </c>
      <c r="T44" s="2">
        <f t="shared" si="6"/>
        <v>-0.32331070158422243</v>
      </c>
    </row>
    <row r="45" spans="1:20" x14ac:dyDescent="0.4">
      <c r="A45" s="1" t="s">
        <v>432</v>
      </c>
      <c r="B45" s="1" t="s">
        <v>395</v>
      </c>
      <c r="C45" s="1" t="s">
        <v>475</v>
      </c>
      <c r="D45" s="1" t="s">
        <v>395</v>
      </c>
      <c r="E45" s="1" t="s">
        <v>395</v>
      </c>
      <c r="F45" s="1" t="s">
        <v>397</v>
      </c>
      <c r="G45" s="1" t="s">
        <v>398</v>
      </c>
      <c r="H45" s="1" t="s">
        <v>473</v>
      </c>
      <c r="I45" s="1" t="s">
        <v>33</v>
      </c>
      <c r="J45" s="1" t="s">
        <v>54</v>
      </c>
      <c r="K45" s="6" t="s">
        <v>476</v>
      </c>
      <c r="L45" s="6" t="str">
        <f>VLOOKUP(LEFT(A45,1),'Ansatz 1'!A$1:B$10,2)</f>
        <v>0 Vertretungskörper und allgemeine Verwaltung</v>
      </c>
      <c r="M45" s="6" t="str">
        <f>VLOOKUP(LEFT(A45,2),'Ansatz 2'!A$1:B$51,2)</f>
        <v>01 Hauptverwaltung</v>
      </c>
      <c r="N45" s="6" t="str">
        <f t="shared" si="2"/>
        <v>0100 Gemeindeamt</v>
      </c>
      <c r="O45" s="1" t="str">
        <f t="shared" si="3"/>
        <v>FH</v>
      </c>
      <c r="P45" s="1">
        <f t="shared" si="4"/>
        <v>1</v>
      </c>
      <c r="Q45" s="1" t="str">
        <f t="shared" si="5"/>
        <v>Ausgaben</v>
      </c>
      <c r="R45" s="1" t="str">
        <f t="shared" si="0"/>
        <v>1/0100-70500 Miet- und Pachtaufwand (Leasingrate Renault Zoe FK-271 HA)</v>
      </c>
      <c r="S45" s="2">
        <f t="shared" si="1"/>
        <v>-3300</v>
      </c>
      <c r="T45" s="2">
        <f t="shared" si="6"/>
        <v>-1.0669253152279341</v>
      </c>
    </row>
    <row r="46" spans="1:20" x14ac:dyDescent="0.4">
      <c r="A46" s="1" t="s">
        <v>432</v>
      </c>
      <c r="B46" s="1" t="s">
        <v>395</v>
      </c>
      <c r="C46" s="1" t="s">
        <v>477</v>
      </c>
      <c r="D46" s="1" t="s">
        <v>478</v>
      </c>
      <c r="E46" s="1" t="s">
        <v>395</v>
      </c>
      <c r="F46" s="1" t="s">
        <v>397</v>
      </c>
      <c r="G46" s="1" t="s">
        <v>398</v>
      </c>
      <c r="H46" s="1" t="s">
        <v>415</v>
      </c>
      <c r="I46" s="1" t="s">
        <v>33</v>
      </c>
      <c r="J46" s="1" t="s">
        <v>55</v>
      </c>
      <c r="K46" s="6" t="s">
        <v>461</v>
      </c>
      <c r="L46" s="6" t="str">
        <f>VLOOKUP(LEFT(A46,1),'Ansatz 1'!A$1:B$10,2)</f>
        <v>0 Vertretungskörper und allgemeine Verwaltung</v>
      </c>
      <c r="M46" s="6" t="str">
        <f>VLOOKUP(LEFT(A46,2),'Ansatz 2'!A$1:B$51,2)</f>
        <v>01 Hauptverwaltung</v>
      </c>
      <c r="N46" s="6" t="str">
        <f t="shared" si="2"/>
        <v>0100 Gemeindeamt</v>
      </c>
      <c r="O46" s="1" t="str">
        <f t="shared" si="3"/>
        <v>FH</v>
      </c>
      <c r="P46" s="1">
        <f t="shared" si="4"/>
        <v>1</v>
      </c>
      <c r="Q46" s="1" t="str">
        <f t="shared" si="5"/>
        <v>Ausgaben</v>
      </c>
      <c r="R46" s="1" t="str">
        <f t="shared" si="0"/>
        <v>1/0100-72021 Kostenbeiträge (Kostenersätze) für Leistungen (Einheitsbewertung)</v>
      </c>
      <c r="S46" s="2">
        <f t="shared" si="1"/>
        <v>-1000</v>
      </c>
      <c r="T46" s="2">
        <f t="shared" si="6"/>
        <v>-0.32331070158422243</v>
      </c>
    </row>
    <row r="47" spans="1:20" x14ac:dyDescent="0.4">
      <c r="A47" s="1" t="s">
        <v>432</v>
      </c>
      <c r="B47" s="1" t="s">
        <v>395</v>
      </c>
      <c r="C47" s="1" t="s">
        <v>477</v>
      </c>
      <c r="D47" s="1" t="s">
        <v>479</v>
      </c>
      <c r="E47" s="1" t="s">
        <v>395</v>
      </c>
      <c r="F47" s="1" t="s">
        <v>397</v>
      </c>
      <c r="G47" s="1" t="s">
        <v>398</v>
      </c>
      <c r="H47" s="1" t="s">
        <v>415</v>
      </c>
      <c r="I47" s="1" t="s">
        <v>33</v>
      </c>
      <c r="J47" s="1" t="s">
        <v>56</v>
      </c>
      <c r="K47" s="6" t="s">
        <v>480</v>
      </c>
      <c r="L47" s="6" t="str">
        <f>VLOOKUP(LEFT(A47,1),'Ansatz 1'!A$1:B$10,2)</f>
        <v>0 Vertretungskörper und allgemeine Verwaltung</v>
      </c>
      <c r="M47" s="6" t="str">
        <f>VLOOKUP(LEFT(A47,2),'Ansatz 2'!A$1:B$51,2)</f>
        <v>01 Hauptverwaltung</v>
      </c>
      <c r="N47" s="6" t="str">
        <f t="shared" si="2"/>
        <v>0100 Gemeindeamt</v>
      </c>
      <c r="O47" s="1" t="str">
        <f t="shared" si="3"/>
        <v>FH</v>
      </c>
      <c r="P47" s="1">
        <f t="shared" si="4"/>
        <v>1</v>
      </c>
      <c r="Q47" s="1" t="str">
        <f t="shared" si="5"/>
        <v>Ausgaben</v>
      </c>
      <c r="R47" s="1" t="str">
        <f t="shared" si="0"/>
        <v>1/0100-72022 Kostenbeiträge (Kostenersätze) für Leistungen (Finanzverwaltung Vorderland)</v>
      </c>
      <c r="S47" s="2">
        <f t="shared" si="1"/>
        <v>-98800</v>
      </c>
      <c r="T47" s="2">
        <f t="shared" si="6"/>
        <v>-31.943097316521175</v>
      </c>
    </row>
    <row r="48" spans="1:20" x14ac:dyDescent="0.4">
      <c r="A48" s="1" t="s">
        <v>432</v>
      </c>
      <c r="B48" s="1" t="s">
        <v>395</v>
      </c>
      <c r="C48" s="1" t="s">
        <v>477</v>
      </c>
      <c r="D48" s="1" t="s">
        <v>481</v>
      </c>
      <c r="E48" s="1" t="s">
        <v>395</v>
      </c>
      <c r="F48" s="1" t="s">
        <v>397</v>
      </c>
      <c r="G48" s="1" t="s">
        <v>398</v>
      </c>
      <c r="H48" s="1" t="s">
        <v>415</v>
      </c>
      <c r="I48" s="1" t="s">
        <v>33</v>
      </c>
      <c r="J48" s="1" t="s">
        <v>57</v>
      </c>
      <c r="K48" s="6" t="s">
        <v>453</v>
      </c>
      <c r="L48" s="6" t="str">
        <f>VLOOKUP(LEFT(A48,1),'Ansatz 1'!A$1:B$10,2)</f>
        <v>0 Vertretungskörper und allgemeine Verwaltung</v>
      </c>
      <c r="M48" s="6" t="str">
        <f>VLOOKUP(LEFT(A48,2),'Ansatz 2'!A$1:B$51,2)</f>
        <v>01 Hauptverwaltung</v>
      </c>
      <c r="N48" s="6" t="str">
        <f t="shared" si="2"/>
        <v>0100 Gemeindeamt</v>
      </c>
      <c r="O48" s="1" t="str">
        <f t="shared" si="3"/>
        <v>FH</v>
      </c>
      <c r="P48" s="1">
        <f t="shared" si="4"/>
        <v>1</v>
      </c>
      <c r="Q48" s="1" t="str">
        <f t="shared" si="5"/>
        <v>Ausgaben</v>
      </c>
      <c r="R48" s="1" t="str">
        <f t="shared" si="0"/>
        <v>1/0100-72023 Kostenbeiträge (Kostenersätze) für Leistungen (Stadt Feldkirch f. Personalverrechnung)</v>
      </c>
      <c r="S48" s="2">
        <f t="shared" si="1"/>
        <v>-8000</v>
      </c>
      <c r="T48" s="2">
        <f t="shared" si="6"/>
        <v>-2.5864856126737794</v>
      </c>
    </row>
    <row r="49" spans="1:20" x14ac:dyDescent="0.4">
      <c r="A49" s="1" t="s">
        <v>432</v>
      </c>
      <c r="B49" s="1" t="s">
        <v>395</v>
      </c>
      <c r="C49" s="1" t="s">
        <v>477</v>
      </c>
      <c r="D49" s="1" t="s">
        <v>482</v>
      </c>
      <c r="E49" s="1" t="s">
        <v>395</v>
      </c>
      <c r="F49" s="1" t="s">
        <v>397</v>
      </c>
      <c r="G49" s="1" t="s">
        <v>398</v>
      </c>
      <c r="H49" s="1" t="s">
        <v>415</v>
      </c>
      <c r="I49" s="1" t="s">
        <v>33</v>
      </c>
      <c r="J49" s="1" t="s">
        <v>58</v>
      </c>
      <c r="K49" s="6" t="s">
        <v>483</v>
      </c>
      <c r="L49" s="6" t="str">
        <f>VLOOKUP(LEFT(A49,1),'Ansatz 1'!A$1:B$10,2)</f>
        <v>0 Vertretungskörper und allgemeine Verwaltung</v>
      </c>
      <c r="M49" s="6" t="str">
        <f>VLOOKUP(LEFT(A49,2),'Ansatz 2'!A$1:B$51,2)</f>
        <v>01 Hauptverwaltung</v>
      </c>
      <c r="N49" s="6" t="str">
        <f t="shared" si="2"/>
        <v>0100 Gemeindeamt</v>
      </c>
      <c r="O49" s="1" t="str">
        <f t="shared" si="3"/>
        <v>FH</v>
      </c>
      <c r="P49" s="1">
        <f t="shared" si="4"/>
        <v>1</v>
      </c>
      <c r="Q49" s="1" t="str">
        <f t="shared" si="5"/>
        <v>Ausgaben</v>
      </c>
      <c r="R49" s="1" t="str">
        <f t="shared" si="0"/>
        <v>1/0100-72024 Kostenbeiträge (Kostenersätze) für Leistungen (gem. § 9 Behinderteneinstellungsgesetz)</v>
      </c>
      <c r="S49" s="2">
        <f t="shared" si="1"/>
        <v>-3100</v>
      </c>
      <c r="T49" s="2">
        <f t="shared" si="6"/>
        <v>-1.0022631749110895</v>
      </c>
    </row>
    <row r="50" spans="1:20" x14ac:dyDescent="0.4">
      <c r="A50" s="1" t="s">
        <v>432</v>
      </c>
      <c r="B50" s="1" t="s">
        <v>395</v>
      </c>
      <c r="C50" s="1" t="s">
        <v>420</v>
      </c>
      <c r="D50" s="1" t="s">
        <v>395</v>
      </c>
      <c r="E50" s="1" t="s">
        <v>395</v>
      </c>
      <c r="F50" s="1" t="s">
        <v>397</v>
      </c>
      <c r="G50" s="1" t="s">
        <v>398</v>
      </c>
      <c r="H50" s="1" t="s">
        <v>415</v>
      </c>
      <c r="I50" s="1" t="s">
        <v>33</v>
      </c>
      <c r="J50" s="1" t="s">
        <v>59</v>
      </c>
      <c r="K50" s="6" t="s">
        <v>440</v>
      </c>
      <c r="L50" s="6" t="str">
        <f>VLOOKUP(LEFT(A50,1),'Ansatz 1'!A$1:B$10,2)</f>
        <v>0 Vertretungskörper und allgemeine Verwaltung</v>
      </c>
      <c r="M50" s="6" t="str">
        <f>VLOOKUP(LEFT(A50,2),'Ansatz 2'!A$1:B$51,2)</f>
        <v>01 Hauptverwaltung</v>
      </c>
      <c r="N50" s="6" t="str">
        <f t="shared" si="2"/>
        <v>0100 Gemeindeamt</v>
      </c>
      <c r="O50" s="1" t="str">
        <f t="shared" si="3"/>
        <v>FH</v>
      </c>
      <c r="P50" s="1">
        <f t="shared" si="4"/>
        <v>1</v>
      </c>
      <c r="Q50" s="1" t="str">
        <f t="shared" si="5"/>
        <v>Ausgaben</v>
      </c>
      <c r="R50" s="1" t="str">
        <f t="shared" si="0"/>
        <v>1/0100-72400 Reisegebühren</v>
      </c>
      <c r="S50" s="2">
        <f t="shared" si="1"/>
        <v>-2000</v>
      </c>
      <c r="T50" s="2">
        <f t="shared" si="6"/>
        <v>-0.64662140316844485</v>
      </c>
    </row>
    <row r="51" spans="1:20" x14ac:dyDescent="0.4">
      <c r="A51" s="1" t="s">
        <v>432</v>
      </c>
      <c r="B51" s="1" t="s">
        <v>395</v>
      </c>
      <c r="C51" s="1" t="s">
        <v>484</v>
      </c>
      <c r="D51" s="1" t="s">
        <v>395</v>
      </c>
      <c r="E51" s="1" t="s">
        <v>395</v>
      </c>
      <c r="F51" s="1" t="s">
        <v>397</v>
      </c>
      <c r="G51" s="1" t="s">
        <v>398</v>
      </c>
      <c r="H51" s="1" t="s">
        <v>415</v>
      </c>
      <c r="I51" s="1" t="s">
        <v>33</v>
      </c>
      <c r="J51" s="1" t="s">
        <v>60</v>
      </c>
      <c r="K51" s="6" t="s">
        <v>421</v>
      </c>
      <c r="L51" s="6" t="str">
        <f>VLOOKUP(LEFT(A51,1),'Ansatz 1'!A$1:B$10,2)</f>
        <v>0 Vertretungskörper und allgemeine Verwaltung</v>
      </c>
      <c r="M51" s="6" t="str">
        <f>VLOOKUP(LEFT(A51,2),'Ansatz 2'!A$1:B$51,2)</f>
        <v>01 Hauptverwaltung</v>
      </c>
      <c r="N51" s="6" t="str">
        <f t="shared" si="2"/>
        <v>0100 Gemeindeamt</v>
      </c>
      <c r="O51" s="1" t="str">
        <f t="shared" si="3"/>
        <v>FH</v>
      </c>
      <c r="P51" s="1">
        <f t="shared" si="4"/>
        <v>1</v>
      </c>
      <c r="Q51" s="1" t="str">
        <f t="shared" si="5"/>
        <v>Ausgaben</v>
      </c>
      <c r="R51" s="1" t="str">
        <f t="shared" si="0"/>
        <v>1/0100-72500 Bibliothekserfordernisse</v>
      </c>
      <c r="S51" s="2">
        <f t="shared" si="1"/>
        <v>-500</v>
      </c>
      <c r="T51" s="2">
        <f t="shared" si="6"/>
        <v>-0.16165535079211121</v>
      </c>
    </row>
    <row r="52" spans="1:20" x14ac:dyDescent="0.4">
      <c r="A52" s="1" t="s">
        <v>432</v>
      </c>
      <c r="B52" s="1" t="s">
        <v>395</v>
      </c>
      <c r="C52" s="1" t="s">
        <v>485</v>
      </c>
      <c r="D52" s="1" t="s">
        <v>401</v>
      </c>
      <c r="E52" s="1" t="s">
        <v>395</v>
      </c>
      <c r="F52" s="1" t="s">
        <v>397</v>
      </c>
      <c r="G52" s="1" t="s">
        <v>398</v>
      </c>
      <c r="H52" s="1" t="s">
        <v>415</v>
      </c>
      <c r="I52" s="1" t="s">
        <v>33</v>
      </c>
      <c r="J52" s="1" t="s">
        <v>61</v>
      </c>
      <c r="K52" s="6" t="s">
        <v>486</v>
      </c>
      <c r="L52" s="6" t="str">
        <f>VLOOKUP(LEFT(A52,1),'Ansatz 1'!A$1:B$10,2)</f>
        <v>0 Vertretungskörper und allgemeine Verwaltung</v>
      </c>
      <c r="M52" s="6" t="str">
        <f>VLOOKUP(LEFT(A52,2),'Ansatz 2'!A$1:B$51,2)</f>
        <v>01 Hauptverwaltung</v>
      </c>
      <c r="N52" s="6" t="str">
        <f t="shared" si="2"/>
        <v>0100 Gemeindeamt</v>
      </c>
      <c r="O52" s="1" t="str">
        <f t="shared" si="3"/>
        <v>FH</v>
      </c>
      <c r="P52" s="1">
        <f t="shared" si="4"/>
        <v>1</v>
      </c>
      <c r="Q52" s="1" t="str">
        <f t="shared" si="5"/>
        <v>Ausgaben</v>
      </c>
      <c r="R52" s="1" t="str">
        <f t="shared" si="0"/>
        <v>1/0100-72820 Entgelt für sonstige Leistungen (Renault Zoe FK-271 HA)</v>
      </c>
      <c r="S52" s="2">
        <f t="shared" si="1"/>
        <v>-3000</v>
      </c>
      <c r="T52" s="2">
        <f t="shared" si="6"/>
        <v>-0.96993210475266733</v>
      </c>
    </row>
    <row r="53" spans="1:20" x14ac:dyDescent="0.4">
      <c r="A53" s="1" t="s">
        <v>432</v>
      </c>
      <c r="B53" s="1" t="s">
        <v>395</v>
      </c>
      <c r="C53" s="1" t="s">
        <v>487</v>
      </c>
      <c r="D53" s="1" t="s">
        <v>395</v>
      </c>
      <c r="E53" s="1" t="s">
        <v>395</v>
      </c>
      <c r="F53" s="1" t="s">
        <v>397</v>
      </c>
      <c r="G53" s="1" t="s">
        <v>398</v>
      </c>
      <c r="H53" s="1" t="s">
        <v>415</v>
      </c>
      <c r="I53" s="1" t="s">
        <v>33</v>
      </c>
      <c r="J53" s="1" t="s">
        <v>62</v>
      </c>
      <c r="K53" s="6" t="s">
        <v>488</v>
      </c>
      <c r="L53" s="6" t="str">
        <f>VLOOKUP(LEFT(A53,1),'Ansatz 1'!A$1:B$10,2)</f>
        <v>0 Vertretungskörper und allgemeine Verwaltung</v>
      </c>
      <c r="M53" s="6" t="str">
        <f>VLOOKUP(LEFT(A53,2),'Ansatz 2'!A$1:B$51,2)</f>
        <v>01 Hauptverwaltung</v>
      </c>
      <c r="N53" s="6" t="str">
        <f t="shared" si="2"/>
        <v>0100 Gemeindeamt</v>
      </c>
      <c r="O53" s="1" t="str">
        <f t="shared" si="3"/>
        <v>FH</v>
      </c>
      <c r="P53" s="1">
        <f t="shared" si="4"/>
        <v>1</v>
      </c>
      <c r="Q53" s="1" t="str">
        <f t="shared" si="5"/>
        <v>Ausgaben</v>
      </c>
      <c r="R53" s="1" t="str">
        <f t="shared" si="0"/>
        <v>1/0100-72900 Sonstige Aufwendungen</v>
      </c>
      <c r="S53" s="2">
        <f t="shared" si="1"/>
        <v>-4200</v>
      </c>
      <c r="T53" s="2">
        <f t="shared" si="6"/>
        <v>-1.3579049466537343</v>
      </c>
    </row>
    <row r="54" spans="1:20" x14ac:dyDescent="0.4">
      <c r="A54" s="1" t="s">
        <v>432</v>
      </c>
      <c r="B54" s="1" t="s">
        <v>395</v>
      </c>
      <c r="C54" s="1" t="s">
        <v>489</v>
      </c>
      <c r="D54" s="1" t="s">
        <v>403</v>
      </c>
      <c r="E54" s="1" t="s">
        <v>395</v>
      </c>
      <c r="F54" s="1" t="s">
        <v>397</v>
      </c>
      <c r="G54" s="1" t="s">
        <v>398</v>
      </c>
      <c r="H54" s="1" t="s">
        <v>490</v>
      </c>
      <c r="I54" s="1" t="s">
        <v>33</v>
      </c>
      <c r="J54" s="1" t="s">
        <v>63</v>
      </c>
      <c r="K54" s="6" t="s">
        <v>448</v>
      </c>
      <c r="L54" s="6" t="str">
        <f>VLOOKUP(LEFT(A54,1),'Ansatz 1'!A$1:B$10,2)</f>
        <v>0 Vertretungskörper und allgemeine Verwaltung</v>
      </c>
      <c r="M54" s="6" t="str">
        <f>VLOOKUP(LEFT(A54,2),'Ansatz 2'!A$1:B$51,2)</f>
        <v>01 Hauptverwaltung</v>
      </c>
      <c r="N54" s="6" t="str">
        <f t="shared" si="2"/>
        <v>0100 Gemeindeamt</v>
      </c>
      <c r="O54" s="1" t="str">
        <f t="shared" si="3"/>
        <v>FH</v>
      </c>
      <c r="P54" s="1">
        <f t="shared" si="4"/>
        <v>2</v>
      </c>
      <c r="Q54" s="1" t="str">
        <f t="shared" si="5"/>
        <v>Einnahmen</v>
      </c>
      <c r="R54" s="1" t="str">
        <f t="shared" si="0"/>
        <v>2/0100+80810 Veräußerungen von Waren (Drucksorten, Kopien usw.)</v>
      </c>
      <c r="S54" s="2">
        <f t="shared" si="1"/>
        <v>100</v>
      </c>
      <c r="T54" s="2">
        <f t="shared" si="6"/>
        <v>3.2331070158422244E-2</v>
      </c>
    </row>
    <row r="55" spans="1:20" x14ac:dyDescent="0.4">
      <c r="A55" s="1" t="s">
        <v>432</v>
      </c>
      <c r="B55" s="1" t="s">
        <v>395</v>
      </c>
      <c r="C55" s="1" t="s">
        <v>491</v>
      </c>
      <c r="D55" s="1" t="s">
        <v>395</v>
      </c>
      <c r="E55" s="1" t="s">
        <v>395</v>
      </c>
      <c r="F55" s="1" t="s">
        <v>397</v>
      </c>
      <c r="G55" s="1" t="s">
        <v>398</v>
      </c>
      <c r="H55" s="1" t="s">
        <v>492</v>
      </c>
      <c r="I55" s="1" t="s">
        <v>33</v>
      </c>
      <c r="J55" s="1" t="s">
        <v>64</v>
      </c>
      <c r="K55" s="6" t="s">
        <v>493</v>
      </c>
      <c r="L55" s="6" t="str">
        <f>VLOOKUP(LEFT(A55,1),'Ansatz 1'!A$1:B$10,2)</f>
        <v>0 Vertretungskörper und allgemeine Verwaltung</v>
      </c>
      <c r="M55" s="6" t="str">
        <f>VLOOKUP(LEFT(A55,2),'Ansatz 2'!A$1:B$51,2)</f>
        <v>01 Hauptverwaltung</v>
      </c>
      <c r="N55" s="6" t="str">
        <f t="shared" si="2"/>
        <v>0100 Gemeindeamt</v>
      </c>
      <c r="O55" s="1" t="str">
        <f t="shared" si="3"/>
        <v>FH</v>
      </c>
      <c r="P55" s="1">
        <f t="shared" si="4"/>
        <v>2</v>
      </c>
      <c r="Q55" s="1" t="str">
        <f t="shared" si="5"/>
        <v>Einnahmen</v>
      </c>
      <c r="R55" s="1" t="str">
        <f t="shared" si="0"/>
        <v>2/0100+81100 Miete- und Pachtertrag (Bonkassa)</v>
      </c>
      <c r="S55" s="2">
        <f t="shared" si="1"/>
        <v>300</v>
      </c>
      <c r="T55" s="2">
        <f t="shared" si="6"/>
        <v>9.6993210475266725E-2</v>
      </c>
    </row>
    <row r="56" spans="1:20" x14ac:dyDescent="0.4">
      <c r="A56" s="1" t="s">
        <v>432</v>
      </c>
      <c r="B56" s="1" t="s">
        <v>395</v>
      </c>
      <c r="C56" s="1" t="s">
        <v>491</v>
      </c>
      <c r="D56" s="1" t="s">
        <v>401</v>
      </c>
      <c r="E56" s="1" t="s">
        <v>395</v>
      </c>
      <c r="F56" s="1" t="s">
        <v>397</v>
      </c>
      <c r="G56" s="1" t="s">
        <v>398</v>
      </c>
      <c r="H56" s="1" t="s">
        <v>492</v>
      </c>
      <c r="I56" s="1" t="s">
        <v>33</v>
      </c>
      <c r="J56" s="1" t="s">
        <v>65</v>
      </c>
      <c r="K56" s="6" t="s">
        <v>421</v>
      </c>
      <c r="L56" s="6" t="str">
        <f>VLOOKUP(LEFT(A56,1),'Ansatz 1'!A$1:B$10,2)</f>
        <v>0 Vertretungskörper und allgemeine Verwaltung</v>
      </c>
      <c r="M56" s="6" t="str">
        <f>VLOOKUP(LEFT(A56,2),'Ansatz 2'!A$1:B$51,2)</f>
        <v>01 Hauptverwaltung</v>
      </c>
      <c r="N56" s="6" t="str">
        <f t="shared" si="2"/>
        <v>0100 Gemeindeamt</v>
      </c>
      <c r="O56" s="1" t="str">
        <f t="shared" si="3"/>
        <v>FH</v>
      </c>
      <c r="P56" s="1">
        <f t="shared" si="4"/>
        <v>2</v>
      </c>
      <c r="Q56" s="1" t="str">
        <f t="shared" si="5"/>
        <v>Einnahmen</v>
      </c>
      <c r="R56" s="1" t="str">
        <f t="shared" si="0"/>
        <v>2/0100+81120 Miete- und Pachtertrag (Caruso Renault Zoe FK-271 HA)</v>
      </c>
      <c r="S56" s="2">
        <f t="shared" si="1"/>
        <v>500</v>
      </c>
      <c r="T56" s="2">
        <f t="shared" si="6"/>
        <v>0.16165535079211121</v>
      </c>
    </row>
    <row r="57" spans="1:20" x14ac:dyDescent="0.4">
      <c r="A57" s="1" t="s">
        <v>432</v>
      </c>
      <c r="B57" s="1" t="s">
        <v>395</v>
      </c>
      <c r="C57" s="1" t="s">
        <v>494</v>
      </c>
      <c r="D57" s="1" t="s">
        <v>395</v>
      </c>
      <c r="E57" s="1" t="s">
        <v>395</v>
      </c>
      <c r="F57" s="1" t="s">
        <v>397</v>
      </c>
      <c r="G57" s="1" t="s">
        <v>398</v>
      </c>
      <c r="H57" s="1" t="s">
        <v>495</v>
      </c>
      <c r="I57" s="1" t="s">
        <v>33</v>
      </c>
      <c r="J57" s="1" t="s">
        <v>66</v>
      </c>
      <c r="K57" s="6" t="s">
        <v>448</v>
      </c>
      <c r="L57" s="6" t="str">
        <f>VLOOKUP(LEFT(A57,1),'Ansatz 1'!A$1:B$10,2)</f>
        <v>0 Vertretungskörper und allgemeine Verwaltung</v>
      </c>
      <c r="M57" s="6" t="str">
        <f>VLOOKUP(LEFT(A57,2),'Ansatz 2'!A$1:B$51,2)</f>
        <v>01 Hauptverwaltung</v>
      </c>
      <c r="N57" s="6" t="str">
        <f t="shared" si="2"/>
        <v>0100 Gemeindeamt</v>
      </c>
      <c r="O57" s="1" t="str">
        <f t="shared" si="3"/>
        <v>FH</v>
      </c>
      <c r="P57" s="1">
        <f t="shared" si="4"/>
        <v>2</v>
      </c>
      <c r="Q57" s="1" t="str">
        <f t="shared" si="5"/>
        <v>Einnahmen</v>
      </c>
      <c r="R57" s="1" t="str">
        <f t="shared" si="0"/>
        <v>2/0100+81200 Gebühren für sonstige Leistungen</v>
      </c>
      <c r="S57" s="2">
        <f t="shared" si="1"/>
        <v>100</v>
      </c>
      <c r="T57" s="2">
        <f t="shared" si="6"/>
        <v>3.2331070158422244E-2</v>
      </c>
    </row>
    <row r="58" spans="1:20" x14ac:dyDescent="0.4">
      <c r="A58" s="1" t="s">
        <v>432</v>
      </c>
      <c r="B58" s="1" t="s">
        <v>395</v>
      </c>
      <c r="C58" s="1" t="s">
        <v>496</v>
      </c>
      <c r="D58" s="1" t="s">
        <v>395</v>
      </c>
      <c r="E58" s="1" t="s">
        <v>395</v>
      </c>
      <c r="F58" s="1" t="s">
        <v>397</v>
      </c>
      <c r="G58" s="1" t="s">
        <v>398</v>
      </c>
      <c r="H58" s="1" t="s">
        <v>495</v>
      </c>
      <c r="I58" s="1" t="s">
        <v>33</v>
      </c>
      <c r="J58" s="1" t="s">
        <v>67</v>
      </c>
      <c r="K58" s="6" t="s">
        <v>448</v>
      </c>
      <c r="L58" s="6" t="str">
        <f>VLOOKUP(LEFT(A58,1),'Ansatz 1'!A$1:B$10,2)</f>
        <v>0 Vertretungskörper und allgemeine Verwaltung</v>
      </c>
      <c r="M58" s="6" t="str">
        <f>VLOOKUP(LEFT(A58,2),'Ansatz 2'!A$1:B$51,2)</f>
        <v>01 Hauptverwaltung</v>
      </c>
      <c r="N58" s="6" t="str">
        <f t="shared" si="2"/>
        <v>0100 Gemeindeamt</v>
      </c>
      <c r="O58" s="1" t="str">
        <f t="shared" si="3"/>
        <v>FH</v>
      </c>
      <c r="P58" s="1">
        <f t="shared" si="4"/>
        <v>2</v>
      </c>
      <c r="Q58" s="1" t="str">
        <f t="shared" si="5"/>
        <v>Einnahmen</v>
      </c>
      <c r="R58" s="1" t="str">
        <f t="shared" si="0"/>
        <v>2/0100+81600 Kostenbeiträge (Kostenersätze) für sonstige Leistungen</v>
      </c>
      <c r="S58" s="2">
        <f t="shared" si="1"/>
        <v>100</v>
      </c>
      <c r="T58" s="2">
        <f t="shared" si="6"/>
        <v>3.2331070158422244E-2</v>
      </c>
    </row>
    <row r="59" spans="1:20" x14ac:dyDescent="0.4">
      <c r="A59" s="1" t="s">
        <v>432</v>
      </c>
      <c r="B59" s="1" t="s">
        <v>395</v>
      </c>
      <c r="C59" s="1" t="s">
        <v>496</v>
      </c>
      <c r="D59" s="1" t="s">
        <v>455</v>
      </c>
      <c r="E59" s="1" t="s">
        <v>395</v>
      </c>
      <c r="F59" s="1" t="s">
        <v>497</v>
      </c>
      <c r="G59" s="1" t="s">
        <v>398</v>
      </c>
      <c r="H59" s="1" t="s">
        <v>495</v>
      </c>
      <c r="I59" s="1" t="s">
        <v>33</v>
      </c>
      <c r="J59" s="1" t="s">
        <v>68</v>
      </c>
      <c r="K59" s="6" t="s">
        <v>498</v>
      </c>
      <c r="L59" s="6" t="str">
        <f>VLOOKUP(LEFT(A59,1),'Ansatz 1'!A$1:B$10,2)</f>
        <v>0 Vertretungskörper und allgemeine Verwaltung</v>
      </c>
      <c r="M59" s="6" t="str">
        <f>VLOOKUP(LEFT(A59,2),'Ansatz 2'!A$1:B$51,2)</f>
        <v>01 Hauptverwaltung</v>
      </c>
      <c r="N59" s="6" t="str">
        <f t="shared" si="2"/>
        <v>0100 Gemeindeamt</v>
      </c>
      <c r="O59" s="1" t="str">
        <f t="shared" si="3"/>
        <v>FH</v>
      </c>
      <c r="P59" s="1">
        <f t="shared" si="4"/>
        <v>2</v>
      </c>
      <c r="Q59" s="1" t="str">
        <f t="shared" si="5"/>
        <v>Einnahmen</v>
      </c>
      <c r="R59" s="1" t="str">
        <f t="shared" si="0"/>
        <v>2/0100+81650 Verw.-kostenbeitr. von wirtsch. Unternehmen</v>
      </c>
      <c r="S59" s="2">
        <f t="shared" si="1"/>
        <v>73900</v>
      </c>
      <c r="T59" s="2">
        <f t="shared" si="6"/>
        <v>23.892660847074037</v>
      </c>
    </row>
    <row r="60" spans="1:20" x14ac:dyDescent="0.4">
      <c r="A60" s="1" t="s">
        <v>432</v>
      </c>
      <c r="B60" s="1" t="s">
        <v>395</v>
      </c>
      <c r="C60" s="1" t="s">
        <v>499</v>
      </c>
      <c r="D60" s="1" t="s">
        <v>395</v>
      </c>
      <c r="E60" s="1" t="s">
        <v>395</v>
      </c>
      <c r="F60" s="1" t="s">
        <v>397</v>
      </c>
      <c r="G60" s="1" t="s">
        <v>398</v>
      </c>
      <c r="H60" s="1" t="s">
        <v>490</v>
      </c>
      <c r="I60" s="1" t="s">
        <v>33</v>
      </c>
      <c r="J60" s="1" t="s">
        <v>69</v>
      </c>
      <c r="K60" s="6" t="s">
        <v>448</v>
      </c>
      <c r="L60" s="6" t="str">
        <f>VLOOKUP(LEFT(A60,1),'Ansatz 1'!A$1:B$10,2)</f>
        <v>0 Vertretungskörper und allgemeine Verwaltung</v>
      </c>
      <c r="M60" s="6" t="str">
        <f>VLOOKUP(LEFT(A60,2),'Ansatz 2'!A$1:B$51,2)</f>
        <v>01 Hauptverwaltung</v>
      </c>
      <c r="N60" s="6" t="str">
        <f t="shared" si="2"/>
        <v>0100 Gemeindeamt</v>
      </c>
      <c r="O60" s="1" t="str">
        <f t="shared" si="3"/>
        <v>FH</v>
      </c>
      <c r="P60" s="1">
        <f t="shared" si="4"/>
        <v>2</v>
      </c>
      <c r="Q60" s="1" t="str">
        <f t="shared" si="5"/>
        <v>Einnahmen</v>
      </c>
      <c r="R60" s="1" t="str">
        <f t="shared" si="0"/>
        <v>2/0100+82900 Sonstige Erträge</v>
      </c>
      <c r="S60" s="2">
        <f t="shared" si="1"/>
        <v>100</v>
      </c>
      <c r="T60" s="2">
        <f t="shared" si="6"/>
        <v>3.2331070158422244E-2</v>
      </c>
    </row>
    <row r="61" spans="1:20" x14ac:dyDescent="0.4">
      <c r="A61" s="1" t="s">
        <v>432</v>
      </c>
      <c r="B61" s="1" t="s">
        <v>395</v>
      </c>
      <c r="C61" s="1" t="s">
        <v>500</v>
      </c>
      <c r="D61" s="1" t="s">
        <v>395</v>
      </c>
      <c r="E61" s="1" t="s">
        <v>395</v>
      </c>
      <c r="F61" s="1" t="s">
        <v>397</v>
      </c>
      <c r="G61" s="1" t="s">
        <v>398</v>
      </c>
      <c r="H61" s="1" t="s">
        <v>430</v>
      </c>
      <c r="I61" s="1" t="s">
        <v>33</v>
      </c>
      <c r="J61" s="1" t="s">
        <v>70</v>
      </c>
      <c r="K61" s="6" t="s">
        <v>501</v>
      </c>
      <c r="L61" s="6" t="str">
        <f>VLOOKUP(LEFT(A61,1),'Ansatz 1'!A$1:B$10,2)</f>
        <v>0 Vertretungskörper und allgemeine Verwaltung</v>
      </c>
      <c r="M61" s="6" t="str">
        <f>VLOOKUP(LEFT(A61,2),'Ansatz 2'!A$1:B$51,2)</f>
        <v>01 Hauptverwaltung</v>
      </c>
      <c r="N61" s="6" t="str">
        <f t="shared" si="2"/>
        <v>0100 Gemeindeamt</v>
      </c>
      <c r="O61" s="1" t="str">
        <f t="shared" si="3"/>
        <v>FH</v>
      </c>
      <c r="P61" s="1">
        <f t="shared" si="4"/>
        <v>2</v>
      </c>
      <c r="Q61" s="1" t="str">
        <f t="shared" si="5"/>
        <v>Einnahmen</v>
      </c>
      <c r="R61" s="1" t="str">
        <f t="shared" si="0"/>
        <v>2/0100+86000 Transfers von Bund, Bundesfonds und Bundeskammern (Altersteilzeit)</v>
      </c>
      <c r="S61" s="2">
        <f t="shared" si="1"/>
        <v>11500</v>
      </c>
      <c r="T61" s="2">
        <f t="shared" si="6"/>
        <v>3.7180730682185579</v>
      </c>
    </row>
    <row r="62" spans="1:20" x14ac:dyDescent="0.4">
      <c r="A62" s="1" t="s">
        <v>432</v>
      </c>
      <c r="B62" s="1" t="s">
        <v>395</v>
      </c>
      <c r="C62" s="1" t="s">
        <v>429</v>
      </c>
      <c r="D62" s="1" t="s">
        <v>395</v>
      </c>
      <c r="E62" s="1" t="s">
        <v>395</v>
      </c>
      <c r="F62" s="1" t="s">
        <v>397</v>
      </c>
      <c r="G62" s="1" t="s">
        <v>398</v>
      </c>
      <c r="H62" s="1" t="s">
        <v>430</v>
      </c>
      <c r="I62" s="1" t="s">
        <v>33</v>
      </c>
      <c r="J62" s="1" t="s">
        <v>71</v>
      </c>
      <c r="K62" s="6" t="s">
        <v>502</v>
      </c>
      <c r="L62" s="6" t="str">
        <f>VLOOKUP(LEFT(A62,1),'Ansatz 1'!A$1:B$10,2)</f>
        <v>0 Vertretungskörper und allgemeine Verwaltung</v>
      </c>
      <c r="M62" s="6" t="str">
        <f>VLOOKUP(LEFT(A62,2),'Ansatz 2'!A$1:B$51,2)</f>
        <v>01 Hauptverwaltung</v>
      </c>
      <c r="N62" s="6" t="str">
        <f t="shared" si="2"/>
        <v>0100 Gemeindeamt</v>
      </c>
      <c r="O62" s="1" t="str">
        <f t="shared" si="3"/>
        <v>FH</v>
      </c>
      <c r="P62" s="1">
        <f t="shared" si="4"/>
        <v>2</v>
      </c>
      <c r="Q62" s="1" t="str">
        <f t="shared" si="5"/>
        <v>Einnahmen</v>
      </c>
      <c r="R62" s="1" t="str">
        <f t="shared" si="0"/>
        <v>2/0100+86100 Anschubförderung FVV</v>
      </c>
      <c r="S62" s="2">
        <f t="shared" si="1"/>
        <v>11200</v>
      </c>
      <c r="T62" s="2">
        <f t="shared" si="6"/>
        <v>3.6210798577432914</v>
      </c>
    </row>
    <row r="63" spans="1:20" x14ac:dyDescent="0.4">
      <c r="A63" s="1" t="s">
        <v>503</v>
      </c>
      <c r="B63" s="1" t="s">
        <v>395</v>
      </c>
      <c r="C63" s="1" t="s">
        <v>504</v>
      </c>
      <c r="D63" s="1" t="s">
        <v>395</v>
      </c>
      <c r="E63" s="1" t="s">
        <v>395</v>
      </c>
      <c r="F63" s="1" t="s">
        <v>397</v>
      </c>
      <c r="G63" s="1" t="s">
        <v>398</v>
      </c>
      <c r="H63" s="1" t="s">
        <v>439</v>
      </c>
      <c r="I63" s="1" t="s">
        <v>72</v>
      </c>
      <c r="J63" s="1" t="s">
        <v>73</v>
      </c>
      <c r="K63" s="6" t="s">
        <v>505</v>
      </c>
      <c r="L63" s="6" t="str">
        <f>VLOOKUP(LEFT(A63,1),'Ansatz 1'!A$1:B$10,2)</f>
        <v>0 Vertretungskörper und allgemeine Verwaltung</v>
      </c>
      <c r="M63" s="6" t="str">
        <f>VLOOKUP(LEFT(A63,2),'Ansatz 2'!A$1:B$51,2)</f>
        <v>01 Hauptverwaltung</v>
      </c>
      <c r="N63" s="6" t="str">
        <f t="shared" si="2"/>
        <v>0150 Pressestelle, Amtsblatt und Öffentlichkeitsarbeit</v>
      </c>
      <c r="O63" s="1" t="str">
        <f t="shared" si="3"/>
        <v>FH</v>
      </c>
      <c r="P63" s="1">
        <f t="shared" si="4"/>
        <v>1</v>
      </c>
      <c r="Q63" s="1" t="str">
        <f t="shared" si="5"/>
        <v>Ausgaben</v>
      </c>
      <c r="R63" s="1" t="str">
        <f t="shared" si="0"/>
        <v>1/0150-41300 Handelswaren (Gemeindeblatt)</v>
      </c>
      <c r="S63" s="2">
        <f t="shared" si="1"/>
        <v>-4400</v>
      </c>
      <c r="T63" s="2">
        <f t="shared" si="6"/>
        <v>-1.4225670869705787</v>
      </c>
    </row>
    <row r="64" spans="1:20" x14ac:dyDescent="0.4">
      <c r="A64" s="1" t="s">
        <v>503</v>
      </c>
      <c r="B64" s="1" t="s">
        <v>395</v>
      </c>
      <c r="C64" s="1" t="s">
        <v>487</v>
      </c>
      <c r="D64" s="1" t="s">
        <v>395</v>
      </c>
      <c r="E64" s="1" t="s">
        <v>395</v>
      </c>
      <c r="F64" s="1" t="s">
        <v>397</v>
      </c>
      <c r="G64" s="1" t="s">
        <v>398</v>
      </c>
      <c r="H64" s="1" t="s">
        <v>415</v>
      </c>
      <c r="I64" s="1" t="s">
        <v>72</v>
      </c>
      <c r="J64" s="1" t="s">
        <v>74</v>
      </c>
      <c r="K64" s="6" t="s">
        <v>506</v>
      </c>
      <c r="L64" s="6" t="str">
        <f>VLOOKUP(LEFT(A64,1),'Ansatz 1'!A$1:B$10,2)</f>
        <v>0 Vertretungskörper und allgemeine Verwaltung</v>
      </c>
      <c r="M64" s="6" t="str">
        <f>VLOOKUP(LEFT(A64,2),'Ansatz 2'!A$1:B$51,2)</f>
        <v>01 Hauptverwaltung</v>
      </c>
      <c r="N64" s="6" t="str">
        <f t="shared" si="2"/>
        <v>0150 Pressestelle, Amtsblatt und Öffentlichkeitsarbeit</v>
      </c>
      <c r="O64" s="1" t="str">
        <f t="shared" si="3"/>
        <v>FH</v>
      </c>
      <c r="P64" s="1">
        <f t="shared" si="4"/>
        <v>1</v>
      </c>
      <c r="Q64" s="1" t="str">
        <f t="shared" si="5"/>
        <v>Ausgaben</v>
      </c>
      <c r="R64" s="1" t="str">
        <f t="shared" si="0"/>
        <v>1/0150-72900 Sonstige Aufwendungen (Gemeindeinformation)</v>
      </c>
      <c r="S64" s="2">
        <f t="shared" si="1"/>
        <v>-5500</v>
      </c>
      <c r="T64" s="2">
        <f t="shared" si="6"/>
        <v>-1.7782088587132234</v>
      </c>
    </row>
    <row r="65" spans="1:20" x14ac:dyDescent="0.4">
      <c r="A65" s="1" t="s">
        <v>507</v>
      </c>
      <c r="B65" s="1" t="s">
        <v>395</v>
      </c>
      <c r="C65" s="1" t="s">
        <v>435</v>
      </c>
      <c r="D65" s="1" t="s">
        <v>395</v>
      </c>
      <c r="E65" s="1" t="s">
        <v>395</v>
      </c>
      <c r="F65" s="1" t="s">
        <v>397</v>
      </c>
      <c r="G65" s="1" t="s">
        <v>398</v>
      </c>
      <c r="H65" s="1" t="s">
        <v>436</v>
      </c>
      <c r="I65" s="1" t="s">
        <v>75</v>
      </c>
      <c r="J65" s="1" t="s">
        <v>35</v>
      </c>
      <c r="K65" s="6" t="s">
        <v>440</v>
      </c>
      <c r="L65" s="6" t="str">
        <f>VLOOKUP(LEFT(A65,1),'Ansatz 1'!A$1:B$10,2)</f>
        <v>0 Vertretungskörper und allgemeine Verwaltung</v>
      </c>
      <c r="M65" s="6" t="str">
        <f>VLOOKUP(LEFT(A65,2),'Ansatz 2'!A$1:B$51,2)</f>
        <v>01 Hauptverwaltung</v>
      </c>
      <c r="N65" s="6" t="str">
        <f t="shared" si="2"/>
        <v>0160 Elektronische Datenverarbeitung</v>
      </c>
      <c r="O65" s="1" t="str">
        <f t="shared" si="3"/>
        <v>FH</v>
      </c>
      <c r="P65" s="1">
        <f t="shared" si="4"/>
        <v>1</v>
      </c>
      <c r="Q65" s="1" t="str">
        <f t="shared" si="5"/>
        <v>Ausgaben</v>
      </c>
      <c r="R65" s="1" t="str">
        <f t="shared" si="0"/>
        <v>1/0160-04200 Amts-, Betriebs- und Geschäftsausstattung</v>
      </c>
      <c r="S65" s="2">
        <f t="shared" si="1"/>
        <v>-2000</v>
      </c>
      <c r="T65" s="2">
        <f t="shared" si="6"/>
        <v>-0.64662140316844485</v>
      </c>
    </row>
    <row r="66" spans="1:20" x14ac:dyDescent="0.4">
      <c r="A66" s="1" t="s">
        <v>507</v>
      </c>
      <c r="B66" s="1" t="s">
        <v>395</v>
      </c>
      <c r="C66" s="1" t="s">
        <v>462</v>
      </c>
      <c r="D66" s="1" t="s">
        <v>395</v>
      </c>
      <c r="E66" s="1" t="s">
        <v>395</v>
      </c>
      <c r="F66" s="1" t="s">
        <v>397</v>
      </c>
      <c r="G66" s="1" t="s">
        <v>398</v>
      </c>
      <c r="H66" s="1" t="s">
        <v>460</v>
      </c>
      <c r="I66" s="1" t="s">
        <v>75</v>
      </c>
      <c r="J66" s="1" t="s">
        <v>47</v>
      </c>
      <c r="K66" s="6" t="s">
        <v>508</v>
      </c>
      <c r="L66" s="6" t="str">
        <f>VLOOKUP(LEFT(A66,1),'Ansatz 1'!A$1:B$10,2)</f>
        <v>0 Vertretungskörper und allgemeine Verwaltung</v>
      </c>
      <c r="M66" s="6" t="str">
        <f>VLOOKUP(LEFT(A66,2),'Ansatz 2'!A$1:B$51,2)</f>
        <v>01 Hauptverwaltung</v>
      </c>
      <c r="N66" s="6" t="str">
        <f t="shared" si="2"/>
        <v>0160 Elektronische Datenverarbeitung</v>
      </c>
      <c r="O66" s="1" t="str">
        <f t="shared" si="3"/>
        <v>FH</v>
      </c>
      <c r="P66" s="1">
        <f t="shared" si="4"/>
        <v>1</v>
      </c>
      <c r="Q66" s="1" t="str">
        <f t="shared" si="5"/>
        <v>Ausgaben</v>
      </c>
      <c r="R66" s="1" t="str">
        <f t="shared" ref="R66:R129" si="7">_xlfn.CONCAT(P66,"/",A66,LEFT(B66,1),IF(P66=1,"-","+"),C66,LEFT(D66,2)," ",J66)</f>
        <v>1/0160-61800 Instandhaltung von sonstigen Anlagen</v>
      </c>
      <c r="S66" s="2">
        <f t="shared" ref="S66:S129" si="8">IF(P66=2,K66+0,-(K66+0))</f>
        <v>-3200</v>
      </c>
      <c r="T66" s="2">
        <f t="shared" si="6"/>
        <v>-1.0345942450695118</v>
      </c>
    </row>
    <row r="67" spans="1:20" x14ac:dyDescent="0.4">
      <c r="A67" s="1" t="s">
        <v>507</v>
      </c>
      <c r="B67" s="1" t="s">
        <v>395</v>
      </c>
      <c r="C67" s="1" t="s">
        <v>485</v>
      </c>
      <c r="D67" s="1" t="s">
        <v>395</v>
      </c>
      <c r="E67" s="1" t="s">
        <v>395</v>
      </c>
      <c r="F67" s="1" t="s">
        <v>397</v>
      </c>
      <c r="G67" s="1" t="s">
        <v>398</v>
      </c>
      <c r="H67" s="1" t="s">
        <v>415</v>
      </c>
      <c r="I67" s="1" t="s">
        <v>75</v>
      </c>
      <c r="J67" s="1" t="s">
        <v>76</v>
      </c>
      <c r="K67" s="6" t="s">
        <v>509</v>
      </c>
      <c r="L67" s="6" t="str">
        <f>VLOOKUP(LEFT(A67,1),'Ansatz 1'!A$1:B$10,2)</f>
        <v>0 Vertretungskörper und allgemeine Verwaltung</v>
      </c>
      <c r="M67" s="6" t="str">
        <f>VLOOKUP(LEFT(A67,2),'Ansatz 2'!A$1:B$51,2)</f>
        <v>01 Hauptverwaltung</v>
      </c>
      <c r="N67" s="6" t="str">
        <f t="shared" ref="N67:N130" si="9">_xlfn.CONCAT(A67,LEFT(B67,1)," ", I67)</f>
        <v>0160 Elektronische Datenverarbeitung</v>
      </c>
      <c r="O67" s="1" t="str">
        <f t="shared" ref="O67:O130" si="10">IF(OR(LEFT(H67)="1",LEFT(H67)="2"),"EH","FH")</f>
        <v>FH</v>
      </c>
      <c r="P67" s="1">
        <f t="shared" ref="P67:P130" si="11">IF(OR(MID(H67,2,1)="1",MID(H67,2,1)="3"),2,1)</f>
        <v>1</v>
      </c>
      <c r="Q67" s="1" t="str">
        <f t="shared" ref="Q67:Q130" si="12">_xlfn.SWITCH(P67,1,"Ausgaben",2,"Einnahmen")</f>
        <v>Ausgaben</v>
      </c>
      <c r="R67" s="1" t="str">
        <f t="shared" si="7"/>
        <v>1/0160-72800 Entgelte für sonstige Leistungen</v>
      </c>
      <c r="S67" s="2">
        <f t="shared" si="8"/>
        <v>-28000</v>
      </c>
      <c r="T67" s="2">
        <f t="shared" ref="T67:T130" si="13">S67/U$1</f>
        <v>-9.0526996443582277</v>
      </c>
    </row>
    <row r="68" spans="1:20" x14ac:dyDescent="0.4">
      <c r="A68" s="1" t="s">
        <v>510</v>
      </c>
      <c r="B68" s="1" t="s">
        <v>395</v>
      </c>
      <c r="C68" s="1" t="s">
        <v>418</v>
      </c>
      <c r="D68" s="1" t="s">
        <v>395</v>
      </c>
      <c r="E68" s="1" t="s">
        <v>395</v>
      </c>
      <c r="F68" s="1" t="s">
        <v>397</v>
      </c>
      <c r="G68" s="1" t="s">
        <v>398</v>
      </c>
      <c r="H68" s="1" t="s">
        <v>415</v>
      </c>
      <c r="I68" s="1" t="s">
        <v>77</v>
      </c>
      <c r="J68" s="1" t="s">
        <v>78</v>
      </c>
      <c r="K68" s="6" t="s">
        <v>440</v>
      </c>
      <c r="L68" s="6" t="str">
        <f>VLOOKUP(LEFT(A68,1),'Ansatz 1'!A$1:B$10,2)</f>
        <v>0 Vertretungskörper und allgemeine Verwaltung</v>
      </c>
      <c r="M68" s="6" t="str">
        <f>VLOOKUP(LEFT(A68,2),'Ansatz 2'!A$1:B$51,2)</f>
        <v>01 Hauptverwaltung</v>
      </c>
      <c r="N68" s="6" t="str">
        <f t="shared" si="9"/>
        <v>0190 Repräsentation</v>
      </c>
      <c r="O68" s="1" t="str">
        <f t="shared" si="10"/>
        <v>FH</v>
      </c>
      <c r="P68" s="1">
        <f t="shared" si="11"/>
        <v>1</v>
      </c>
      <c r="Q68" s="1" t="str">
        <f t="shared" si="12"/>
        <v>Ausgaben</v>
      </c>
      <c r="R68" s="1" t="str">
        <f t="shared" si="7"/>
        <v>1/0190-72300 Amtspauschalien und Repräsentationsaufwendungen</v>
      </c>
      <c r="S68" s="2">
        <f t="shared" si="8"/>
        <v>-2000</v>
      </c>
      <c r="T68" s="2">
        <f t="shared" si="13"/>
        <v>-0.64662140316844485</v>
      </c>
    </row>
    <row r="69" spans="1:20" x14ac:dyDescent="0.4">
      <c r="A69" s="1" t="s">
        <v>511</v>
      </c>
      <c r="B69" s="1" t="s">
        <v>395</v>
      </c>
      <c r="C69" s="1" t="s">
        <v>477</v>
      </c>
      <c r="D69" s="1" t="s">
        <v>401</v>
      </c>
      <c r="E69" s="1" t="s">
        <v>395</v>
      </c>
      <c r="F69" s="1" t="s">
        <v>397</v>
      </c>
      <c r="G69" s="1" t="s">
        <v>398</v>
      </c>
      <c r="H69" s="1" t="s">
        <v>415</v>
      </c>
      <c r="I69" s="1" t="s">
        <v>79</v>
      </c>
      <c r="J69" s="1" t="s">
        <v>80</v>
      </c>
      <c r="K69" s="6" t="s">
        <v>512</v>
      </c>
      <c r="L69" s="6" t="str">
        <f>VLOOKUP(LEFT(A69,1),'Ansatz 1'!A$1:B$10,2)</f>
        <v>0 Vertretungskörper und allgemeine Verwaltung</v>
      </c>
      <c r="M69" s="6" t="str">
        <f>VLOOKUP(LEFT(A69,2),'Ansatz 2'!A$1:B$51,2)</f>
        <v>02 Hauptverwaltung</v>
      </c>
      <c r="N69" s="6" t="str">
        <f t="shared" si="9"/>
        <v>0220 Standesamt</v>
      </c>
      <c r="O69" s="1" t="str">
        <f t="shared" si="10"/>
        <v>FH</v>
      </c>
      <c r="P69" s="1">
        <f t="shared" si="11"/>
        <v>1</v>
      </c>
      <c r="Q69" s="1" t="str">
        <f t="shared" si="12"/>
        <v>Ausgaben</v>
      </c>
      <c r="R69" s="1" t="str">
        <f t="shared" si="7"/>
        <v>1/0220-72020 Kostenbeiträge (Kostenersätze) für Leistungen (Standesamts- u.Staatsbürgerschaftsverband)</v>
      </c>
      <c r="S69" s="2">
        <f t="shared" si="8"/>
        <v>-9000</v>
      </c>
      <c r="T69" s="2">
        <f t="shared" si="13"/>
        <v>-2.9097963142580019</v>
      </c>
    </row>
    <row r="70" spans="1:20" x14ac:dyDescent="0.4">
      <c r="A70" s="1" t="s">
        <v>513</v>
      </c>
      <c r="B70" s="1" t="s">
        <v>395</v>
      </c>
      <c r="C70" s="1" t="s">
        <v>487</v>
      </c>
      <c r="D70" s="1" t="s">
        <v>395</v>
      </c>
      <c r="E70" s="1" t="s">
        <v>395</v>
      </c>
      <c r="F70" s="1" t="s">
        <v>397</v>
      </c>
      <c r="G70" s="1" t="s">
        <v>398</v>
      </c>
      <c r="H70" s="1" t="s">
        <v>415</v>
      </c>
      <c r="I70" s="1" t="s">
        <v>81</v>
      </c>
      <c r="J70" s="1" t="s">
        <v>62</v>
      </c>
      <c r="K70" s="6" t="s">
        <v>514</v>
      </c>
      <c r="L70" s="6" t="str">
        <f>VLOOKUP(LEFT(A70,1),'Ansatz 1'!A$1:B$10,2)</f>
        <v>0 Vertretungskörper und allgemeine Verwaltung</v>
      </c>
      <c r="M70" s="6" t="str">
        <f>VLOOKUP(LEFT(A70,2),'Ansatz 2'!A$1:B$51,2)</f>
        <v>02 Hauptverwaltung</v>
      </c>
      <c r="N70" s="6" t="str">
        <f t="shared" si="9"/>
        <v>0240 Wahlangelegenheiten</v>
      </c>
      <c r="O70" s="1" t="str">
        <f t="shared" si="10"/>
        <v>FH</v>
      </c>
      <c r="P70" s="1">
        <f t="shared" si="11"/>
        <v>1</v>
      </c>
      <c r="Q70" s="1" t="str">
        <f t="shared" si="12"/>
        <v>Ausgaben</v>
      </c>
      <c r="R70" s="1" t="str">
        <f t="shared" si="7"/>
        <v>1/0240-72900 Sonstige Aufwendungen</v>
      </c>
      <c r="S70" s="2">
        <f t="shared" si="8"/>
        <v>-3500</v>
      </c>
      <c r="T70" s="2">
        <f t="shared" si="13"/>
        <v>-1.1315874555447785</v>
      </c>
    </row>
    <row r="71" spans="1:20" x14ac:dyDescent="0.4">
      <c r="A71" s="1" t="s">
        <v>513</v>
      </c>
      <c r="B71" s="1" t="s">
        <v>395</v>
      </c>
      <c r="C71" s="1" t="s">
        <v>496</v>
      </c>
      <c r="D71" s="1" t="s">
        <v>395</v>
      </c>
      <c r="E71" s="1" t="s">
        <v>395</v>
      </c>
      <c r="F71" s="1" t="s">
        <v>397</v>
      </c>
      <c r="G71" s="1" t="s">
        <v>398</v>
      </c>
      <c r="H71" s="1" t="s">
        <v>495</v>
      </c>
      <c r="I71" s="1" t="s">
        <v>81</v>
      </c>
      <c r="J71" s="1" t="s">
        <v>67</v>
      </c>
      <c r="K71" s="6" t="s">
        <v>448</v>
      </c>
      <c r="L71" s="6" t="str">
        <f>VLOOKUP(LEFT(A71,1),'Ansatz 1'!A$1:B$10,2)</f>
        <v>0 Vertretungskörper und allgemeine Verwaltung</v>
      </c>
      <c r="M71" s="6" t="str">
        <f>VLOOKUP(LEFT(A71,2),'Ansatz 2'!A$1:B$51,2)</f>
        <v>02 Hauptverwaltung</v>
      </c>
      <c r="N71" s="6" t="str">
        <f t="shared" si="9"/>
        <v>0240 Wahlangelegenheiten</v>
      </c>
      <c r="O71" s="1" t="str">
        <f t="shared" si="10"/>
        <v>FH</v>
      </c>
      <c r="P71" s="1">
        <f t="shared" si="11"/>
        <v>2</v>
      </c>
      <c r="Q71" s="1" t="str">
        <f t="shared" si="12"/>
        <v>Einnahmen</v>
      </c>
      <c r="R71" s="1" t="str">
        <f t="shared" si="7"/>
        <v>2/0240+81600 Kostenbeiträge (Kostenersätze) für sonstige Leistungen</v>
      </c>
      <c r="S71" s="2">
        <f t="shared" si="8"/>
        <v>100</v>
      </c>
      <c r="T71" s="2">
        <f t="shared" si="13"/>
        <v>3.2331070158422244E-2</v>
      </c>
    </row>
    <row r="72" spans="1:20" x14ac:dyDescent="0.4">
      <c r="A72" s="1" t="s">
        <v>515</v>
      </c>
      <c r="B72" s="1" t="s">
        <v>395</v>
      </c>
      <c r="C72" s="1" t="s">
        <v>435</v>
      </c>
      <c r="D72" s="1" t="s">
        <v>395</v>
      </c>
      <c r="E72" s="1" t="s">
        <v>395</v>
      </c>
      <c r="F72" s="1" t="s">
        <v>397</v>
      </c>
      <c r="G72" s="1" t="s">
        <v>398</v>
      </c>
      <c r="H72" s="1" t="s">
        <v>436</v>
      </c>
      <c r="I72" s="1" t="s">
        <v>82</v>
      </c>
      <c r="J72" s="1" t="s">
        <v>35</v>
      </c>
      <c r="K72" s="6" t="s">
        <v>421</v>
      </c>
      <c r="L72" s="6" t="str">
        <f>VLOOKUP(LEFT(A72,1),'Ansatz 1'!A$1:B$10,2)</f>
        <v>0 Vertretungskörper und allgemeine Verwaltung</v>
      </c>
      <c r="M72" s="6" t="str">
        <f>VLOOKUP(LEFT(A72,2),'Ansatz 2'!A$1:B$51,2)</f>
        <v>02 Hauptverwaltung</v>
      </c>
      <c r="N72" s="6" t="str">
        <f t="shared" si="9"/>
        <v>0290 Amtsgebäude</v>
      </c>
      <c r="O72" s="1" t="str">
        <f t="shared" si="10"/>
        <v>FH</v>
      </c>
      <c r="P72" s="1">
        <f t="shared" si="11"/>
        <v>1</v>
      </c>
      <c r="Q72" s="1" t="str">
        <f t="shared" si="12"/>
        <v>Ausgaben</v>
      </c>
      <c r="R72" s="1" t="str">
        <f t="shared" si="7"/>
        <v>1/0290-04200 Amts-, Betriebs- und Geschäftsausstattung</v>
      </c>
      <c r="S72" s="2">
        <f t="shared" si="8"/>
        <v>-500</v>
      </c>
      <c r="T72" s="2">
        <f t="shared" si="13"/>
        <v>-0.16165535079211121</v>
      </c>
    </row>
    <row r="73" spans="1:20" x14ac:dyDescent="0.4">
      <c r="A73" s="1" t="s">
        <v>515</v>
      </c>
      <c r="B73" s="1" t="s">
        <v>395</v>
      </c>
      <c r="C73" s="1" t="s">
        <v>516</v>
      </c>
      <c r="D73" s="1" t="s">
        <v>395</v>
      </c>
      <c r="E73" s="1" t="s">
        <v>395</v>
      </c>
      <c r="F73" s="1" t="s">
        <v>397</v>
      </c>
      <c r="G73" s="1" t="s">
        <v>398</v>
      </c>
      <c r="H73" s="1" t="s">
        <v>517</v>
      </c>
      <c r="I73" s="1" t="s">
        <v>82</v>
      </c>
      <c r="J73" s="1" t="s">
        <v>83</v>
      </c>
      <c r="K73" s="6" t="s">
        <v>518</v>
      </c>
      <c r="L73" s="6" t="str">
        <f>VLOOKUP(LEFT(A73,1),'Ansatz 1'!A$1:B$10,2)</f>
        <v>0 Vertretungskörper und allgemeine Verwaltung</v>
      </c>
      <c r="M73" s="6" t="str">
        <f>VLOOKUP(LEFT(A73,2),'Ansatz 2'!A$1:B$51,2)</f>
        <v>02 Hauptverwaltung</v>
      </c>
      <c r="N73" s="6" t="str">
        <f t="shared" si="9"/>
        <v>0290 Amtsgebäude</v>
      </c>
      <c r="O73" s="1" t="str">
        <f t="shared" si="10"/>
        <v>FH</v>
      </c>
      <c r="P73" s="1">
        <f t="shared" si="11"/>
        <v>1</v>
      </c>
      <c r="Q73" s="1" t="str">
        <f t="shared" si="12"/>
        <v>Ausgaben</v>
      </c>
      <c r="R73" s="1" t="str">
        <f t="shared" si="7"/>
        <v>1/0290-34600 Investitionsdarlehen von Finanzunternehmen</v>
      </c>
      <c r="S73" s="2">
        <f t="shared" si="8"/>
        <v>-68800</v>
      </c>
      <c r="T73" s="2">
        <f t="shared" si="13"/>
        <v>-22.243776268994505</v>
      </c>
    </row>
    <row r="74" spans="1:20" x14ac:dyDescent="0.4">
      <c r="A74" s="1" t="s">
        <v>515</v>
      </c>
      <c r="B74" s="1" t="s">
        <v>395</v>
      </c>
      <c r="C74" s="1" t="s">
        <v>438</v>
      </c>
      <c r="D74" s="1" t="s">
        <v>395</v>
      </c>
      <c r="E74" s="1" t="s">
        <v>395</v>
      </c>
      <c r="F74" s="1" t="s">
        <v>397</v>
      </c>
      <c r="G74" s="1" t="s">
        <v>398</v>
      </c>
      <c r="H74" s="1" t="s">
        <v>439</v>
      </c>
      <c r="I74" s="1" t="s">
        <v>82</v>
      </c>
      <c r="J74" s="1" t="s">
        <v>36</v>
      </c>
      <c r="K74" s="6" t="s">
        <v>461</v>
      </c>
      <c r="L74" s="6" t="str">
        <f>VLOOKUP(LEFT(A74,1),'Ansatz 1'!A$1:B$10,2)</f>
        <v>0 Vertretungskörper und allgemeine Verwaltung</v>
      </c>
      <c r="M74" s="6" t="str">
        <f>VLOOKUP(LEFT(A74,2),'Ansatz 2'!A$1:B$51,2)</f>
        <v>02 Hauptverwaltung</v>
      </c>
      <c r="N74" s="6" t="str">
        <f t="shared" si="9"/>
        <v>0290 Amtsgebäude</v>
      </c>
      <c r="O74" s="1" t="str">
        <f t="shared" si="10"/>
        <v>FH</v>
      </c>
      <c r="P74" s="1">
        <f t="shared" si="11"/>
        <v>1</v>
      </c>
      <c r="Q74" s="1" t="str">
        <f t="shared" si="12"/>
        <v>Ausgaben</v>
      </c>
      <c r="R74" s="1" t="str">
        <f t="shared" si="7"/>
        <v>1/0290-40000 Geringwertige Wirtschaftsgüter (GWG)</v>
      </c>
      <c r="S74" s="2">
        <f t="shared" si="8"/>
        <v>-1000</v>
      </c>
      <c r="T74" s="2">
        <f t="shared" si="13"/>
        <v>-0.32331070158422243</v>
      </c>
    </row>
    <row r="75" spans="1:20" x14ac:dyDescent="0.4">
      <c r="A75" s="1" t="s">
        <v>515</v>
      </c>
      <c r="B75" s="1" t="s">
        <v>395</v>
      </c>
      <c r="C75" s="1" t="s">
        <v>519</v>
      </c>
      <c r="D75" s="1" t="s">
        <v>395</v>
      </c>
      <c r="E75" s="1" t="s">
        <v>395</v>
      </c>
      <c r="F75" s="1" t="s">
        <v>397</v>
      </c>
      <c r="G75" s="1" t="s">
        <v>398</v>
      </c>
      <c r="H75" s="1" t="s">
        <v>439</v>
      </c>
      <c r="I75" s="1" t="s">
        <v>82</v>
      </c>
      <c r="J75" s="1" t="s">
        <v>84</v>
      </c>
      <c r="K75" s="6" t="s">
        <v>437</v>
      </c>
      <c r="L75" s="6" t="str">
        <f>VLOOKUP(LEFT(A75,1),'Ansatz 1'!A$1:B$10,2)</f>
        <v>0 Vertretungskörper und allgemeine Verwaltung</v>
      </c>
      <c r="M75" s="6" t="str">
        <f>VLOOKUP(LEFT(A75,2),'Ansatz 2'!A$1:B$51,2)</f>
        <v>02 Hauptverwaltung</v>
      </c>
      <c r="N75" s="6" t="str">
        <f t="shared" si="9"/>
        <v>0290 Amtsgebäude</v>
      </c>
      <c r="O75" s="1" t="str">
        <f t="shared" si="10"/>
        <v>FH</v>
      </c>
      <c r="P75" s="1">
        <f t="shared" si="11"/>
        <v>1</v>
      </c>
      <c r="Q75" s="1" t="str">
        <f t="shared" si="12"/>
        <v>Ausgaben</v>
      </c>
      <c r="R75" s="1" t="str">
        <f t="shared" si="7"/>
        <v>1/0290-45100 Brennstoffe</v>
      </c>
      <c r="S75" s="2">
        <f t="shared" si="8"/>
        <v>-4000</v>
      </c>
      <c r="T75" s="2">
        <f t="shared" si="13"/>
        <v>-1.2932428063368897</v>
      </c>
    </row>
    <row r="76" spans="1:20" x14ac:dyDescent="0.4">
      <c r="A76" s="1" t="s">
        <v>515</v>
      </c>
      <c r="B76" s="1" t="s">
        <v>395</v>
      </c>
      <c r="C76" s="1" t="s">
        <v>520</v>
      </c>
      <c r="D76" s="1" t="s">
        <v>395</v>
      </c>
      <c r="E76" s="1" t="s">
        <v>395</v>
      </c>
      <c r="F76" s="1" t="s">
        <v>397</v>
      </c>
      <c r="G76" s="1" t="s">
        <v>398</v>
      </c>
      <c r="H76" s="1" t="s">
        <v>439</v>
      </c>
      <c r="I76" s="1" t="s">
        <v>82</v>
      </c>
      <c r="J76" s="1" t="s">
        <v>85</v>
      </c>
      <c r="K76" s="6" t="s">
        <v>521</v>
      </c>
      <c r="L76" s="6" t="str">
        <f>VLOOKUP(LEFT(A76,1),'Ansatz 1'!A$1:B$10,2)</f>
        <v>0 Vertretungskörper und allgemeine Verwaltung</v>
      </c>
      <c r="M76" s="6" t="str">
        <f>VLOOKUP(LEFT(A76,2),'Ansatz 2'!A$1:B$51,2)</f>
        <v>02 Hauptverwaltung</v>
      </c>
      <c r="N76" s="6" t="str">
        <f t="shared" si="9"/>
        <v>0290 Amtsgebäude</v>
      </c>
      <c r="O76" s="1" t="str">
        <f t="shared" si="10"/>
        <v>FH</v>
      </c>
      <c r="P76" s="1">
        <f t="shared" si="11"/>
        <v>1</v>
      </c>
      <c r="Q76" s="1" t="str">
        <f t="shared" si="12"/>
        <v>Ausgaben</v>
      </c>
      <c r="R76" s="1" t="str">
        <f t="shared" si="7"/>
        <v>1/0290-45400 Reinigungsmittel</v>
      </c>
      <c r="S76" s="2">
        <f t="shared" si="8"/>
        <v>-900</v>
      </c>
      <c r="T76" s="2">
        <f t="shared" si="13"/>
        <v>-0.29097963142580019</v>
      </c>
    </row>
    <row r="77" spans="1:20" x14ac:dyDescent="0.4">
      <c r="A77" s="1" t="s">
        <v>515</v>
      </c>
      <c r="B77" s="1" t="s">
        <v>395</v>
      </c>
      <c r="C77" s="1" t="s">
        <v>522</v>
      </c>
      <c r="D77" s="1" t="s">
        <v>395</v>
      </c>
      <c r="E77" s="1" t="s">
        <v>395</v>
      </c>
      <c r="F77" s="1" t="s">
        <v>397</v>
      </c>
      <c r="G77" s="1" t="s">
        <v>398</v>
      </c>
      <c r="H77" s="1" t="s">
        <v>465</v>
      </c>
      <c r="I77" s="1" t="s">
        <v>82</v>
      </c>
      <c r="J77" s="1" t="s">
        <v>86</v>
      </c>
      <c r="K77" s="6" t="s">
        <v>505</v>
      </c>
      <c r="L77" s="6" t="str">
        <f>VLOOKUP(LEFT(A77,1),'Ansatz 1'!A$1:B$10,2)</f>
        <v>0 Vertretungskörper und allgemeine Verwaltung</v>
      </c>
      <c r="M77" s="6" t="str">
        <f>VLOOKUP(LEFT(A77,2),'Ansatz 2'!A$1:B$51,2)</f>
        <v>02 Hauptverwaltung</v>
      </c>
      <c r="N77" s="6" t="str">
        <f t="shared" si="9"/>
        <v>0290 Amtsgebäude</v>
      </c>
      <c r="O77" s="1" t="str">
        <f t="shared" si="10"/>
        <v>FH</v>
      </c>
      <c r="P77" s="1">
        <f t="shared" si="11"/>
        <v>1</v>
      </c>
      <c r="Q77" s="1" t="str">
        <f t="shared" si="12"/>
        <v>Ausgaben</v>
      </c>
      <c r="R77" s="1" t="str">
        <f t="shared" si="7"/>
        <v>1/0290-60000 Energiebezüge</v>
      </c>
      <c r="S77" s="2">
        <f t="shared" si="8"/>
        <v>-4400</v>
      </c>
      <c r="T77" s="2">
        <f t="shared" si="13"/>
        <v>-1.4225670869705787</v>
      </c>
    </row>
    <row r="78" spans="1:20" x14ac:dyDescent="0.4">
      <c r="A78" s="1" t="s">
        <v>515</v>
      </c>
      <c r="B78" s="1" t="s">
        <v>395</v>
      </c>
      <c r="C78" s="1" t="s">
        <v>523</v>
      </c>
      <c r="D78" s="1" t="s">
        <v>395</v>
      </c>
      <c r="E78" s="1" t="s">
        <v>395</v>
      </c>
      <c r="F78" s="1" t="s">
        <v>397</v>
      </c>
      <c r="G78" s="1" t="s">
        <v>398</v>
      </c>
      <c r="H78" s="1" t="s">
        <v>460</v>
      </c>
      <c r="I78" s="1" t="s">
        <v>82</v>
      </c>
      <c r="J78" s="1" t="s">
        <v>87</v>
      </c>
      <c r="K78" s="6" t="s">
        <v>501</v>
      </c>
      <c r="L78" s="6" t="str">
        <f>VLOOKUP(LEFT(A78,1),'Ansatz 1'!A$1:B$10,2)</f>
        <v>0 Vertretungskörper und allgemeine Verwaltung</v>
      </c>
      <c r="M78" s="6" t="str">
        <f>VLOOKUP(LEFT(A78,2),'Ansatz 2'!A$1:B$51,2)</f>
        <v>02 Hauptverwaltung</v>
      </c>
      <c r="N78" s="6" t="str">
        <f t="shared" si="9"/>
        <v>0290 Amtsgebäude</v>
      </c>
      <c r="O78" s="1" t="str">
        <f t="shared" si="10"/>
        <v>FH</v>
      </c>
      <c r="P78" s="1">
        <f t="shared" si="11"/>
        <v>1</v>
      </c>
      <c r="Q78" s="1" t="str">
        <f t="shared" si="12"/>
        <v>Ausgaben</v>
      </c>
      <c r="R78" s="1" t="str">
        <f t="shared" si="7"/>
        <v>1/0290-61400 Instandhaltung von Gebäuden und Bauten</v>
      </c>
      <c r="S78" s="2">
        <f t="shared" si="8"/>
        <v>-11500</v>
      </c>
      <c r="T78" s="2">
        <f t="shared" si="13"/>
        <v>-3.7180730682185579</v>
      </c>
    </row>
    <row r="79" spans="1:20" x14ac:dyDescent="0.4">
      <c r="A79" s="1" t="s">
        <v>515</v>
      </c>
      <c r="B79" s="1" t="s">
        <v>395</v>
      </c>
      <c r="C79" s="1" t="s">
        <v>524</v>
      </c>
      <c r="D79" s="1" t="s">
        <v>395</v>
      </c>
      <c r="E79" s="1" t="s">
        <v>395</v>
      </c>
      <c r="F79" s="1" t="s">
        <v>397</v>
      </c>
      <c r="G79" s="1" t="s">
        <v>398</v>
      </c>
      <c r="H79" s="1" t="s">
        <v>525</v>
      </c>
      <c r="I79" s="1" t="s">
        <v>82</v>
      </c>
      <c r="J79" s="1" t="s">
        <v>88</v>
      </c>
      <c r="K79" s="6" t="s">
        <v>440</v>
      </c>
      <c r="L79" s="6" t="str">
        <f>VLOOKUP(LEFT(A79,1),'Ansatz 1'!A$1:B$10,2)</f>
        <v>0 Vertretungskörper und allgemeine Verwaltung</v>
      </c>
      <c r="M79" s="6" t="str">
        <f>VLOOKUP(LEFT(A79,2),'Ansatz 2'!A$1:B$51,2)</f>
        <v>02 Hauptverwaltung</v>
      </c>
      <c r="N79" s="6" t="str">
        <f t="shared" si="9"/>
        <v>0290 Amtsgebäude</v>
      </c>
      <c r="O79" s="1" t="str">
        <f t="shared" si="10"/>
        <v>FH</v>
      </c>
      <c r="P79" s="1">
        <f t="shared" si="11"/>
        <v>1</v>
      </c>
      <c r="Q79" s="1" t="str">
        <f t="shared" si="12"/>
        <v>Ausgaben</v>
      </c>
      <c r="R79" s="1" t="str">
        <f t="shared" si="7"/>
        <v>1/0290-65000 Zinsen für Finanzschulden in Euro</v>
      </c>
      <c r="S79" s="2">
        <f t="shared" si="8"/>
        <v>-2000</v>
      </c>
      <c r="T79" s="2">
        <f t="shared" si="13"/>
        <v>-0.64662140316844485</v>
      </c>
    </row>
    <row r="80" spans="1:20" x14ac:dyDescent="0.4">
      <c r="A80" s="1" t="s">
        <v>515</v>
      </c>
      <c r="B80" s="1" t="s">
        <v>395</v>
      </c>
      <c r="C80" s="1" t="s">
        <v>470</v>
      </c>
      <c r="D80" s="1" t="s">
        <v>395</v>
      </c>
      <c r="E80" s="1" t="s">
        <v>395</v>
      </c>
      <c r="F80" s="1" t="s">
        <v>397</v>
      </c>
      <c r="G80" s="1" t="s">
        <v>398</v>
      </c>
      <c r="H80" s="1" t="s">
        <v>465</v>
      </c>
      <c r="I80" s="1" t="s">
        <v>82</v>
      </c>
      <c r="J80" s="1" t="s">
        <v>51</v>
      </c>
      <c r="K80" s="6" t="s">
        <v>461</v>
      </c>
      <c r="L80" s="6" t="str">
        <f>VLOOKUP(LEFT(A80,1),'Ansatz 1'!A$1:B$10,2)</f>
        <v>0 Vertretungskörper und allgemeine Verwaltung</v>
      </c>
      <c r="M80" s="6" t="str">
        <f>VLOOKUP(LEFT(A80,2),'Ansatz 2'!A$1:B$51,2)</f>
        <v>02 Hauptverwaltung</v>
      </c>
      <c r="N80" s="6" t="str">
        <f t="shared" si="9"/>
        <v>0290 Amtsgebäude</v>
      </c>
      <c r="O80" s="1" t="str">
        <f t="shared" si="10"/>
        <v>FH</v>
      </c>
      <c r="P80" s="1">
        <f t="shared" si="11"/>
        <v>1</v>
      </c>
      <c r="Q80" s="1" t="str">
        <f t="shared" si="12"/>
        <v>Ausgaben</v>
      </c>
      <c r="R80" s="1" t="str">
        <f t="shared" si="7"/>
        <v>1/0290-67000 Versicherungen</v>
      </c>
      <c r="S80" s="2">
        <f t="shared" si="8"/>
        <v>-1000</v>
      </c>
      <c r="T80" s="2">
        <f t="shared" si="13"/>
        <v>-0.32331070158422243</v>
      </c>
    </row>
    <row r="81" spans="1:20" x14ac:dyDescent="0.4">
      <c r="A81" s="1" t="s">
        <v>515</v>
      </c>
      <c r="B81" s="1" t="s">
        <v>395</v>
      </c>
      <c r="C81" s="1" t="s">
        <v>472</v>
      </c>
      <c r="D81" s="1" t="s">
        <v>395</v>
      </c>
      <c r="E81" s="1" t="s">
        <v>395</v>
      </c>
      <c r="F81" s="1" t="s">
        <v>397</v>
      </c>
      <c r="G81" s="1" t="s">
        <v>398</v>
      </c>
      <c r="H81" s="1" t="s">
        <v>473</v>
      </c>
      <c r="I81" s="1" t="s">
        <v>82</v>
      </c>
      <c r="J81" s="1" t="s">
        <v>52</v>
      </c>
      <c r="K81" s="6" t="s">
        <v>526</v>
      </c>
      <c r="L81" s="6" t="str">
        <f>VLOOKUP(LEFT(A81,1),'Ansatz 1'!A$1:B$10,2)</f>
        <v>0 Vertretungskörper und allgemeine Verwaltung</v>
      </c>
      <c r="M81" s="6" t="str">
        <f>VLOOKUP(LEFT(A81,2),'Ansatz 2'!A$1:B$51,2)</f>
        <v>02 Hauptverwaltung</v>
      </c>
      <c r="N81" s="6" t="str">
        <f t="shared" si="9"/>
        <v>0290 Amtsgebäude</v>
      </c>
      <c r="O81" s="1" t="str">
        <f t="shared" si="10"/>
        <v>FH</v>
      </c>
      <c r="P81" s="1">
        <f t="shared" si="11"/>
        <v>1</v>
      </c>
      <c r="Q81" s="1" t="str">
        <f t="shared" si="12"/>
        <v>Ausgaben</v>
      </c>
      <c r="R81" s="1" t="str">
        <f t="shared" si="7"/>
        <v>1/0290-70000 Miet- und Pachtaufwand</v>
      </c>
      <c r="S81" s="2">
        <f t="shared" si="8"/>
        <v>-4500</v>
      </c>
      <c r="T81" s="2">
        <f t="shared" si="13"/>
        <v>-1.4548981571290009</v>
      </c>
    </row>
    <row r="82" spans="1:20" x14ac:dyDescent="0.4">
      <c r="A82" s="1" t="s">
        <v>515</v>
      </c>
      <c r="B82" s="1" t="s">
        <v>395</v>
      </c>
      <c r="C82" s="1" t="s">
        <v>477</v>
      </c>
      <c r="D82" s="1" t="s">
        <v>455</v>
      </c>
      <c r="E82" s="1" t="s">
        <v>395</v>
      </c>
      <c r="F82" s="1" t="s">
        <v>497</v>
      </c>
      <c r="G82" s="1" t="s">
        <v>398</v>
      </c>
      <c r="H82" s="1" t="s">
        <v>415</v>
      </c>
      <c r="I82" s="1" t="s">
        <v>82</v>
      </c>
      <c r="J82" s="1" t="s">
        <v>89</v>
      </c>
      <c r="K82" s="6" t="s">
        <v>440</v>
      </c>
      <c r="L82" s="6" t="str">
        <f>VLOOKUP(LEFT(A82,1),'Ansatz 1'!A$1:B$10,2)</f>
        <v>0 Vertretungskörper und allgemeine Verwaltung</v>
      </c>
      <c r="M82" s="6" t="str">
        <f>VLOOKUP(LEFT(A82,2),'Ansatz 2'!A$1:B$51,2)</f>
        <v>02 Hauptverwaltung</v>
      </c>
      <c r="N82" s="6" t="str">
        <f t="shared" si="9"/>
        <v>0290 Amtsgebäude</v>
      </c>
      <c r="O82" s="1" t="str">
        <f t="shared" si="10"/>
        <v>FH</v>
      </c>
      <c r="P82" s="1">
        <f t="shared" si="11"/>
        <v>1</v>
      </c>
      <c r="Q82" s="1" t="str">
        <f t="shared" si="12"/>
        <v>Ausgaben</v>
      </c>
      <c r="R82" s="1" t="str">
        <f t="shared" si="7"/>
        <v>1/0290-72050 Interne Leistungsverrechnung</v>
      </c>
      <c r="S82" s="2">
        <f t="shared" si="8"/>
        <v>-2000</v>
      </c>
      <c r="T82" s="2">
        <f t="shared" si="13"/>
        <v>-0.64662140316844485</v>
      </c>
    </row>
    <row r="83" spans="1:20" x14ac:dyDescent="0.4">
      <c r="A83" s="1" t="s">
        <v>515</v>
      </c>
      <c r="B83" s="1" t="s">
        <v>395</v>
      </c>
      <c r="C83" s="1" t="s">
        <v>485</v>
      </c>
      <c r="D83" s="1" t="s">
        <v>395</v>
      </c>
      <c r="E83" s="1" t="s">
        <v>395</v>
      </c>
      <c r="F83" s="1" t="s">
        <v>397</v>
      </c>
      <c r="G83" s="1" t="s">
        <v>398</v>
      </c>
      <c r="H83" s="1" t="s">
        <v>415</v>
      </c>
      <c r="I83" s="1" t="s">
        <v>82</v>
      </c>
      <c r="J83" s="1" t="s">
        <v>90</v>
      </c>
      <c r="K83" s="6" t="s">
        <v>527</v>
      </c>
      <c r="L83" s="6" t="str">
        <f>VLOOKUP(LEFT(A83,1),'Ansatz 1'!A$1:B$10,2)</f>
        <v>0 Vertretungskörper und allgemeine Verwaltung</v>
      </c>
      <c r="M83" s="6" t="str">
        <f>VLOOKUP(LEFT(A83,2),'Ansatz 2'!A$1:B$51,2)</f>
        <v>02 Hauptverwaltung</v>
      </c>
      <c r="N83" s="6" t="str">
        <f t="shared" si="9"/>
        <v>0290 Amtsgebäude</v>
      </c>
      <c r="O83" s="1" t="str">
        <f t="shared" si="10"/>
        <v>FH</v>
      </c>
      <c r="P83" s="1">
        <f t="shared" si="11"/>
        <v>1</v>
      </c>
      <c r="Q83" s="1" t="str">
        <f t="shared" si="12"/>
        <v>Ausgaben</v>
      </c>
      <c r="R83" s="1" t="str">
        <f t="shared" si="7"/>
        <v>1/0290-72800 Entgelte für sonstige Leistungen (Reinigung durch Unternehmen u. Lebenshilfe Wäscheservice)</v>
      </c>
      <c r="S83" s="2">
        <f t="shared" si="8"/>
        <v>-11600</v>
      </c>
      <c r="T83" s="2">
        <f t="shared" si="13"/>
        <v>-3.7504041383769802</v>
      </c>
    </row>
    <row r="84" spans="1:20" x14ac:dyDescent="0.4">
      <c r="A84" s="1" t="s">
        <v>528</v>
      </c>
      <c r="B84" s="1" t="s">
        <v>395</v>
      </c>
      <c r="C84" s="1" t="s">
        <v>529</v>
      </c>
      <c r="D84" s="1" t="s">
        <v>395</v>
      </c>
      <c r="E84" s="1" t="s">
        <v>395</v>
      </c>
      <c r="F84" s="1" t="s">
        <v>397</v>
      </c>
      <c r="G84" s="1" t="s">
        <v>398</v>
      </c>
      <c r="H84" s="1" t="s">
        <v>530</v>
      </c>
      <c r="I84" s="1" t="s">
        <v>91</v>
      </c>
      <c r="J84" s="1" t="s">
        <v>92</v>
      </c>
      <c r="K84" s="6" t="s">
        <v>400</v>
      </c>
      <c r="L84" s="6" t="str">
        <f>VLOOKUP(LEFT(A84,1),'Ansatz 1'!A$1:B$10,2)</f>
        <v>0 Vertretungskörper und allgemeine Verwaltung</v>
      </c>
      <c r="M84" s="6" t="str">
        <f>VLOOKUP(LEFT(A84,2),'Ansatz 2'!A$1:B$51,2)</f>
        <v>03 Bauverwaltung</v>
      </c>
      <c r="N84" s="6" t="str">
        <f t="shared" si="9"/>
        <v>0300 Bauamt</v>
      </c>
      <c r="O84" s="1" t="str">
        <f t="shared" si="10"/>
        <v>FH</v>
      </c>
      <c r="P84" s="1">
        <f t="shared" si="11"/>
        <v>2</v>
      </c>
      <c r="Q84" s="1" t="str">
        <f t="shared" si="12"/>
        <v>Einnahmen</v>
      </c>
      <c r="R84" s="1" t="str">
        <f t="shared" si="7"/>
        <v>2/0300+30100 Kapitaltransfers von Ländern, Landesfonds und Landeskammern</v>
      </c>
      <c r="S84" s="2">
        <f t="shared" si="8"/>
        <v>0</v>
      </c>
      <c r="T84" s="2">
        <f t="shared" si="13"/>
        <v>0</v>
      </c>
    </row>
    <row r="85" spans="1:20" x14ac:dyDescent="0.4">
      <c r="A85" s="1" t="s">
        <v>528</v>
      </c>
      <c r="B85" s="1" t="s">
        <v>395</v>
      </c>
      <c r="C85" s="1" t="s">
        <v>444</v>
      </c>
      <c r="D85" s="1" t="s">
        <v>395</v>
      </c>
      <c r="E85" s="1" t="s">
        <v>395</v>
      </c>
      <c r="F85" s="1" t="s">
        <v>397</v>
      </c>
      <c r="G85" s="1" t="s">
        <v>398</v>
      </c>
      <c r="H85" s="1" t="s">
        <v>445</v>
      </c>
      <c r="I85" s="1" t="s">
        <v>91</v>
      </c>
      <c r="J85" s="1" t="s">
        <v>39</v>
      </c>
      <c r="K85" s="6" t="s">
        <v>531</v>
      </c>
      <c r="L85" s="6" t="str">
        <f>VLOOKUP(LEFT(A85,1),'Ansatz 1'!A$1:B$10,2)</f>
        <v>0 Vertretungskörper und allgemeine Verwaltung</v>
      </c>
      <c r="M85" s="6" t="str">
        <f>VLOOKUP(LEFT(A85,2),'Ansatz 2'!A$1:B$51,2)</f>
        <v>03 Bauverwaltung</v>
      </c>
      <c r="N85" s="6" t="str">
        <f t="shared" si="9"/>
        <v>0300 Bauamt</v>
      </c>
      <c r="O85" s="1" t="str">
        <f t="shared" si="10"/>
        <v>FH</v>
      </c>
      <c r="P85" s="1">
        <f t="shared" si="11"/>
        <v>1</v>
      </c>
      <c r="Q85" s="1" t="str">
        <f t="shared" si="12"/>
        <v>Ausgaben</v>
      </c>
      <c r="R85" s="1" t="str">
        <f t="shared" si="7"/>
        <v>1/0300-51000 Geldbezüge der Vertragsbediensteten der Verwaltung</v>
      </c>
      <c r="S85" s="2">
        <f t="shared" si="8"/>
        <v>-12000</v>
      </c>
      <c r="T85" s="2">
        <f t="shared" si="13"/>
        <v>-3.8797284190106693</v>
      </c>
    </row>
    <row r="86" spans="1:20" x14ac:dyDescent="0.4">
      <c r="A86" s="1" t="s">
        <v>528</v>
      </c>
      <c r="B86" s="1" t="s">
        <v>395</v>
      </c>
      <c r="C86" s="1" t="s">
        <v>452</v>
      </c>
      <c r="D86" s="1" t="s">
        <v>395</v>
      </c>
      <c r="E86" s="1" t="s">
        <v>395</v>
      </c>
      <c r="F86" s="1" t="s">
        <v>397</v>
      </c>
      <c r="G86" s="1" t="s">
        <v>398</v>
      </c>
      <c r="H86" s="1" t="s">
        <v>450</v>
      </c>
      <c r="I86" s="1" t="s">
        <v>91</v>
      </c>
      <c r="J86" s="1" t="s">
        <v>42</v>
      </c>
      <c r="K86" s="6" t="s">
        <v>421</v>
      </c>
      <c r="L86" s="6" t="str">
        <f>VLOOKUP(LEFT(A86,1),'Ansatz 1'!A$1:B$10,2)</f>
        <v>0 Vertretungskörper und allgemeine Verwaltung</v>
      </c>
      <c r="M86" s="6" t="str">
        <f>VLOOKUP(LEFT(A86,2),'Ansatz 2'!A$1:B$51,2)</f>
        <v>03 Bauverwaltung</v>
      </c>
      <c r="N86" s="6" t="str">
        <f t="shared" si="9"/>
        <v>0300 Bauamt</v>
      </c>
      <c r="O86" s="1" t="str">
        <f t="shared" si="10"/>
        <v>FH</v>
      </c>
      <c r="P86" s="1">
        <f t="shared" si="11"/>
        <v>1</v>
      </c>
      <c r="Q86" s="1" t="str">
        <f t="shared" si="12"/>
        <v>Ausgaben</v>
      </c>
      <c r="R86" s="1" t="str">
        <f t="shared" si="7"/>
        <v>1/0300-58000 Dienstgeberbeiträge zum Ausgleichsfonds für Familienbeihilfen</v>
      </c>
      <c r="S86" s="2">
        <f t="shared" si="8"/>
        <v>-500</v>
      </c>
      <c r="T86" s="2">
        <f t="shared" si="13"/>
        <v>-0.16165535079211121</v>
      </c>
    </row>
    <row r="87" spans="1:20" x14ac:dyDescent="0.4">
      <c r="A87" s="1" t="s">
        <v>528</v>
      </c>
      <c r="B87" s="1" t="s">
        <v>395</v>
      </c>
      <c r="C87" s="1" t="s">
        <v>454</v>
      </c>
      <c r="D87" s="1" t="s">
        <v>455</v>
      </c>
      <c r="E87" s="1" t="s">
        <v>395</v>
      </c>
      <c r="F87" s="1" t="s">
        <v>397</v>
      </c>
      <c r="G87" s="1" t="s">
        <v>398</v>
      </c>
      <c r="H87" s="1" t="s">
        <v>450</v>
      </c>
      <c r="I87" s="1" t="s">
        <v>91</v>
      </c>
      <c r="J87" s="1" t="s">
        <v>93</v>
      </c>
      <c r="K87" s="6" t="s">
        <v>532</v>
      </c>
      <c r="L87" s="6" t="str">
        <f>VLOOKUP(LEFT(A87,1),'Ansatz 1'!A$1:B$10,2)</f>
        <v>0 Vertretungskörper und allgemeine Verwaltung</v>
      </c>
      <c r="M87" s="6" t="str">
        <f>VLOOKUP(LEFT(A87,2),'Ansatz 2'!A$1:B$51,2)</f>
        <v>03 Bauverwaltung</v>
      </c>
      <c r="N87" s="6" t="str">
        <f t="shared" si="9"/>
        <v>0300 Bauamt</v>
      </c>
      <c r="O87" s="1" t="str">
        <f t="shared" si="10"/>
        <v>FH</v>
      </c>
      <c r="P87" s="1">
        <f t="shared" si="11"/>
        <v>1</v>
      </c>
      <c r="Q87" s="1" t="str">
        <f t="shared" si="12"/>
        <v>Ausgaben</v>
      </c>
      <c r="R87" s="1" t="str">
        <f t="shared" si="7"/>
        <v>1/0300-58150 Sonstige Dienstgeberbeiträge zur sozialen Sicherheit (Pensionskassenbeiträge)</v>
      </c>
      <c r="S87" s="2">
        <f t="shared" si="8"/>
        <v>-200</v>
      </c>
      <c r="T87" s="2">
        <f t="shared" si="13"/>
        <v>-6.4662140316844488E-2</v>
      </c>
    </row>
    <row r="88" spans="1:20" x14ac:dyDescent="0.4">
      <c r="A88" s="1" t="s">
        <v>528</v>
      </c>
      <c r="B88" s="1" t="s">
        <v>395</v>
      </c>
      <c r="C88" s="1" t="s">
        <v>454</v>
      </c>
      <c r="D88" s="1" t="s">
        <v>444</v>
      </c>
      <c r="E88" s="1" t="s">
        <v>395</v>
      </c>
      <c r="F88" s="1" t="s">
        <v>397</v>
      </c>
      <c r="G88" s="1" t="s">
        <v>398</v>
      </c>
      <c r="H88" s="1" t="s">
        <v>450</v>
      </c>
      <c r="I88" s="1" t="s">
        <v>91</v>
      </c>
      <c r="J88" s="1" t="s">
        <v>45</v>
      </c>
      <c r="K88" s="6" t="s">
        <v>448</v>
      </c>
      <c r="L88" s="6" t="str">
        <f>VLOOKUP(LEFT(A88,1),'Ansatz 1'!A$1:B$10,2)</f>
        <v>0 Vertretungskörper und allgemeine Verwaltung</v>
      </c>
      <c r="M88" s="6" t="str">
        <f>VLOOKUP(LEFT(A88,2),'Ansatz 2'!A$1:B$51,2)</f>
        <v>03 Bauverwaltung</v>
      </c>
      <c r="N88" s="6" t="str">
        <f t="shared" si="9"/>
        <v>0300 Bauamt</v>
      </c>
      <c r="O88" s="1" t="str">
        <f t="shared" si="10"/>
        <v>FH</v>
      </c>
      <c r="P88" s="1">
        <f t="shared" si="11"/>
        <v>1</v>
      </c>
      <c r="Q88" s="1" t="str">
        <f t="shared" si="12"/>
        <v>Ausgaben</v>
      </c>
      <c r="R88" s="1" t="str">
        <f t="shared" si="7"/>
        <v>1/0300-58151 Sonstige Dienstgeberbeiträge zur sozialen Sicherheit</v>
      </c>
      <c r="S88" s="2">
        <f t="shared" si="8"/>
        <v>-100</v>
      </c>
      <c r="T88" s="2">
        <f t="shared" si="13"/>
        <v>-3.2331070158422244E-2</v>
      </c>
    </row>
    <row r="89" spans="1:20" x14ac:dyDescent="0.4">
      <c r="A89" s="1" t="s">
        <v>528</v>
      </c>
      <c r="B89" s="1" t="s">
        <v>395</v>
      </c>
      <c r="C89" s="1" t="s">
        <v>457</v>
      </c>
      <c r="D89" s="1" t="s">
        <v>395</v>
      </c>
      <c r="E89" s="1" t="s">
        <v>395</v>
      </c>
      <c r="F89" s="1" t="s">
        <v>397</v>
      </c>
      <c r="G89" s="1" t="s">
        <v>398</v>
      </c>
      <c r="H89" s="1" t="s">
        <v>450</v>
      </c>
      <c r="I89" s="1" t="s">
        <v>91</v>
      </c>
      <c r="J89" s="1" t="s">
        <v>45</v>
      </c>
      <c r="K89" s="6" t="s">
        <v>463</v>
      </c>
      <c r="L89" s="6" t="str">
        <f>VLOOKUP(LEFT(A89,1),'Ansatz 1'!A$1:B$10,2)</f>
        <v>0 Vertretungskörper und allgemeine Verwaltung</v>
      </c>
      <c r="M89" s="6" t="str">
        <f>VLOOKUP(LEFT(A89,2),'Ansatz 2'!A$1:B$51,2)</f>
        <v>03 Bauverwaltung</v>
      </c>
      <c r="N89" s="6" t="str">
        <f t="shared" si="9"/>
        <v>0300 Bauamt</v>
      </c>
      <c r="O89" s="1" t="str">
        <f t="shared" si="10"/>
        <v>FH</v>
      </c>
      <c r="P89" s="1">
        <f t="shared" si="11"/>
        <v>1</v>
      </c>
      <c r="Q89" s="1" t="str">
        <f t="shared" si="12"/>
        <v>Ausgaben</v>
      </c>
      <c r="R89" s="1" t="str">
        <f t="shared" si="7"/>
        <v>1/0300-58200 Sonstige Dienstgeberbeiträge zur sozialen Sicherheit</v>
      </c>
      <c r="S89" s="2">
        <f t="shared" si="8"/>
        <v>-2500</v>
      </c>
      <c r="T89" s="2">
        <f t="shared" si="13"/>
        <v>-0.80827675396055609</v>
      </c>
    </row>
    <row r="90" spans="1:20" x14ac:dyDescent="0.4">
      <c r="A90" s="1" t="s">
        <v>528</v>
      </c>
      <c r="B90" s="1" t="s">
        <v>395</v>
      </c>
      <c r="C90" s="1" t="s">
        <v>468</v>
      </c>
      <c r="D90" s="1" t="s">
        <v>395</v>
      </c>
      <c r="E90" s="1" t="s">
        <v>395</v>
      </c>
      <c r="F90" s="1" t="s">
        <v>397</v>
      </c>
      <c r="G90" s="1" t="s">
        <v>398</v>
      </c>
      <c r="H90" s="1" t="s">
        <v>465</v>
      </c>
      <c r="I90" s="1" t="s">
        <v>91</v>
      </c>
      <c r="J90" s="1" t="s">
        <v>94</v>
      </c>
      <c r="K90" s="6" t="s">
        <v>533</v>
      </c>
      <c r="L90" s="6" t="str">
        <f>VLOOKUP(LEFT(A90,1),'Ansatz 1'!A$1:B$10,2)</f>
        <v>0 Vertretungskörper und allgemeine Verwaltung</v>
      </c>
      <c r="M90" s="6" t="str">
        <f>VLOOKUP(LEFT(A90,2),'Ansatz 2'!A$1:B$51,2)</f>
        <v>03 Bauverwaltung</v>
      </c>
      <c r="N90" s="6" t="str">
        <f t="shared" si="9"/>
        <v>0300 Bauamt</v>
      </c>
      <c r="O90" s="1" t="str">
        <f t="shared" si="10"/>
        <v>FH</v>
      </c>
      <c r="P90" s="1">
        <f t="shared" si="11"/>
        <v>1</v>
      </c>
      <c r="Q90" s="1" t="str">
        <f t="shared" si="12"/>
        <v>Ausgaben</v>
      </c>
      <c r="R90" s="1" t="str">
        <f t="shared" si="7"/>
        <v>1/0300-64000 Rechts- und Beratungsaufwand (Gestaltungsbeirat)</v>
      </c>
      <c r="S90" s="2">
        <f t="shared" si="8"/>
        <v>-15000</v>
      </c>
      <c r="T90" s="2">
        <f t="shared" si="13"/>
        <v>-4.8496605237633368</v>
      </c>
    </row>
    <row r="91" spans="1:20" x14ac:dyDescent="0.4">
      <c r="A91" s="1" t="s">
        <v>528</v>
      </c>
      <c r="B91" s="1" t="s">
        <v>395</v>
      </c>
      <c r="C91" s="1" t="s">
        <v>477</v>
      </c>
      <c r="D91" s="1" t="s">
        <v>401</v>
      </c>
      <c r="E91" s="1" t="s">
        <v>395</v>
      </c>
      <c r="F91" s="1" t="s">
        <v>397</v>
      </c>
      <c r="G91" s="1" t="s">
        <v>398</v>
      </c>
      <c r="H91" s="1" t="s">
        <v>415</v>
      </c>
      <c r="I91" s="1" t="s">
        <v>91</v>
      </c>
      <c r="J91" s="1" t="s">
        <v>95</v>
      </c>
      <c r="K91" s="6" t="s">
        <v>534</v>
      </c>
      <c r="L91" s="6" t="str">
        <f>VLOOKUP(LEFT(A91,1),'Ansatz 1'!A$1:B$10,2)</f>
        <v>0 Vertretungskörper und allgemeine Verwaltung</v>
      </c>
      <c r="M91" s="6" t="str">
        <f>VLOOKUP(LEFT(A91,2),'Ansatz 2'!A$1:B$51,2)</f>
        <v>03 Bauverwaltung</v>
      </c>
      <c r="N91" s="6" t="str">
        <f t="shared" si="9"/>
        <v>0300 Bauamt</v>
      </c>
      <c r="O91" s="1" t="str">
        <f t="shared" si="10"/>
        <v>FH</v>
      </c>
      <c r="P91" s="1">
        <f t="shared" si="11"/>
        <v>1</v>
      </c>
      <c r="Q91" s="1" t="str">
        <f t="shared" si="12"/>
        <v>Ausgaben</v>
      </c>
      <c r="R91" s="1" t="str">
        <f t="shared" si="7"/>
        <v>1/0300-72020 Kostenbeiträge (Kostenersätze) für Leistungen (Baurechtsverwaltung Vorderland)</v>
      </c>
      <c r="S91" s="2">
        <f t="shared" si="8"/>
        <v>-39800</v>
      </c>
      <c r="T91" s="2">
        <f t="shared" si="13"/>
        <v>-12.867765923052053</v>
      </c>
    </row>
    <row r="92" spans="1:20" x14ac:dyDescent="0.4">
      <c r="A92" s="1" t="s">
        <v>535</v>
      </c>
      <c r="B92" s="1" t="s">
        <v>395</v>
      </c>
      <c r="C92" s="1" t="s">
        <v>485</v>
      </c>
      <c r="D92" s="1" t="s">
        <v>395</v>
      </c>
      <c r="E92" s="1" t="s">
        <v>395</v>
      </c>
      <c r="F92" s="1" t="s">
        <v>397</v>
      </c>
      <c r="G92" s="1" t="s">
        <v>398</v>
      </c>
      <c r="H92" s="1" t="s">
        <v>415</v>
      </c>
      <c r="I92" s="1" t="s">
        <v>96</v>
      </c>
      <c r="J92" s="1" t="s">
        <v>97</v>
      </c>
      <c r="K92" s="6" t="s">
        <v>458</v>
      </c>
      <c r="L92" s="6" t="str">
        <f>VLOOKUP(LEFT(A92,1),'Ansatz 1'!A$1:B$10,2)</f>
        <v>0 Vertretungskörper und allgemeine Verwaltung</v>
      </c>
      <c r="M92" s="6" t="str">
        <f>VLOOKUP(LEFT(A92,2),'Ansatz 2'!A$1:B$51,2)</f>
        <v>03 Bauverwaltung</v>
      </c>
      <c r="N92" s="6" t="str">
        <f t="shared" si="9"/>
        <v>0310 Amt für Raumordnung und Raumplanung</v>
      </c>
      <c r="O92" s="1" t="str">
        <f t="shared" si="10"/>
        <v>FH</v>
      </c>
      <c r="P92" s="1">
        <f t="shared" si="11"/>
        <v>1</v>
      </c>
      <c r="Q92" s="1" t="str">
        <f t="shared" si="12"/>
        <v>Ausgaben</v>
      </c>
      <c r="R92" s="1" t="str">
        <f t="shared" si="7"/>
        <v>1/0310-72800 Kostenbeiträge (Kostenersätze) für Leistungen</v>
      </c>
      <c r="S92" s="2">
        <f t="shared" si="8"/>
        <v>-50000</v>
      </c>
      <c r="T92" s="2">
        <f t="shared" si="13"/>
        <v>-16.165535079211121</v>
      </c>
    </row>
    <row r="93" spans="1:20" x14ac:dyDescent="0.4">
      <c r="A93" s="1" t="s">
        <v>536</v>
      </c>
      <c r="B93" s="1" t="s">
        <v>395</v>
      </c>
      <c r="C93" s="1" t="s">
        <v>485</v>
      </c>
      <c r="D93" s="1" t="s">
        <v>395</v>
      </c>
      <c r="E93" s="1" t="s">
        <v>395</v>
      </c>
      <c r="F93" s="1" t="s">
        <v>397</v>
      </c>
      <c r="G93" s="1" t="s">
        <v>398</v>
      </c>
      <c r="H93" s="1" t="s">
        <v>415</v>
      </c>
      <c r="I93" s="1" t="s">
        <v>98</v>
      </c>
      <c r="J93" s="1" t="s">
        <v>97</v>
      </c>
      <c r="K93" s="6" t="s">
        <v>537</v>
      </c>
      <c r="L93" s="6" t="str">
        <f>VLOOKUP(LEFT(A93,1),'Ansatz 1'!A$1:B$10,2)</f>
        <v>0 Vertretungskörper und allgemeine Verwaltung</v>
      </c>
      <c r="M93" s="6" t="str">
        <f>VLOOKUP(LEFT(A93,2),'Ansatz 2'!A$1:B$51,2)</f>
        <v>03 Bauverwaltung</v>
      </c>
      <c r="N93" s="6" t="str">
        <f t="shared" si="9"/>
        <v>0320 Vermessungsamt</v>
      </c>
      <c r="O93" s="1" t="str">
        <f t="shared" si="10"/>
        <v>FH</v>
      </c>
      <c r="P93" s="1">
        <f t="shared" si="11"/>
        <v>1</v>
      </c>
      <c r="Q93" s="1" t="str">
        <f t="shared" si="12"/>
        <v>Ausgaben</v>
      </c>
      <c r="R93" s="1" t="str">
        <f t="shared" si="7"/>
        <v>1/0320-72800 Kostenbeiträge (Kostenersätze) für Leistungen</v>
      </c>
      <c r="S93" s="2">
        <f t="shared" si="8"/>
        <v>-10000</v>
      </c>
      <c r="T93" s="2">
        <f t="shared" si="13"/>
        <v>-3.2331070158422244</v>
      </c>
    </row>
    <row r="94" spans="1:20" x14ac:dyDescent="0.4">
      <c r="A94" s="1" t="s">
        <v>536</v>
      </c>
      <c r="B94" s="1" t="s">
        <v>403</v>
      </c>
      <c r="C94" s="1" t="s">
        <v>485</v>
      </c>
      <c r="D94" s="1" t="s">
        <v>395</v>
      </c>
      <c r="E94" s="1" t="s">
        <v>395</v>
      </c>
      <c r="F94" s="1" t="s">
        <v>397</v>
      </c>
      <c r="G94" s="1" t="s">
        <v>398</v>
      </c>
      <c r="H94" s="1" t="s">
        <v>415</v>
      </c>
      <c r="I94" s="1" t="s">
        <v>98</v>
      </c>
      <c r="J94" s="1" t="s">
        <v>99</v>
      </c>
      <c r="K94" s="6" t="s">
        <v>538</v>
      </c>
      <c r="L94" s="6" t="str">
        <f>VLOOKUP(LEFT(A94,1),'Ansatz 1'!A$1:B$10,2)</f>
        <v>0 Vertretungskörper und allgemeine Verwaltung</v>
      </c>
      <c r="M94" s="6" t="str">
        <f>VLOOKUP(LEFT(A94,2),'Ansatz 2'!A$1:B$51,2)</f>
        <v>03 Bauverwaltung</v>
      </c>
      <c r="N94" s="6" t="str">
        <f t="shared" si="9"/>
        <v>0321 Vermessungsamt</v>
      </c>
      <c r="O94" s="1" t="str">
        <f t="shared" si="10"/>
        <v>FH</v>
      </c>
      <c r="P94" s="1">
        <f t="shared" si="11"/>
        <v>1</v>
      </c>
      <c r="Q94" s="1" t="str">
        <f t="shared" si="12"/>
        <v>Ausgaben</v>
      </c>
      <c r="R94" s="1" t="str">
        <f t="shared" si="7"/>
        <v>1/0321-72800 Kostenbeiträge (Kostenersätze) für Leistungen ( digitale geographische Daten)</v>
      </c>
      <c r="S94" s="2">
        <f t="shared" si="8"/>
        <v>-18000</v>
      </c>
      <c r="T94" s="2">
        <f t="shared" si="13"/>
        <v>-5.8195926285160038</v>
      </c>
    </row>
    <row r="95" spans="1:20" x14ac:dyDescent="0.4">
      <c r="A95" s="1" t="s">
        <v>539</v>
      </c>
      <c r="B95" s="1" t="s">
        <v>395</v>
      </c>
      <c r="C95" s="1" t="s">
        <v>540</v>
      </c>
      <c r="D95" s="1" t="s">
        <v>395</v>
      </c>
      <c r="E95" s="1" t="s">
        <v>395</v>
      </c>
      <c r="F95" s="1" t="s">
        <v>397</v>
      </c>
      <c r="G95" s="1" t="s">
        <v>398</v>
      </c>
      <c r="H95" s="1" t="s">
        <v>415</v>
      </c>
      <c r="I95" s="1" t="s">
        <v>100</v>
      </c>
      <c r="J95" s="1" t="s">
        <v>101</v>
      </c>
      <c r="K95" s="6" t="s">
        <v>453</v>
      </c>
      <c r="L95" s="6" t="str">
        <f>VLOOKUP(LEFT(A95,1),'Ansatz 1'!A$1:B$10,2)</f>
        <v>0 Vertretungskörper und allgemeine Verwaltung</v>
      </c>
      <c r="M95" s="6" t="str">
        <f>VLOOKUP(LEFT(A95,2),'Ansatz 2'!A$1:B$51,2)</f>
        <v>06 Sonstige Maßnahmen</v>
      </c>
      <c r="N95" s="6" t="str">
        <f t="shared" si="9"/>
        <v>0600 Beiträge an Verbände, Vereine oder sonstige Organisationen</v>
      </c>
      <c r="O95" s="1" t="str">
        <f t="shared" si="10"/>
        <v>FH</v>
      </c>
      <c r="P95" s="1">
        <f t="shared" si="11"/>
        <v>1</v>
      </c>
      <c r="Q95" s="1" t="str">
        <f t="shared" si="12"/>
        <v>Ausgaben</v>
      </c>
      <c r="R95" s="1" t="str">
        <f t="shared" si="7"/>
        <v>1/0600-72600 Mitgliedsbeiträge an Institutionen</v>
      </c>
      <c r="S95" s="2">
        <f t="shared" si="8"/>
        <v>-8000</v>
      </c>
      <c r="T95" s="2">
        <f t="shared" si="13"/>
        <v>-2.5864856126737794</v>
      </c>
    </row>
    <row r="96" spans="1:20" x14ac:dyDescent="0.4">
      <c r="A96" s="1" t="s">
        <v>541</v>
      </c>
      <c r="B96" s="1" t="s">
        <v>395</v>
      </c>
      <c r="C96" s="1" t="s">
        <v>477</v>
      </c>
      <c r="D96" s="1" t="s">
        <v>455</v>
      </c>
      <c r="E96" s="1" t="s">
        <v>395</v>
      </c>
      <c r="F96" s="1" t="s">
        <v>497</v>
      </c>
      <c r="G96" s="1" t="s">
        <v>398</v>
      </c>
      <c r="H96" s="1" t="s">
        <v>415</v>
      </c>
      <c r="I96" s="1" t="s">
        <v>102</v>
      </c>
      <c r="J96" s="1" t="s">
        <v>89</v>
      </c>
      <c r="K96" s="6" t="s">
        <v>440</v>
      </c>
      <c r="L96" s="6" t="str">
        <f>VLOOKUP(LEFT(A96,1),'Ansatz 1'!A$1:B$10,2)</f>
        <v>0 Vertretungskörper und allgemeine Verwaltung</v>
      </c>
      <c r="M96" s="6" t="str">
        <f>VLOOKUP(LEFT(A96,2),'Ansatz 2'!A$1:B$51,2)</f>
        <v>06 Sonstige Maßnahmen</v>
      </c>
      <c r="N96" s="6" t="str">
        <f t="shared" si="9"/>
        <v>0610 Sonstige Subventionen</v>
      </c>
      <c r="O96" s="1" t="str">
        <f t="shared" si="10"/>
        <v>FH</v>
      </c>
      <c r="P96" s="1">
        <f t="shared" si="11"/>
        <v>1</v>
      </c>
      <c r="Q96" s="1" t="str">
        <f t="shared" si="12"/>
        <v>Ausgaben</v>
      </c>
      <c r="R96" s="1" t="str">
        <f t="shared" si="7"/>
        <v>1/0610-72050 Interne Leistungsverrechnung</v>
      </c>
      <c r="S96" s="2">
        <f t="shared" si="8"/>
        <v>-2000</v>
      </c>
      <c r="T96" s="2">
        <f t="shared" si="13"/>
        <v>-0.64662140316844485</v>
      </c>
    </row>
    <row r="97" spans="1:20" x14ac:dyDescent="0.4">
      <c r="A97" s="1" t="s">
        <v>541</v>
      </c>
      <c r="B97" s="1" t="s">
        <v>395</v>
      </c>
      <c r="C97" s="1" t="s">
        <v>422</v>
      </c>
      <c r="D97" s="1" t="s">
        <v>395</v>
      </c>
      <c r="E97" s="1" t="s">
        <v>395</v>
      </c>
      <c r="F97" s="1" t="s">
        <v>397</v>
      </c>
      <c r="G97" s="1" t="s">
        <v>398</v>
      </c>
      <c r="H97" s="1" t="s">
        <v>423</v>
      </c>
      <c r="I97" s="1" t="s">
        <v>102</v>
      </c>
      <c r="J97" s="1" t="s">
        <v>103</v>
      </c>
      <c r="K97" s="6" t="s">
        <v>542</v>
      </c>
      <c r="L97" s="6" t="str">
        <f>VLOOKUP(LEFT(A97,1),'Ansatz 1'!A$1:B$10,2)</f>
        <v>0 Vertretungskörper und allgemeine Verwaltung</v>
      </c>
      <c r="M97" s="6" t="str">
        <f>VLOOKUP(LEFT(A97,2),'Ansatz 2'!A$1:B$51,2)</f>
        <v>06 Sonstige Maßnahmen</v>
      </c>
      <c r="N97" s="6" t="str">
        <f t="shared" si="9"/>
        <v>0610 Sonstige Subventionen</v>
      </c>
      <c r="O97" s="1" t="str">
        <f t="shared" si="10"/>
        <v>FH</v>
      </c>
      <c r="P97" s="1">
        <f t="shared" si="11"/>
        <v>1</v>
      </c>
      <c r="Q97" s="1" t="str">
        <f t="shared" si="12"/>
        <v>Ausgaben</v>
      </c>
      <c r="R97" s="1" t="str">
        <f t="shared" si="7"/>
        <v>1/0610-75200 Transfers an Gemeinden, Gemeindeverbände (Regio Vorderland Beiträge, Aktionen)</v>
      </c>
      <c r="S97" s="2">
        <f t="shared" si="8"/>
        <v>-26200</v>
      </c>
      <c r="T97" s="2">
        <f t="shared" si="13"/>
        <v>-8.4707403815066282</v>
      </c>
    </row>
    <row r="98" spans="1:20" x14ac:dyDescent="0.4">
      <c r="A98" s="1" t="s">
        <v>541</v>
      </c>
      <c r="B98" s="1" t="s">
        <v>395</v>
      </c>
      <c r="C98" s="1" t="s">
        <v>543</v>
      </c>
      <c r="D98" s="1" t="s">
        <v>395</v>
      </c>
      <c r="E98" s="1" t="s">
        <v>395</v>
      </c>
      <c r="F98" s="1" t="s">
        <v>397</v>
      </c>
      <c r="G98" s="1" t="s">
        <v>398</v>
      </c>
      <c r="H98" s="1" t="s">
        <v>544</v>
      </c>
      <c r="I98" s="1" t="s">
        <v>102</v>
      </c>
      <c r="J98" s="1" t="s">
        <v>104</v>
      </c>
      <c r="K98" s="6" t="s">
        <v>437</v>
      </c>
      <c r="L98" s="6" t="str">
        <f>VLOOKUP(LEFT(A98,1),'Ansatz 1'!A$1:B$10,2)</f>
        <v>0 Vertretungskörper und allgemeine Verwaltung</v>
      </c>
      <c r="M98" s="6" t="str">
        <f>VLOOKUP(LEFT(A98,2),'Ansatz 2'!A$1:B$51,2)</f>
        <v>06 Sonstige Maßnahmen</v>
      </c>
      <c r="N98" s="6" t="str">
        <f t="shared" si="9"/>
        <v>0610 Sonstige Subventionen</v>
      </c>
      <c r="O98" s="1" t="str">
        <f t="shared" si="10"/>
        <v>FH</v>
      </c>
      <c r="P98" s="1">
        <f t="shared" si="11"/>
        <v>1</v>
      </c>
      <c r="Q98" s="1" t="str">
        <f t="shared" si="12"/>
        <v>Ausgaben</v>
      </c>
      <c r="R98" s="1" t="str">
        <f t="shared" si="7"/>
        <v>1/0610-75700 Transfers an private Organisationen ohne Erwerbszweck  (Vereine u. priv. Organisationen)</v>
      </c>
      <c r="S98" s="2">
        <f t="shared" si="8"/>
        <v>-4000</v>
      </c>
      <c r="T98" s="2">
        <f t="shared" si="13"/>
        <v>-1.2932428063368897</v>
      </c>
    </row>
    <row r="99" spans="1:20" x14ac:dyDescent="0.4">
      <c r="A99" s="1" t="s">
        <v>545</v>
      </c>
      <c r="B99" s="1" t="s">
        <v>395</v>
      </c>
      <c r="C99" s="1" t="s">
        <v>487</v>
      </c>
      <c r="D99" s="1" t="s">
        <v>395</v>
      </c>
      <c r="E99" s="1" t="s">
        <v>395</v>
      </c>
      <c r="F99" s="1" t="s">
        <v>397</v>
      </c>
      <c r="G99" s="1" t="s">
        <v>398</v>
      </c>
      <c r="H99" s="1" t="s">
        <v>415</v>
      </c>
      <c r="I99" s="1" t="s">
        <v>105</v>
      </c>
      <c r="J99" s="1" t="s">
        <v>62</v>
      </c>
      <c r="K99" s="6" t="s">
        <v>546</v>
      </c>
      <c r="L99" s="6" t="str">
        <f>VLOOKUP(LEFT(A99,1),'Ansatz 1'!A$1:B$10,2)</f>
        <v>0 Vertretungskörper und allgemeine Verwaltung</v>
      </c>
      <c r="M99" s="6" t="str">
        <f>VLOOKUP(LEFT(A99,2),'Ansatz 2'!A$1:B$51,2)</f>
        <v>06 Sonstige Maßnahmen</v>
      </c>
      <c r="N99" s="6" t="str">
        <f t="shared" si="9"/>
        <v>0620 Ehrungen und Auszeichnungen</v>
      </c>
      <c r="O99" s="1" t="str">
        <f t="shared" si="10"/>
        <v>FH</v>
      </c>
      <c r="P99" s="1">
        <f t="shared" si="11"/>
        <v>1</v>
      </c>
      <c r="Q99" s="1" t="str">
        <f t="shared" si="12"/>
        <v>Ausgaben</v>
      </c>
      <c r="R99" s="1" t="str">
        <f t="shared" si="7"/>
        <v>1/0620-72900 Sonstige Aufwendungen</v>
      </c>
      <c r="S99" s="2">
        <f t="shared" si="8"/>
        <v>-5300</v>
      </c>
      <c r="T99" s="2">
        <f t="shared" si="13"/>
        <v>-1.7135467183963788</v>
      </c>
    </row>
    <row r="100" spans="1:20" x14ac:dyDescent="0.4">
      <c r="A100" s="1" t="s">
        <v>547</v>
      </c>
      <c r="B100" s="1" t="s">
        <v>395</v>
      </c>
      <c r="C100" s="1" t="s">
        <v>487</v>
      </c>
      <c r="D100" s="1" t="s">
        <v>395</v>
      </c>
      <c r="E100" s="1" t="s">
        <v>395</v>
      </c>
      <c r="F100" s="1" t="s">
        <v>397</v>
      </c>
      <c r="G100" s="1" t="s">
        <v>398</v>
      </c>
      <c r="H100" s="1" t="s">
        <v>415</v>
      </c>
      <c r="I100" s="1" t="s">
        <v>106</v>
      </c>
      <c r="J100" s="1" t="s">
        <v>62</v>
      </c>
      <c r="K100" s="6" t="s">
        <v>488</v>
      </c>
      <c r="L100" s="6" t="str">
        <f>VLOOKUP(LEFT(A100,1),'Ansatz 1'!A$1:B$10,2)</f>
        <v>0 Vertretungskörper und allgemeine Verwaltung</v>
      </c>
      <c r="M100" s="6" t="str">
        <f>VLOOKUP(LEFT(A100,2),'Ansatz 2'!A$1:B$51,2)</f>
        <v>06 Sonstige Maßnahmen</v>
      </c>
      <c r="N100" s="6" t="str">
        <f t="shared" si="9"/>
        <v>0630 Städtekontakte und Partnerschaften</v>
      </c>
      <c r="O100" s="1" t="str">
        <f t="shared" si="10"/>
        <v>FH</v>
      </c>
      <c r="P100" s="1">
        <f t="shared" si="11"/>
        <v>1</v>
      </c>
      <c r="Q100" s="1" t="str">
        <f t="shared" si="12"/>
        <v>Ausgaben</v>
      </c>
      <c r="R100" s="1" t="str">
        <f t="shared" si="7"/>
        <v>1/0630-72900 Sonstige Aufwendungen</v>
      </c>
      <c r="S100" s="2">
        <f t="shared" si="8"/>
        <v>-4200</v>
      </c>
      <c r="T100" s="2">
        <f t="shared" si="13"/>
        <v>-1.3579049466537343</v>
      </c>
    </row>
    <row r="101" spans="1:20" x14ac:dyDescent="0.4">
      <c r="A101" s="1" t="s">
        <v>548</v>
      </c>
      <c r="B101" s="1" t="s">
        <v>395</v>
      </c>
      <c r="C101" s="1" t="s">
        <v>549</v>
      </c>
      <c r="D101" s="1" t="s">
        <v>395</v>
      </c>
      <c r="E101" s="1" t="s">
        <v>395</v>
      </c>
      <c r="F101" s="1" t="s">
        <v>397</v>
      </c>
      <c r="G101" s="1" t="s">
        <v>398</v>
      </c>
      <c r="H101" s="1" t="s">
        <v>450</v>
      </c>
      <c r="I101" s="1" t="s">
        <v>107</v>
      </c>
      <c r="J101" s="1" t="s">
        <v>108</v>
      </c>
      <c r="K101" s="6" t="s">
        <v>440</v>
      </c>
      <c r="L101" s="6" t="str">
        <f>VLOOKUP(LEFT(A101,1),'Ansatz 1'!A$1:B$10,2)</f>
        <v>0 Vertretungskörper und allgemeine Verwaltung</v>
      </c>
      <c r="M101" s="6" t="str">
        <f>VLOOKUP(LEFT(A101,2),'Ansatz 2'!A$1:B$51,2)</f>
        <v>09 Personalbetreuung</v>
      </c>
      <c r="N101" s="6" t="str">
        <f t="shared" si="9"/>
        <v>0910 Personalausbildung und Personalfortbildung</v>
      </c>
      <c r="O101" s="1" t="str">
        <f t="shared" si="10"/>
        <v>FH</v>
      </c>
      <c r="P101" s="1">
        <f t="shared" si="11"/>
        <v>1</v>
      </c>
      <c r="Q101" s="1" t="str">
        <f t="shared" si="12"/>
        <v>Ausgaben</v>
      </c>
      <c r="R101" s="1" t="str">
        <f t="shared" si="7"/>
        <v>1/0910-59000 Freiwillige Sozialleistungen (Personalaus- u. Fortb.)</v>
      </c>
      <c r="S101" s="2">
        <f t="shared" si="8"/>
        <v>-2000</v>
      </c>
      <c r="T101" s="2">
        <f t="shared" si="13"/>
        <v>-0.64662140316844485</v>
      </c>
    </row>
    <row r="102" spans="1:20" x14ac:dyDescent="0.4">
      <c r="A102" s="1" t="s">
        <v>550</v>
      </c>
      <c r="B102" s="1" t="s">
        <v>395</v>
      </c>
      <c r="C102" s="1" t="s">
        <v>487</v>
      </c>
      <c r="D102" s="1" t="s">
        <v>395</v>
      </c>
      <c r="E102" s="1" t="s">
        <v>395</v>
      </c>
      <c r="F102" s="1" t="s">
        <v>397</v>
      </c>
      <c r="G102" s="1" t="s">
        <v>398</v>
      </c>
      <c r="H102" s="1" t="s">
        <v>415</v>
      </c>
      <c r="I102" s="1" t="s">
        <v>109</v>
      </c>
      <c r="J102" s="1" t="s">
        <v>62</v>
      </c>
      <c r="K102" s="6" t="s">
        <v>551</v>
      </c>
      <c r="L102" s="6" t="str">
        <f>VLOOKUP(LEFT(A102,1),'Ansatz 1'!A$1:B$10,2)</f>
        <v>0 Vertretungskörper und allgemeine Verwaltung</v>
      </c>
      <c r="M102" s="6" t="str">
        <f>VLOOKUP(LEFT(A102,2),'Ansatz 2'!A$1:B$51,2)</f>
        <v>09 Personalbetreuung</v>
      </c>
      <c r="N102" s="6" t="str">
        <f t="shared" si="9"/>
        <v>0940 Gemeinschaftspflege</v>
      </c>
      <c r="O102" s="1" t="str">
        <f t="shared" si="10"/>
        <v>FH</v>
      </c>
      <c r="P102" s="1">
        <f t="shared" si="11"/>
        <v>1</v>
      </c>
      <c r="Q102" s="1" t="str">
        <f t="shared" si="12"/>
        <v>Ausgaben</v>
      </c>
      <c r="R102" s="1" t="str">
        <f t="shared" si="7"/>
        <v>1/0940-72900 Sonstige Aufwendungen</v>
      </c>
      <c r="S102" s="2">
        <f t="shared" si="8"/>
        <v>-5400</v>
      </c>
      <c r="T102" s="2">
        <f t="shared" si="13"/>
        <v>-1.7458777885548011</v>
      </c>
    </row>
    <row r="103" spans="1:20" x14ac:dyDescent="0.4">
      <c r="A103" s="1" t="s">
        <v>552</v>
      </c>
      <c r="B103" s="1" t="s">
        <v>395</v>
      </c>
      <c r="C103" s="1" t="s">
        <v>477</v>
      </c>
      <c r="D103" s="1" t="s">
        <v>553</v>
      </c>
      <c r="E103" s="1" t="s">
        <v>395</v>
      </c>
      <c r="F103" s="1" t="s">
        <v>397</v>
      </c>
      <c r="G103" s="1" t="s">
        <v>398</v>
      </c>
      <c r="H103" s="1" t="s">
        <v>415</v>
      </c>
      <c r="I103" s="1" t="s">
        <v>110</v>
      </c>
      <c r="J103" s="1" t="s">
        <v>111</v>
      </c>
      <c r="K103" s="6" t="s">
        <v>554</v>
      </c>
      <c r="L103" s="6" t="str">
        <f>VLOOKUP(LEFT(A103,1),'Ansatz 1'!A$1:B$10,2)</f>
        <v>1 Öffentliche Ordnung und Sicherheit</v>
      </c>
      <c r="M103" s="6" t="str">
        <f>VLOOKUP(LEFT(A103,2),'Ansatz 2'!A$1:B$51,2)</f>
        <v>12 Sicherheitspolizei</v>
      </c>
      <c r="N103" s="6" t="str">
        <f t="shared" si="9"/>
        <v>1200 Sicherheitspolizei</v>
      </c>
      <c r="O103" s="1" t="str">
        <f t="shared" si="10"/>
        <v>FH</v>
      </c>
      <c r="P103" s="1">
        <f t="shared" si="11"/>
        <v>1</v>
      </c>
      <c r="Q103" s="1" t="str">
        <f t="shared" si="12"/>
        <v>Ausgaben</v>
      </c>
      <c r="R103" s="1" t="str">
        <f t="shared" si="7"/>
        <v>1/1200-72025 Kostenbeiträge (Kostenersätze) für Leistungen (MG Rankweil für  Polizeieinsätze)</v>
      </c>
      <c r="S103" s="2">
        <f t="shared" si="8"/>
        <v>-8500</v>
      </c>
      <c r="T103" s="2">
        <f t="shared" si="13"/>
        <v>-2.7481409634658909</v>
      </c>
    </row>
    <row r="104" spans="1:20" x14ac:dyDescent="0.4">
      <c r="A104" s="1" t="s">
        <v>555</v>
      </c>
      <c r="B104" s="1" t="s">
        <v>395</v>
      </c>
      <c r="C104" s="1" t="s">
        <v>504</v>
      </c>
      <c r="D104" s="1" t="s">
        <v>395</v>
      </c>
      <c r="E104" s="1" t="s">
        <v>395</v>
      </c>
      <c r="F104" s="1" t="s">
        <v>397</v>
      </c>
      <c r="G104" s="1" t="s">
        <v>398</v>
      </c>
      <c r="H104" s="1" t="s">
        <v>439</v>
      </c>
      <c r="I104" s="1" t="s">
        <v>112</v>
      </c>
      <c r="J104" s="1" t="s">
        <v>113</v>
      </c>
      <c r="K104" s="6" t="s">
        <v>493</v>
      </c>
      <c r="L104" s="6" t="str">
        <f>VLOOKUP(LEFT(A104,1),'Ansatz 1'!A$1:B$10,2)</f>
        <v>1 Öffentliche Ordnung und Sicherheit</v>
      </c>
      <c r="M104" s="6" t="str">
        <f>VLOOKUP(LEFT(A104,2),'Ansatz 2'!A$1:B$51,2)</f>
        <v>13 Sonderpolizei</v>
      </c>
      <c r="N104" s="6" t="str">
        <f t="shared" si="9"/>
        <v>1310 Bau- und Feuerpolizei</v>
      </c>
      <c r="O104" s="1" t="str">
        <f t="shared" si="10"/>
        <v>FH</v>
      </c>
      <c r="P104" s="1">
        <f t="shared" si="11"/>
        <v>1</v>
      </c>
      <c r="Q104" s="1" t="str">
        <f t="shared" si="12"/>
        <v>Ausgaben</v>
      </c>
      <c r="R104" s="1" t="str">
        <f t="shared" si="7"/>
        <v>1/1310-41300 Hausnummerntafeln</v>
      </c>
      <c r="S104" s="2">
        <f t="shared" si="8"/>
        <v>-300</v>
      </c>
      <c r="T104" s="2">
        <f t="shared" si="13"/>
        <v>-9.6993210475266725E-2</v>
      </c>
    </row>
    <row r="105" spans="1:20" x14ac:dyDescent="0.4">
      <c r="A105" s="1" t="s">
        <v>555</v>
      </c>
      <c r="B105" s="1" t="s">
        <v>395</v>
      </c>
      <c r="C105" s="1" t="s">
        <v>485</v>
      </c>
      <c r="D105" s="1" t="s">
        <v>395</v>
      </c>
      <c r="E105" s="1" t="s">
        <v>395</v>
      </c>
      <c r="F105" s="1" t="s">
        <v>397</v>
      </c>
      <c r="G105" s="1" t="s">
        <v>398</v>
      </c>
      <c r="H105" s="1" t="s">
        <v>415</v>
      </c>
      <c r="I105" s="1" t="s">
        <v>112</v>
      </c>
      <c r="J105" s="1" t="s">
        <v>114</v>
      </c>
      <c r="K105" s="6" t="s">
        <v>532</v>
      </c>
      <c r="L105" s="6" t="str">
        <f>VLOOKUP(LEFT(A105,1),'Ansatz 1'!A$1:B$10,2)</f>
        <v>1 Öffentliche Ordnung und Sicherheit</v>
      </c>
      <c r="M105" s="6" t="str">
        <f>VLOOKUP(LEFT(A105,2),'Ansatz 2'!A$1:B$51,2)</f>
        <v>13 Sonderpolizei</v>
      </c>
      <c r="N105" s="6" t="str">
        <f t="shared" si="9"/>
        <v>1310 Bau- und Feuerpolizei</v>
      </c>
      <c r="O105" s="1" t="str">
        <f t="shared" si="10"/>
        <v>FH</v>
      </c>
      <c r="P105" s="1">
        <f t="shared" si="11"/>
        <v>1</v>
      </c>
      <c r="Q105" s="1" t="str">
        <f t="shared" si="12"/>
        <v>Ausgaben</v>
      </c>
      <c r="R105" s="1" t="str">
        <f t="shared" si="7"/>
        <v>1/1310-72800 Entgelte für sonstige Leistungen (Feuerbeschau)</v>
      </c>
      <c r="S105" s="2">
        <f t="shared" si="8"/>
        <v>-200</v>
      </c>
      <c r="T105" s="2">
        <f t="shared" si="13"/>
        <v>-6.4662140316844488E-2</v>
      </c>
    </row>
    <row r="106" spans="1:20" x14ac:dyDescent="0.4">
      <c r="A106" s="1" t="s">
        <v>555</v>
      </c>
      <c r="B106" s="1" t="s">
        <v>395</v>
      </c>
      <c r="C106" s="1" t="s">
        <v>489</v>
      </c>
      <c r="D106" s="1" t="s">
        <v>395</v>
      </c>
      <c r="E106" s="1" t="s">
        <v>395</v>
      </c>
      <c r="F106" s="1" t="s">
        <v>397</v>
      </c>
      <c r="G106" s="1" t="s">
        <v>398</v>
      </c>
      <c r="H106" s="1" t="s">
        <v>490</v>
      </c>
      <c r="I106" s="1" t="s">
        <v>112</v>
      </c>
      <c r="J106" s="1" t="s">
        <v>115</v>
      </c>
      <c r="K106" s="6" t="s">
        <v>493</v>
      </c>
      <c r="L106" s="6" t="str">
        <f>VLOOKUP(LEFT(A106,1),'Ansatz 1'!A$1:B$10,2)</f>
        <v>1 Öffentliche Ordnung und Sicherheit</v>
      </c>
      <c r="M106" s="6" t="str">
        <f>VLOOKUP(LEFT(A106,2),'Ansatz 2'!A$1:B$51,2)</f>
        <v>13 Sonderpolizei</v>
      </c>
      <c r="N106" s="6" t="str">
        <f t="shared" si="9"/>
        <v>1310 Bau- und Feuerpolizei</v>
      </c>
      <c r="O106" s="1" t="str">
        <f t="shared" si="10"/>
        <v>FH</v>
      </c>
      <c r="P106" s="1">
        <f t="shared" si="11"/>
        <v>2</v>
      </c>
      <c r="Q106" s="1" t="str">
        <f t="shared" si="12"/>
        <v>Einnahmen</v>
      </c>
      <c r="R106" s="1" t="str">
        <f t="shared" si="7"/>
        <v>2/1310+80800 Ersätze für Hausnummerntafeln</v>
      </c>
      <c r="S106" s="2">
        <f t="shared" si="8"/>
        <v>300</v>
      </c>
      <c r="T106" s="2">
        <f t="shared" si="13"/>
        <v>9.6993210475266725E-2</v>
      </c>
    </row>
    <row r="107" spans="1:20" x14ac:dyDescent="0.4">
      <c r="A107" s="1" t="s">
        <v>556</v>
      </c>
      <c r="B107" s="1" t="s">
        <v>395</v>
      </c>
      <c r="C107" s="1" t="s">
        <v>485</v>
      </c>
      <c r="D107" s="1" t="s">
        <v>395</v>
      </c>
      <c r="E107" s="1" t="s">
        <v>395</v>
      </c>
      <c r="F107" s="1" t="s">
        <v>397</v>
      </c>
      <c r="G107" s="1" t="s">
        <v>398</v>
      </c>
      <c r="H107" s="1" t="s">
        <v>415</v>
      </c>
      <c r="I107" s="1" t="s">
        <v>116</v>
      </c>
      <c r="J107" s="1" t="s">
        <v>117</v>
      </c>
      <c r="K107" s="6" t="s">
        <v>440</v>
      </c>
      <c r="L107" s="6" t="str">
        <f>VLOOKUP(LEFT(A107,1),'Ansatz 1'!A$1:B$10,2)</f>
        <v>1 Öffentliche Ordnung und Sicherheit</v>
      </c>
      <c r="M107" s="6" t="str">
        <f>VLOOKUP(LEFT(A107,2),'Ansatz 2'!A$1:B$51,2)</f>
        <v>13 Sonderpolizei</v>
      </c>
      <c r="N107" s="6" t="str">
        <f t="shared" si="9"/>
        <v>1320 Gesundheitspolizei</v>
      </c>
      <c r="O107" s="1" t="str">
        <f t="shared" si="10"/>
        <v>FH</v>
      </c>
      <c r="P107" s="1">
        <f t="shared" si="11"/>
        <v>1</v>
      </c>
      <c r="Q107" s="1" t="str">
        <f t="shared" si="12"/>
        <v>Ausgaben</v>
      </c>
      <c r="R107" s="1" t="str">
        <f t="shared" si="7"/>
        <v>1/1320-72800 Entgelte für sonstige Leistungen (Totenbeschau, Bergungskosten)</v>
      </c>
      <c r="S107" s="2">
        <f t="shared" si="8"/>
        <v>-2000</v>
      </c>
      <c r="T107" s="2">
        <f t="shared" si="13"/>
        <v>-0.64662140316844485</v>
      </c>
    </row>
    <row r="108" spans="1:20" x14ac:dyDescent="0.4">
      <c r="A108" s="1" t="s">
        <v>557</v>
      </c>
      <c r="B108" s="1" t="s">
        <v>395</v>
      </c>
      <c r="C108" s="1" t="s">
        <v>487</v>
      </c>
      <c r="D108" s="1" t="s">
        <v>395</v>
      </c>
      <c r="E108" s="1" t="s">
        <v>395</v>
      </c>
      <c r="F108" s="1" t="s">
        <v>397</v>
      </c>
      <c r="G108" s="1" t="s">
        <v>398</v>
      </c>
      <c r="H108" s="1" t="s">
        <v>415</v>
      </c>
      <c r="I108" s="1" t="s">
        <v>118</v>
      </c>
      <c r="J108" s="1" t="s">
        <v>119</v>
      </c>
      <c r="K108" s="6" t="s">
        <v>440</v>
      </c>
      <c r="L108" s="6" t="str">
        <f>VLOOKUP(LEFT(A108,1),'Ansatz 1'!A$1:B$10,2)</f>
        <v>1 Öffentliche Ordnung und Sicherheit</v>
      </c>
      <c r="M108" s="6" t="str">
        <f>VLOOKUP(LEFT(A108,2),'Ansatz 2'!A$1:B$51,2)</f>
        <v>13 Sonderpolizei</v>
      </c>
      <c r="N108" s="6" t="str">
        <f t="shared" si="9"/>
        <v>1330 Veterinärpolizei</v>
      </c>
      <c r="O108" s="1" t="str">
        <f t="shared" si="10"/>
        <v>FH</v>
      </c>
      <c r="P108" s="1">
        <f t="shared" si="11"/>
        <v>1</v>
      </c>
      <c r="Q108" s="1" t="str">
        <f t="shared" si="12"/>
        <v>Ausgaben</v>
      </c>
      <c r="R108" s="1" t="str">
        <f t="shared" si="7"/>
        <v>1/1330-72900 Sonstige Aufwendungen (Viehseuchenbekämpfung)</v>
      </c>
      <c r="S108" s="2">
        <f t="shared" si="8"/>
        <v>-2000</v>
      </c>
      <c r="T108" s="2">
        <f t="shared" si="13"/>
        <v>-0.64662140316844485</v>
      </c>
    </row>
    <row r="109" spans="1:20" x14ac:dyDescent="0.4">
      <c r="A109" s="1" t="s">
        <v>558</v>
      </c>
      <c r="B109" s="1" t="s">
        <v>395</v>
      </c>
      <c r="C109" s="1" t="s">
        <v>433</v>
      </c>
      <c r="D109" s="1" t="s">
        <v>395</v>
      </c>
      <c r="E109" s="1" t="s">
        <v>395</v>
      </c>
      <c r="F109" s="1" t="s">
        <v>397</v>
      </c>
      <c r="G109" s="1" t="s">
        <v>398</v>
      </c>
      <c r="H109" s="1" t="s">
        <v>434</v>
      </c>
      <c r="I109" s="1" t="s">
        <v>120</v>
      </c>
      <c r="J109" s="1" t="s">
        <v>34</v>
      </c>
      <c r="K109" s="6" t="s">
        <v>400</v>
      </c>
      <c r="L109" s="6" t="str">
        <f>VLOOKUP(LEFT(A109,1),'Ansatz 1'!A$1:B$10,2)</f>
        <v>1 Öffentliche Ordnung und Sicherheit</v>
      </c>
      <c r="M109" s="6" t="str">
        <f>VLOOKUP(LEFT(A109,2),'Ansatz 2'!A$1:B$51,2)</f>
        <v>16 Feuerwehrwesen</v>
      </c>
      <c r="N109" s="6" t="str">
        <f t="shared" si="9"/>
        <v>1630 Freiwillige Feuerwehr</v>
      </c>
      <c r="O109" s="1" t="str">
        <f t="shared" si="10"/>
        <v>FH</v>
      </c>
      <c r="P109" s="1">
        <f t="shared" si="11"/>
        <v>1</v>
      </c>
      <c r="Q109" s="1" t="str">
        <f t="shared" si="12"/>
        <v>Ausgaben</v>
      </c>
      <c r="R109" s="1" t="str">
        <f t="shared" si="7"/>
        <v>1/1630-04000 Fahrzeuge</v>
      </c>
      <c r="S109" s="2">
        <f t="shared" si="8"/>
        <v>0</v>
      </c>
      <c r="T109" s="2">
        <f t="shared" si="13"/>
        <v>0</v>
      </c>
    </row>
    <row r="110" spans="1:20" x14ac:dyDescent="0.4">
      <c r="A110" s="1" t="s">
        <v>558</v>
      </c>
      <c r="B110" s="1" t="s">
        <v>395</v>
      </c>
      <c r="C110" s="1" t="s">
        <v>435</v>
      </c>
      <c r="D110" s="1" t="s">
        <v>395</v>
      </c>
      <c r="E110" s="1" t="s">
        <v>395</v>
      </c>
      <c r="F110" s="1" t="s">
        <v>397</v>
      </c>
      <c r="G110" s="1" t="s">
        <v>398</v>
      </c>
      <c r="H110" s="1" t="s">
        <v>436</v>
      </c>
      <c r="I110" s="1" t="s">
        <v>120</v>
      </c>
      <c r="J110" s="1" t="s">
        <v>35</v>
      </c>
      <c r="K110" s="6" t="s">
        <v>559</v>
      </c>
      <c r="L110" s="6" t="str">
        <f>VLOOKUP(LEFT(A110,1),'Ansatz 1'!A$1:B$10,2)</f>
        <v>1 Öffentliche Ordnung und Sicherheit</v>
      </c>
      <c r="M110" s="6" t="str">
        <f>VLOOKUP(LEFT(A110,2),'Ansatz 2'!A$1:B$51,2)</f>
        <v>16 Feuerwehrwesen</v>
      </c>
      <c r="N110" s="6" t="str">
        <f t="shared" si="9"/>
        <v>1630 Freiwillige Feuerwehr</v>
      </c>
      <c r="O110" s="1" t="str">
        <f t="shared" si="10"/>
        <v>FH</v>
      </c>
      <c r="P110" s="1">
        <f t="shared" si="11"/>
        <v>1</v>
      </c>
      <c r="Q110" s="1" t="str">
        <f t="shared" si="12"/>
        <v>Ausgaben</v>
      </c>
      <c r="R110" s="1" t="str">
        <f t="shared" si="7"/>
        <v>1/1630-04200 Amts-, Betriebs- und Geschäftsausstattung</v>
      </c>
      <c r="S110" s="2">
        <f t="shared" si="8"/>
        <v>-14800</v>
      </c>
      <c r="T110" s="2">
        <f t="shared" si="13"/>
        <v>-4.7849983834464922</v>
      </c>
    </row>
    <row r="111" spans="1:20" x14ac:dyDescent="0.4">
      <c r="A111" s="1" t="s">
        <v>558</v>
      </c>
      <c r="B111" s="1" t="s">
        <v>395</v>
      </c>
      <c r="C111" s="1" t="s">
        <v>529</v>
      </c>
      <c r="D111" s="1" t="s">
        <v>395</v>
      </c>
      <c r="E111" s="1" t="s">
        <v>395</v>
      </c>
      <c r="F111" s="1" t="s">
        <v>397</v>
      </c>
      <c r="G111" s="1" t="s">
        <v>398</v>
      </c>
      <c r="H111" s="1" t="s">
        <v>530</v>
      </c>
      <c r="I111" s="1" t="s">
        <v>120</v>
      </c>
      <c r="J111" s="1" t="s">
        <v>92</v>
      </c>
      <c r="K111" s="6" t="s">
        <v>461</v>
      </c>
      <c r="L111" s="6" t="str">
        <f>VLOOKUP(LEFT(A111,1),'Ansatz 1'!A$1:B$10,2)</f>
        <v>1 Öffentliche Ordnung und Sicherheit</v>
      </c>
      <c r="M111" s="6" t="str">
        <f>VLOOKUP(LEFT(A111,2),'Ansatz 2'!A$1:B$51,2)</f>
        <v>16 Feuerwehrwesen</v>
      </c>
      <c r="N111" s="6" t="str">
        <f t="shared" si="9"/>
        <v>1630 Freiwillige Feuerwehr</v>
      </c>
      <c r="O111" s="1" t="str">
        <f t="shared" si="10"/>
        <v>FH</v>
      </c>
      <c r="P111" s="1">
        <f t="shared" si="11"/>
        <v>2</v>
      </c>
      <c r="Q111" s="1" t="str">
        <f t="shared" si="12"/>
        <v>Einnahmen</v>
      </c>
      <c r="R111" s="1" t="str">
        <f t="shared" si="7"/>
        <v>2/1630+30100 Kapitaltransfers von Ländern, Landesfonds und Landeskammern</v>
      </c>
      <c r="S111" s="2">
        <f t="shared" si="8"/>
        <v>1000</v>
      </c>
      <c r="T111" s="2">
        <f t="shared" si="13"/>
        <v>0.32331070158422243</v>
      </c>
    </row>
    <row r="112" spans="1:20" x14ac:dyDescent="0.4">
      <c r="A112" s="1" t="s">
        <v>558</v>
      </c>
      <c r="B112" s="1" t="s">
        <v>395</v>
      </c>
      <c r="C112" s="1" t="s">
        <v>438</v>
      </c>
      <c r="D112" s="1" t="s">
        <v>395</v>
      </c>
      <c r="E112" s="1" t="s">
        <v>395</v>
      </c>
      <c r="F112" s="1" t="s">
        <v>397</v>
      </c>
      <c r="G112" s="1" t="s">
        <v>398</v>
      </c>
      <c r="H112" s="1" t="s">
        <v>439</v>
      </c>
      <c r="I112" s="1" t="s">
        <v>120</v>
      </c>
      <c r="J112" s="1" t="s">
        <v>36</v>
      </c>
      <c r="K112" s="6" t="s">
        <v>431</v>
      </c>
      <c r="L112" s="6" t="str">
        <f>VLOOKUP(LEFT(A112,1),'Ansatz 1'!A$1:B$10,2)</f>
        <v>1 Öffentliche Ordnung und Sicherheit</v>
      </c>
      <c r="M112" s="6" t="str">
        <f>VLOOKUP(LEFT(A112,2),'Ansatz 2'!A$1:B$51,2)</f>
        <v>16 Feuerwehrwesen</v>
      </c>
      <c r="N112" s="6" t="str">
        <f t="shared" si="9"/>
        <v>1630 Freiwillige Feuerwehr</v>
      </c>
      <c r="O112" s="1" t="str">
        <f t="shared" si="10"/>
        <v>FH</v>
      </c>
      <c r="P112" s="1">
        <f t="shared" si="11"/>
        <v>1</v>
      </c>
      <c r="Q112" s="1" t="str">
        <f t="shared" si="12"/>
        <v>Ausgaben</v>
      </c>
      <c r="R112" s="1" t="str">
        <f t="shared" si="7"/>
        <v>1/1630-40000 Geringwertige Wirtschaftsgüter (GWG)</v>
      </c>
      <c r="S112" s="2">
        <f t="shared" si="8"/>
        <v>-12100</v>
      </c>
      <c r="T112" s="2">
        <f t="shared" si="13"/>
        <v>-3.9120594891690916</v>
      </c>
    </row>
    <row r="113" spans="1:20" x14ac:dyDescent="0.4">
      <c r="A113" s="1" t="s">
        <v>558</v>
      </c>
      <c r="B113" s="1" t="s">
        <v>395</v>
      </c>
      <c r="C113" s="1" t="s">
        <v>519</v>
      </c>
      <c r="D113" s="1" t="s">
        <v>395</v>
      </c>
      <c r="E113" s="1" t="s">
        <v>395</v>
      </c>
      <c r="F113" s="1" t="s">
        <v>397</v>
      </c>
      <c r="G113" s="1" t="s">
        <v>398</v>
      </c>
      <c r="H113" s="1" t="s">
        <v>439</v>
      </c>
      <c r="I113" s="1" t="s">
        <v>120</v>
      </c>
      <c r="J113" s="1" t="s">
        <v>84</v>
      </c>
      <c r="K113" s="6" t="s">
        <v>437</v>
      </c>
      <c r="L113" s="6" t="str">
        <f>VLOOKUP(LEFT(A113,1),'Ansatz 1'!A$1:B$10,2)</f>
        <v>1 Öffentliche Ordnung und Sicherheit</v>
      </c>
      <c r="M113" s="6" t="str">
        <f>VLOOKUP(LEFT(A113,2),'Ansatz 2'!A$1:B$51,2)</f>
        <v>16 Feuerwehrwesen</v>
      </c>
      <c r="N113" s="6" t="str">
        <f t="shared" si="9"/>
        <v>1630 Freiwillige Feuerwehr</v>
      </c>
      <c r="O113" s="1" t="str">
        <f t="shared" si="10"/>
        <v>FH</v>
      </c>
      <c r="P113" s="1">
        <f t="shared" si="11"/>
        <v>1</v>
      </c>
      <c r="Q113" s="1" t="str">
        <f t="shared" si="12"/>
        <v>Ausgaben</v>
      </c>
      <c r="R113" s="1" t="str">
        <f t="shared" si="7"/>
        <v>1/1630-45100 Brennstoffe</v>
      </c>
      <c r="S113" s="2">
        <f t="shared" si="8"/>
        <v>-4000</v>
      </c>
      <c r="T113" s="2">
        <f t="shared" si="13"/>
        <v>-1.2932428063368897</v>
      </c>
    </row>
    <row r="114" spans="1:20" x14ac:dyDescent="0.4">
      <c r="A114" s="1" t="s">
        <v>558</v>
      </c>
      <c r="B114" s="1" t="s">
        <v>395</v>
      </c>
      <c r="C114" s="1" t="s">
        <v>560</v>
      </c>
      <c r="D114" s="1" t="s">
        <v>395</v>
      </c>
      <c r="E114" s="1" t="s">
        <v>395</v>
      </c>
      <c r="F114" s="1" t="s">
        <v>397</v>
      </c>
      <c r="G114" s="1" t="s">
        <v>398</v>
      </c>
      <c r="H114" s="1" t="s">
        <v>439</v>
      </c>
      <c r="I114" s="1" t="s">
        <v>120</v>
      </c>
      <c r="J114" s="1" t="s">
        <v>121</v>
      </c>
      <c r="K114" s="6" t="s">
        <v>486</v>
      </c>
      <c r="L114" s="6" t="str">
        <f>VLOOKUP(LEFT(A114,1),'Ansatz 1'!A$1:B$10,2)</f>
        <v>1 Öffentliche Ordnung und Sicherheit</v>
      </c>
      <c r="M114" s="6" t="str">
        <f>VLOOKUP(LEFT(A114,2),'Ansatz 2'!A$1:B$51,2)</f>
        <v>16 Feuerwehrwesen</v>
      </c>
      <c r="N114" s="6" t="str">
        <f t="shared" si="9"/>
        <v>1630 Freiwillige Feuerwehr</v>
      </c>
      <c r="O114" s="1" t="str">
        <f t="shared" si="10"/>
        <v>FH</v>
      </c>
      <c r="P114" s="1">
        <f t="shared" si="11"/>
        <v>1</v>
      </c>
      <c r="Q114" s="1" t="str">
        <f t="shared" si="12"/>
        <v>Ausgaben</v>
      </c>
      <c r="R114" s="1" t="str">
        <f t="shared" si="7"/>
        <v>1/1630-45200 Treibstoffe</v>
      </c>
      <c r="S114" s="2">
        <f t="shared" si="8"/>
        <v>-3000</v>
      </c>
      <c r="T114" s="2">
        <f t="shared" si="13"/>
        <v>-0.96993210475266733</v>
      </c>
    </row>
    <row r="115" spans="1:20" x14ac:dyDescent="0.4">
      <c r="A115" s="1" t="s">
        <v>558</v>
      </c>
      <c r="B115" s="1" t="s">
        <v>395</v>
      </c>
      <c r="C115" s="1" t="s">
        <v>520</v>
      </c>
      <c r="D115" s="1" t="s">
        <v>395</v>
      </c>
      <c r="E115" s="1" t="s">
        <v>395</v>
      </c>
      <c r="F115" s="1" t="s">
        <v>397</v>
      </c>
      <c r="G115" s="1" t="s">
        <v>398</v>
      </c>
      <c r="H115" s="1" t="s">
        <v>439</v>
      </c>
      <c r="I115" s="1" t="s">
        <v>120</v>
      </c>
      <c r="J115" s="1" t="s">
        <v>85</v>
      </c>
      <c r="K115" s="6" t="s">
        <v>421</v>
      </c>
      <c r="L115" s="6" t="str">
        <f>VLOOKUP(LEFT(A115,1),'Ansatz 1'!A$1:B$10,2)</f>
        <v>1 Öffentliche Ordnung und Sicherheit</v>
      </c>
      <c r="M115" s="6" t="str">
        <f>VLOOKUP(LEFT(A115,2),'Ansatz 2'!A$1:B$51,2)</f>
        <v>16 Feuerwehrwesen</v>
      </c>
      <c r="N115" s="6" t="str">
        <f t="shared" si="9"/>
        <v>1630 Freiwillige Feuerwehr</v>
      </c>
      <c r="O115" s="1" t="str">
        <f t="shared" si="10"/>
        <v>FH</v>
      </c>
      <c r="P115" s="1">
        <f t="shared" si="11"/>
        <v>1</v>
      </c>
      <c r="Q115" s="1" t="str">
        <f t="shared" si="12"/>
        <v>Ausgaben</v>
      </c>
      <c r="R115" s="1" t="str">
        <f t="shared" si="7"/>
        <v>1/1630-45400 Reinigungsmittel</v>
      </c>
      <c r="S115" s="2">
        <f t="shared" si="8"/>
        <v>-500</v>
      </c>
      <c r="T115" s="2">
        <f t="shared" si="13"/>
        <v>-0.16165535079211121</v>
      </c>
    </row>
    <row r="116" spans="1:20" x14ac:dyDescent="0.4">
      <c r="A116" s="1" t="s">
        <v>558</v>
      </c>
      <c r="B116" s="1" t="s">
        <v>395</v>
      </c>
      <c r="C116" s="1" t="s">
        <v>561</v>
      </c>
      <c r="D116" s="1" t="s">
        <v>395</v>
      </c>
      <c r="E116" s="1" t="s">
        <v>395</v>
      </c>
      <c r="F116" s="1" t="s">
        <v>397</v>
      </c>
      <c r="G116" s="1" t="s">
        <v>398</v>
      </c>
      <c r="H116" s="1" t="s">
        <v>439</v>
      </c>
      <c r="I116" s="1" t="s">
        <v>120</v>
      </c>
      <c r="J116" s="1" t="s">
        <v>122</v>
      </c>
      <c r="K116" s="6" t="s">
        <v>562</v>
      </c>
      <c r="L116" s="6" t="str">
        <f>VLOOKUP(LEFT(A116,1),'Ansatz 1'!A$1:B$10,2)</f>
        <v>1 Öffentliche Ordnung und Sicherheit</v>
      </c>
      <c r="M116" s="6" t="str">
        <f>VLOOKUP(LEFT(A116,2),'Ansatz 2'!A$1:B$51,2)</f>
        <v>16 Feuerwehrwesen</v>
      </c>
      <c r="N116" s="6" t="str">
        <f t="shared" si="9"/>
        <v>1630 Freiwillige Feuerwehr</v>
      </c>
      <c r="O116" s="1" t="str">
        <f t="shared" si="10"/>
        <v>FH</v>
      </c>
      <c r="P116" s="1">
        <f t="shared" si="11"/>
        <v>1</v>
      </c>
      <c r="Q116" s="1" t="str">
        <f t="shared" si="12"/>
        <v>Ausgaben</v>
      </c>
      <c r="R116" s="1" t="str">
        <f t="shared" si="7"/>
        <v>1/1630-45500 Chemische und sonstige artverwandte Mittel</v>
      </c>
      <c r="S116" s="2">
        <f t="shared" si="8"/>
        <v>-1400</v>
      </c>
      <c r="T116" s="2">
        <f t="shared" si="13"/>
        <v>-0.45263498221791143</v>
      </c>
    </row>
    <row r="117" spans="1:20" x14ac:dyDescent="0.4">
      <c r="A117" s="1" t="s">
        <v>558</v>
      </c>
      <c r="B117" s="1" t="s">
        <v>395</v>
      </c>
      <c r="C117" s="1" t="s">
        <v>522</v>
      </c>
      <c r="D117" s="1" t="s">
        <v>395</v>
      </c>
      <c r="E117" s="1" t="s">
        <v>395</v>
      </c>
      <c r="F117" s="1" t="s">
        <v>397</v>
      </c>
      <c r="G117" s="1" t="s">
        <v>398</v>
      </c>
      <c r="H117" s="1" t="s">
        <v>465</v>
      </c>
      <c r="I117" s="1" t="s">
        <v>120</v>
      </c>
      <c r="J117" s="1" t="s">
        <v>86</v>
      </c>
      <c r="K117" s="6" t="s">
        <v>476</v>
      </c>
      <c r="L117" s="6" t="str">
        <f>VLOOKUP(LEFT(A117,1),'Ansatz 1'!A$1:B$10,2)</f>
        <v>1 Öffentliche Ordnung und Sicherheit</v>
      </c>
      <c r="M117" s="6" t="str">
        <f>VLOOKUP(LEFT(A117,2),'Ansatz 2'!A$1:B$51,2)</f>
        <v>16 Feuerwehrwesen</v>
      </c>
      <c r="N117" s="6" t="str">
        <f t="shared" si="9"/>
        <v>1630 Freiwillige Feuerwehr</v>
      </c>
      <c r="O117" s="1" t="str">
        <f t="shared" si="10"/>
        <v>FH</v>
      </c>
      <c r="P117" s="1">
        <f t="shared" si="11"/>
        <v>1</v>
      </c>
      <c r="Q117" s="1" t="str">
        <f t="shared" si="12"/>
        <v>Ausgaben</v>
      </c>
      <c r="R117" s="1" t="str">
        <f t="shared" si="7"/>
        <v>1/1630-60000 Energiebezüge</v>
      </c>
      <c r="S117" s="2">
        <f t="shared" si="8"/>
        <v>-3300</v>
      </c>
      <c r="T117" s="2">
        <f t="shared" si="13"/>
        <v>-1.0669253152279341</v>
      </c>
    </row>
    <row r="118" spans="1:20" x14ac:dyDescent="0.4">
      <c r="A118" s="1" t="s">
        <v>558</v>
      </c>
      <c r="B118" s="1" t="s">
        <v>395</v>
      </c>
      <c r="C118" s="1" t="s">
        <v>523</v>
      </c>
      <c r="D118" s="1" t="s">
        <v>395</v>
      </c>
      <c r="E118" s="1" t="s">
        <v>395</v>
      </c>
      <c r="F118" s="1" t="s">
        <v>397</v>
      </c>
      <c r="G118" s="1" t="s">
        <v>398</v>
      </c>
      <c r="H118" s="1" t="s">
        <v>460</v>
      </c>
      <c r="I118" s="1" t="s">
        <v>120</v>
      </c>
      <c r="J118" s="1" t="s">
        <v>87</v>
      </c>
      <c r="K118" s="6" t="s">
        <v>563</v>
      </c>
      <c r="L118" s="6" t="str">
        <f>VLOOKUP(LEFT(A118,1),'Ansatz 1'!A$1:B$10,2)</f>
        <v>1 Öffentliche Ordnung und Sicherheit</v>
      </c>
      <c r="M118" s="6" t="str">
        <f>VLOOKUP(LEFT(A118,2),'Ansatz 2'!A$1:B$51,2)</f>
        <v>16 Feuerwehrwesen</v>
      </c>
      <c r="N118" s="6" t="str">
        <f t="shared" si="9"/>
        <v>1630 Freiwillige Feuerwehr</v>
      </c>
      <c r="O118" s="1" t="str">
        <f t="shared" si="10"/>
        <v>FH</v>
      </c>
      <c r="P118" s="1">
        <f t="shared" si="11"/>
        <v>1</v>
      </c>
      <c r="Q118" s="1" t="str">
        <f t="shared" si="12"/>
        <v>Ausgaben</v>
      </c>
      <c r="R118" s="1" t="str">
        <f t="shared" si="7"/>
        <v>1/1630-61400 Instandhaltung von Gebäuden und Bauten</v>
      </c>
      <c r="S118" s="2">
        <f t="shared" si="8"/>
        <v>-6500</v>
      </c>
      <c r="T118" s="2">
        <f t="shared" si="13"/>
        <v>-2.1015195602974459</v>
      </c>
    </row>
    <row r="119" spans="1:20" x14ac:dyDescent="0.4">
      <c r="A119" s="1" t="s">
        <v>558</v>
      </c>
      <c r="B119" s="1" t="s">
        <v>395</v>
      </c>
      <c r="C119" s="1" t="s">
        <v>523</v>
      </c>
      <c r="D119" s="1" t="s">
        <v>409</v>
      </c>
      <c r="E119" s="1" t="s">
        <v>395</v>
      </c>
      <c r="F119" s="1" t="s">
        <v>397</v>
      </c>
      <c r="G119" s="1" t="s">
        <v>398</v>
      </c>
      <c r="H119" s="1" t="s">
        <v>460</v>
      </c>
      <c r="I119" s="1" t="s">
        <v>120</v>
      </c>
      <c r="J119" s="1" t="s">
        <v>87</v>
      </c>
      <c r="K119" s="6" t="s">
        <v>564</v>
      </c>
      <c r="L119" s="6" t="str">
        <f>VLOOKUP(LEFT(A119,1),'Ansatz 1'!A$1:B$10,2)</f>
        <v>1 Öffentliche Ordnung und Sicherheit</v>
      </c>
      <c r="M119" s="6" t="str">
        <f>VLOOKUP(LEFT(A119,2),'Ansatz 2'!A$1:B$51,2)</f>
        <v>16 Feuerwehrwesen</v>
      </c>
      <c r="N119" s="6" t="str">
        <f t="shared" si="9"/>
        <v>1630 Freiwillige Feuerwehr</v>
      </c>
      <c r="O119" s="1" t="str">
        <f t="shared" si="10"/>
        <v>FH</v>
      </c>
      <c r="P119" s="1">
        <f t="shared" si="11"/>
        <v>1</v>
      </c>
      <c r="Q119" s="1" t="str">
        <f t="shared" si="12"/>
        <v>Ausgaben</v>
      </c>
      <c r="R119" s="1" t="str">
        <f t="shared" si="7"/>
        <v>1/1630-61490 Instandhaltung von Gebäuden und Bauten</v>
      </c>
      <c r="S119" s="2">
        <f t="shared" si="8"/>
        <v>-25100</v>
      </c>
      <c r="T119" s="2">
        <f t="shared" si="13"/>
        <v>-8.115098609763983</v>
      </c>
    </row>
    <row r="120" spans="1:20" x14ac:dyDescent="0.4">
      <c r="A120" s="1" t="s">
        <v>558</v>
      </c>
      <c r="B120" s="1" t="s">
        <v>395</v>
      </c>
      <c r="C120" s="1" t="s">
        <v>459</v>
      </c>
      <c r="D120" s="1" t="s">
        <v>395</v>
      </c>
      <c r="E120" s="1" t="s">
        <v>395</v>
      </c>
      <c r="F120" s="1" t="s">
        <v>397</v>
      </c>
      <c r="G120" s="1" t="s">
        <v>398</v>
      </c>
      <c r="H120" s="1" t="s">
        <v>460</v>
      </c>
      <c r="I120" s="1" t="s">
        <v>120</v>
      </c>
      <c r="J120" s="1" t="s">
        <v>123</v>
      </c>
      <c r="K120" s="6" t="s">
        <v>565</v>
      </c>
      <c r="L120" s="6" t="str">
        <f>VLOOKUP(LEFT(A120,1),'Ansatz 1'!A$1:B$10,2)</f>
        <v>1 Öffentliche Ordnung und Sicherheit</v>
      </c>
      <c r="M120" s="6" t="str">
        <f>VLOOKUP(LEFT(A120,2),'Ansatz 2'!A$1:B$51,2)</f>
        <v>16 Feuerwehrwesen</v>
      </c>
      <c r="N120" s="6" t="str">
        <f t="shared" si="9"/>
        <v>1630 Freiwillige Feuerwehr</v>
      </c>
      <c r="O120" s="1" t="str">
        <f t="shared" si="10"/>
        <v>FH</v>
      </c>
      <c r="P120" s="1">
        <f t="shared" si="11"/>
        <v>1</v>
      </c>
      <c r="Q120" s="1" t="str">
        <f t="shared" si="12"/>
        <v>Ausgaben</v>
      </c>
      <c r="R120" s="1" t="str">
        <f t="shared" si="7"/>
        <v>1/1630-61700 Instandhaltung von Fahrzeugen</v>
      </c>
      <c r="S120" s="2">
        <f t="shared" si="8"/>
        <v>-6400</v>
      </c>
      <c r="T120" s="2">
        <f t="shared" si="13"/>
        <v>-2.0691884901390236</v>
      </c>
    </row>
    <row r="121" spans="1:20" x14ac:dyDescent="0.4">
      <c r="A121" s="1" t="s">
        <v>558</v>
      </c>
      <c r="B121" s="1" t="s">
        <v>395</v>
      </c>
      <c r="C121" s="1" t="s">
        <v>462</v>
      </c>
      <c r="D121" s="1" t="s">
        <v>395</v>
      </c>
      <c r="E121" s="1" t="s">
        <v>395</v>
      </c>
      <c r="F121" s="1" t="s">
        <v>397</v>
      </c>
      <c r="G121" s="1" t="s">
        <v>398</v>
      </c>
      <c r="H121" s="1" t="s">
        <v>460</v>
      </c>
      <c r="I121" s="1" t="s">
        <v>120</v>
      </c>
      <c r="J121" s="1" t="s">
        <v>47</v>
      </c>
      <c r="K121" s="6" t="s">
        <v>514</v>
      </c>
      <c r="L121" s="6" t="str">
        <f>VLOOKUP(LEFT(A121,1),'Ansatz 1'!A$1:B$10,2)</f>
        <v>1 Öffentliche Ordnung und Sicherheit</v>
      </c>
      <c r="M121" s="6" t="str">
        <f>VLOOKUP(LEFT(A121,2),'Ansatz 2'!A$1:B$51,2)</f>
        <v>16 Feuerwehrwesen</v>
      </c>
      <c r="N121" s="6" t="str">
        <f t="shared" si="9"/>
        <v>1630 Freiwillige Feuerwehr</v>
      </c>
      <c r="O121" s="1" t="str">
        <f t="shared" si="10"/>
        <v>FH</v>
      </c>
      <c r="P121" s="1">
        <f t="shared" si="11"/>
        <v>1</v>
      </c>
      <c r="Q121" s="1" t="str">
        <f t="shared" si="12"/>
        <v>Ausgaben</v>
      </c>
      <c r="R121" s="1" t="str">
        <f t="shared" si="7"/>
        <v>1/1630-61800 Instandhaltung von sonstigen Anlagen</v>
      </c>
      <c r="S121" s="2">
        <f t="shared" si="8"/>
        <v>-3500</v>
      </c>
      <c r="T121" s="2">
        <f t="shared" si="13"/>
        <v>-1.1315874555447785</v>
      </c>
    </row>
    <row r="122" spans="1:20" x14ac:dyDescent="0.4">
      <c r="A122" s="1" t="s">
        <v>558</v>
      </c>
      <c r="B122" s="1" t="s">
        <v>395</v>
      </c>
      <c r="C122" s="1" t="s">
        <v>467</v>
      </c>
      <c r="D122" s="1" t="s">
        <v>395</v>
      </c>
      <c r="E122" s="1" t="s">
        <v>395</v>
      </c>
      <c r="F122" s="1" t="s">
        <v>397</v>
      </c>
      <c r="G122" s="1" t="s">
        <v>398</v>
      </c>
      <c r="H122" s="1" t="s">
        <v>465</v>
      </c>
      <c r="I122" s="1" t="s">
        <v>120</v>
      </c>
      <c r="J122" s="1" t="s">
        <v>49</v>
      </c>
      <c r="K122" s="6" t="s">
        <v>419</v>
      </c>
      <c r="L122" s="6" t="str">
        <f>VLOOKUP(LEFT(A122,1),'Ansatz 1'!A$1:B$10,2)</f>
        <v>1 Öffentliche Ordnung und Sicherheit</v>
      </c>
      <c r="M122" s="6" t="str">
        <f>VLOOKUP(LEFT(A122,2),'Ansatz 2'!A$1:B$51,2)</f>
        <v>16 Feuerwehrwesen</v>
      </c>
      <c r="N122" s="6" t="str">
        <f t="shared" si="9"/>
        <v>1630 Freiwillige Feuerwehr</v>
      </c>
      <c r="O122" s="1" t="str">
        <f t="shared" si="10"/>
        <v>FH</v>
      </c>
      <c r="P122" s="1">
        <f t="shared" si="11"/>
        <v>1</v>
      </c>
      <c r="Q122" s="1" t="str">
        <f t="shared" si="12"/>
        <v>Ausgaben</v>
      </c>
      <c r="R122" s="1" t="str">
        <f t="shared" si="7"/>
        <v>1/1630-63100 Telekommunikationsdienste</v>
      </c>
      <c r="S122" s="2">
        <f t="shared" si="8"/>
        <v>-1500</v>
      </c>
      <c r="T122" s="2">
        <f t="shared" si="13"/>
        <v>-0.48496605237633367</v>
      </c>
    </row>
    <row r="123" spans="1:20" x14ac:dyDescent="0.4">
      <c r="A123" s="1" t="s">
        <v>558</v>
      </c>
      <c r="B123" s="1" t="s">
        <v>395</v>
      </c>
      <c r="C123" s="1" t="s">
        <v>470</v>
      </c>
      <c r="D123" s="1" t="s">
        <v>395</v>
      </c>
      <c r="E123" s="1" t="s">
        <v>395</v>
      </c>
      <c r="F123" s="1" t="s">
        <v>397</v>
      </c>
      <c r="G123" s="1" t="s">
        <v>398</v>
      </c>
      <c r="H123" s="1" t="s">
        <v>465</v>
      </c>
      <c r="I123" s="1" t="s">
        <v>120</v>
      </c>
      <c r="J123" s="1" t="s">
        <v>51</v>
      </c>
      <c r="K123" s="6" t="s">
        <v>508</v>
      </c>
      <c r="L123" s="6" t="str">
        <f>VLOOKUP(LEFT(A123,1),'Ansatz 1'!A$1:B$10,2)</f>
        <v>1 Öffentliche Ordnung und Sicherheit</v>
      </c>
      <c r="M123" s="6" t="str">
        <f>VLOOKUP(LEFT(A123,2),'Ansatz 2'!A$1:B$51,2)</f>
        <v>16 Feuerwehrwesen</v>
      </c>
      <c r="N123" s="6" t="str">
        <f t="shared" si="9"/>
        <v>1630 Freiwillige Feuerwehr</v>
      </c>
      <c r="O123" s="1" t="str">
        <f t="shared" si="10"/>
        <v>FH</v>
      </c>
      <c r="P123" s="1">
        <f t="shared" si="11"/>
        <v>1</v>
      </c>
      <c r="Q123" s="1" t="str">
        <f t="shared" si="12"/>
        <v>Ausgaben</v>
      </c>
      <c r="R123" s="1" t="str">
        <f t="shared" si="7"/>
        <v>1/1630-67000 Versicherungen</v>
      </c>
      <c r="S123" s="2">
        <f t="shared" si="8"/>
        <v>-3200</v>
      </c>
      <c r="T123" s="2">
        <f t="shared" si="13"/>
        <v>-1.0345942450695118</v>
      </c>
    </row>
    <row r="124" spans="1:20" x14ac:dyDescent="0.4">
      <c r="A124" s="1" t="s">
        <v>558</v>
      </c>
      <c r="B124" s="1" t="s">
        <v>395</v>
      </c>
      <c r="C124" s="1" t="s">
        <v>477</v>
      </c>
      <c r="D124" s="1" t="s">
        <v>455</v>
      </c>
      <c r="E124" s="1" t="s">
        <v>395</v>
      </c>
      <c r="F124" s="1" t="s">
        <v>497</v>
      </c>
      <c r="G124" s="1" t="s">
        <v>398</v>
      </c>
      <c r="H124" s="1" t="s">
        <v>415</v>
      </c>
      <c r="I124" s="1" t="s">
        <v>120</v>
      </c>
      <c r="J124" s="1" t="s">
        <v>89</v>
      </c>
      <c r="K124" s="6" t="s">
        <v>421</v>
      </c>
      <c r="L124" s="6" t="str">
        <f>VLOOKUP(LEFT(A124,1),'Ansatz 1'!A$1:B$10,2)</f>
        <v>1 Öffentliche Ordnung und Sicherheit</v>
      </c>
      <c r="M124" s="6" t="str">
        <f>VLOOKUP(LEFT(A124,2),'Ansatz 2'!A$1:B$51,2)</f>
        <v>16 Feuerwehrwesen</v>
      </c>
      <c r="N124" s="6" t="str">
        <f t="shared" si="9"/>
        <v>1630 Freiwillige Feuerwehr</v>
      </c>
      <c r="O124" s="1" t="str">
        <f t="shared" si="10"/>
        <v>FH</v>
      </c>
      <c r="P124" s="1">
        <f t="shared" si="11"/>
        <v>1</v>
      </c>
      <c r="Q124" s="1" t="str">
        <f t="shared" si="12"/>
        <v>Ausgaben</v>
      </c>
      <c r="R124" s="1" t="str">
        <f t="shared" si="7"/>
        <v>1/1630-72050 Interne Leistungsverrechnung</v>
      </c>
      <c r="S124" s="2">
        <f t="shared" si="8"/>
        <v>-500</v>
      </c>
      <c r="T124" s="2">
        <f t="shared" si="13"/>
        <v>-0.16165535079211121</v>
      </c>
    </row>
    <row r="125" spans="1:20" x14ac:dyDescent="0.4">
      <c r="A125" s="1" t="s">
        <v>558</v>
      </c>
      <c r="B125" s="1" t="s">
        <v>395</v>
      </c>
      <c r="C125" s="1" t="s">
        <v>485</v>
      </c>
      <c r="D125" s="1" t="s">
        <v>395</v>
      </c>
      <c r="E125" s="1" t="s">
        <v>395</v>
      </c>
      <c r="F125" s="1" t="s">
        <v>397</v>
      </c>
      <c r="G125" s="1" t="s">
        <v>398</v>
      </c>
      <c r="H125" s="1" t="s">
        <v>415</v>
      </c>
      <c r="I125" s="1" t="s">
        <v>120</v>
      </c>
      <c r="J125" s="1" t="s">
        <v>124</v>
      </c>
      <c r="K125" s="6" t="s">
        <v>440</v>
      </c>
      <c r="L125" s="6" t="str">
        <f>VLOOKUP(LEFT(A125,1),'Ansatz 1'!A$1:B$10,2)</f>
        <v>1 Öffentliche Ordnung und Sicherheit</v>
      </c>
      <c r="M125" s="6" t="str">
        <f>VLOOKUP(LEFT(A125,2),'Ansatz 2'!A$1:B$51,2)</f>
        <v>16 Feuerwehrwesen</v>
      </c>
      <c r="N125" s="6" t="str">
        <f t="shared" si="9"/>
        <v>1630 Freiwillige Feuerwehr</v>
      </c>
      <c r="O125" s="1" t="str">
        <f t="shared" si="10"/>
        <v>FH</v>
      </c>
      <c r="P125" s="1">
        <f t="shared" si="11"/>
        <v>1</v>
      </c>
      <c r="Q125" s="1" t="str">
        <f t="shared" si="12"/>
        <v>Ausgaben</v>
      </c>
      <c r="R125" s="1" t="str">
        <f t="shared" si="7"/>
        <v>1/1630-72800 Instandhaltung von sonstigen Anlagen (Einsatz u. Schulung)</v>
      </c>
      <c r="S125" s="2">
        <f t="shared" si="8"/>
        <v>-2000</v>
      </c>
      <c r="T125" s="2">
        <f t="shared" si="13"/>
        <v>-0.64662140316844485</v>
      </c>
    </row>
    <row r="126" spans="1:20" x14ac:dyDescent="0.4">
      <c r="A126" s="1" t="s">
        <v>558</v>
      </c>
      <c r="B126" s="1" t="s">
        <v>395</v>
      </c>
      <c r="C126" s="1" t="s">
        <v>487</v>
      </c>
      <c r="D126" s="1" t="s">
        <v>395</v>
      </c>
      <c r="E126" s="1" t="s">
        <v>395</v>
      </c>
      <c r="F126" s="1" t="s">
        <v>397</v>
      </c>
      <c r="G126" s="1" t="s">
        <v>398</v>
      </c>
      <c r="H126" s="1" t="s">
        <v>415</v>
      </c>
      <c r="I126" s="1" t="s">
        <v>120</v>
      </c>
      <c r="J126" s="1" t="s">
        <v>62</v>
      </c>
      <c r="K126" s="6" t="s">
        <v>563</v>
      </c>
      <c r="L126" s="6" t="str">
        <f>VLOOKUP(LEFT(A126,1),'Ansatz 1'!A$1:B$10,2)</f>
        <v>1 Öffentliche Ordnung und Sicherheit</v>
      </c>
      <c r="M126" s="6" t="str">
        <f>VLOOKUP(LEFT(A126,2),'Ansatz 2'!A$1:B$51,2)</f>
        <v>16 Feuerwehrwesen</v>
      </c>
      <c r="N126" s="6" t="str">
        <f t="shared" si="9"/>
        <v>1630 Freiwillige Feuerwehr</v>
      </c>
      <c r="O126" s="1" t="str">
        <f t="shared" si="10"/>
        <v>FH</v>
      </c>
      <c r="P126" s="1">
        <f t="shared" si="11"/>
        <v>1</v>
      </c>
      <c r="Q126" s="1" t="str">
        <f t="shared" si="12"/>
        <v>Ausgaben</v>
      </c>
      <c r="R126" s="1" t="str">
        <f t="shared" si="7"/>
        <v>1/1630-72900 Sonstige Aufwendungen</v>
      </c>
      <c r="S126" s="2">
        <f t="shared" si="8"/>
        <v>-6500</v>
      </c>
      <c r="T126" s="2">
        <f t="shared" si="13"/>
        <v>-2.1015195602974459</v>
      </c>
    </row>
    <row r="127" spans="1:20" x14ac:dyDescent="0.4">
      <c r="A127" s="1" t="s">
        <v>558</v>
      </c>
      <c r="B127" s="1" t="s">
        <v>395</v>
      </c>
      <c r="C127" s="1" t="s">
        <v>496</v>
      </c>
      <c r="D127" s="1" t="s">
        <v>438</v>
      </c>
      <c r="E127" s="1" t="s">
        <v>395</v>
      </c>
      <c r="F127" s="1" t="s">
        <v>397</v>
      </c>
      <c r="G127" s="1" t="s">
        <v>398</v>
      </c>
      <c r="H127" s="1" t="s">
        <v>495</v>
      </c>
      <c r="I127" s="1" t="s">
        <v>120</v>
      </c>
      <c r="J127" s="1" t="s">
        <v>67</v>
      </c>
      <c r="K127" s="6" t="s">
        <v>448</v>
      </c>
      <c r="L127" s="6" t="str">
        <f>VLOOKUP(LEFT(A127,1),'Ansatz 1'!A$1:B$10,2)</f>
        <v>1 Öffentliche Ordnung und Sicherheit</v>
      </c>
      <c r="M127" s="6" t="str">
        <f>VLOOKUP(LEFT(A127,2),'Ansatz 2'!A$1:B$51,2)</f>
        <v>16 Feuerwehrwesen</v>
      </c>
      <c r="N127" s="6" t="str">
        <f t="shared" si="9"/>
        <v>1630 Freiwillige Feuerwehr</v>
      </c>
      <c r="O127" s="1" t="str">
        <f t="shared" si="10"/>
        <v>FH</v>
      </c>
      <c r="P127" s="1">
        <f t="shared" si="11"/>
        <v>2</v>
      </c>
      <c r="Q127" s="1" t="str">
        <f t="shared" si="12"/>
        <v>Einnahmen</v>
      </c>
      <c r="R127" s="1" t="str">
        <f t="shared" si="7"/>
        <v>2/1630+81640 Kostenbeiträge (Kostenersätze) für sonstige Leistungen</v>
      </c>
      <c r="S127" s="2">
        <f t="shared" si="8"/>
        <v>100</v>
      </c>
      <c r="T127" s="2">
        <f t="shared" si="13"/>
        <v>3.2331070158422244E-2</v>
      </c>
    </row>
    <row r="128" spans="1:20" x14ac:dyDescent="0.4">
      <c r="A128" s="1" t="s">
        <v>558</v>
      </c>
      <c r="B128" s="1" t="s">
        <v>395</v>
      </c>
      <c r="C128" s="1" t="s">
        <v>429</v>
      </c>
      <c r="D128" s="1" t="s">
        <v>395</v>
      </c>
      <c r="E128" s="1" t="s">
        <v>395</v>
      </c>
      <c r="F128" s="1" t="s">
        <v>397</v>
      </c>
      <c r="G128" s="1" t="s">
        <v>398</v>
      </c>
      <c r="H128" s="1" t="s">
        <v>430</v>
      </c>
      <c r="I128" s="1" t="s">
        <v>120</v>
      </c>
      <c r="J128" s="1" t="s">
        <v>125</v>
      </c>
      <c r="K128" s="6" t="s">
        <v>461</v>
      </c>
      <c r="L128" s="6" t="str">
        <f>VLOOKUP(LEFT(A128,1),'Ansatz 1'!A$1:B$10,2)</f>
        <v>1 Öffentliche Ordnung und Sicherheit</v>
      </c>
      <c r="M128" s="6" t="str">
        <f>VLOOKUP(LEFT(A128,2),'Ansatz 2'!A$1:B$51,2)</f>
        <v>16 Feuerwehrwesen</v>
      </c>
      <c r="N128" s="6" t="str">
        <f t="shared" si="9"/>
        <v>1630 Freiwillige Feuerwehr</v>
      </c>
      <c r="O128" s="1" t="str">
        <f t="shared" si="10"/>
        <v>FH</v>
      </c>
      <c r="P128" s="1">
        <f t="shared" si="11"/>
        <v>2</v>
      </c>
      <c r="Q128" s="1" t="str">
        <f t="shared" si="12"/>
        <v>Einnahmen</v>
      </c>
      <c r="R128" s="1" t="str">
        <f t="shared" si="7"/>
        <v>2/1630+86100 Transfers von Ländern, Landesfonds und Landeskammern</v>
      </c>
      <c r="S128" s="2">
        <f t="shared" si="8"/>
        <v>1000</v>
      </c>
      <c r="T128" s="2">
        <f t="shared" si="13"/>
        <v>0.32331070158422243</v>
      </c>
    </row>
    <row r="129" spans="1:20" x14ac:dyDescent="0.4">
      <c r="A129" s="1" t="s">
        <v>566</v>
      </c>
      <c r="B129" s="1" t="s">
        <v>395</v>
      </c>
      <c r="C129" s="1" t="s">
        <v>540</v>
      </c>
      <c r="D129" s="1" t="s">
        <v>395</v>
      </c>
      <c r="E129" s="1" t="s">
        <v>395</v>
      </c>
      <c r="F129" s="1" t="s">
        <v>397</v>
      </c>
      <c r="G129" s="1" t="s">
        <v>398</v>
      </c>
      <c r="H129" s="1" t="s">
        <v>415</v>
      </c>
      <c r="I129" s="1" t="s">
        <v>126</v>
      </c>
      <c r="J129" s="1" t="s">
        <v>101</v>
      </c>
      <c r="K129" s="6" t="s">
        <v>448</v>
      </c>
      <c r="L129" s="6" t="str">
        <f>VLOOKUP(LEFT(A129,1),'Ansatz 1'!A$1:B$10,2)</f>
        <v>1 Öffentliche Ordnung und Sicherheit</v>
      </c>
      <c r="M129" s="6" t="str">
        <f>VLOOKUP(LEFT(A129,2),'Ansatz 2'!A$1:B$51,2)</f>
        <v>18 Landesverteidigung</v>
      </c>
      <c r="N129" s="6" t="str">
        <f t="shared" si="9"/>
        <v>1800 Zivilschutz</v>
      </c>
      <c r="O129" s="1" t="str">
        <f t="shared" si="10"/>
        <v>FH</v>
      </c>
      <c r="P129" s="1">
        <f t="shared" si="11"/>
        <v>1</v>
      </c>
      <c r="Q129" s="1" t="str">
        <f t="shared" si="12"/>
        <v>Ausgaben</v>
      </c>
      <c r="R129" s="1" t="str">
        <f t="shared" si="7"/>
        <v>1/1800-72600 Mitgliedsbeiträge an Institutionen</v>
      </c>
      <c r="S129" s="2">
        <f t="shared" si="8"/>
        <v>-100</v>
      </c>
      <c r="T129" s="2">
        <f t="shared" si="13"/>
        <v>-3.2331070158422244E-2</v>
      </c>
    </row>
    <row r="130" spans="1:20" x14ac:dyDescent="0.4">
      <c r="A130" s="1" t="s">
        <v>567</v>
      </c>
      <c r="B130" s="1" t="s">
        <v>395</v>
      </c>
      <c r="C130" s="1" t="s">
        <v>418</v>
      </c>
      <c r="D130" s="1" t="s">
        <v>395</v>
      </c>
      <c r="E130" s="1" t="s">
        <v>395</v>
      </c>
      <c r="F130" s="1" t="s">
        <v>397</v>
      </c>
      <c r="G130" s="1" t="s">
        <v>398</v>
      </c>
      <c r="H130" s="1" t="s">
        <v>415</v>
      </c>
      <c r="I130" s="1" t="s">
        <v>127</v>
      </c>
      <c r="J130" s="1" t="s">
        <v>128</v>
      </c>
      <c r="K130" s="6" t="s">
        <v>568</v>
      </c>
      <c r="L130" s="6" t="str">
        <f>VLOOKUP(LEFT(A130,1),'Ansatz 1'!A$1:B$10,2)</f>
        <v>1 Öffentliche Ordnung und Sicherheit</v>
      </c>
      <c r="M130" s="6" t="str">
        <f>VLOOKUP(LEFT(A130,2),'Ansatz 2'!A$1:B$51,2)</f>
        <v>18 Landesverteidigung</v>
      </c>
      <c r="N130" s="6" t="str">
        <f t="shared" si="9"/>
        <v>1890 Landesverteidigung</v>
      </c>
      <c r="O130" s="1" t="str">
        <f t="shared" si="10"/>
        <v>FH</v>
      </c>
      <c r="P130" s="1">
        <f t="shared" si="11"/>
        <v>1</v>
      </c>
      <c r="Q130" s="1" t="str">
        <f t="shared" si="12"/>
        <v>Ausgaben</v>
      </c>
      <c r="R130" s="1" t="str">
        <f t="shared" ref="R130:R193" si="14">_xlfn.CONCAT(P130,"/",A130,LEFT(B130,1),IF(P130=1,"-","+"),C130,LEFT(D130,2)," ",J130)</f>
        <v>1/1890-72300 Amtspauschalien und Repräsentationsaufwendungen (Musterungskosten)</v>
      </c>
      <c r="S130" s="2">
        <f t="shared" ref="S130:S193" si="15">IF(P130=2,K130+0,-(K130+0))</f>
        <v>-400</v>
      </c>
      <c r="T130" s="2">
        <f t="shared" si="13"/>
        <v>-0.12932428063368898</v>
      </c>
    </row>
    <row r="131" spans="1:20" x14ac:dyDescent="0.4">
      <c r="A131" s="1" t="s">
        <v>569</v>
      </c>
      <c r="B131" s="1" t="s">
        <v>395</v>
      </c>
      <c r="C131" s="1" t="s">
        <v>435</v>
      </c>
      <c r="D131" s="1" t="s">
        <v>395</v>
      </c>
      <c r="E131" s="1" t="s">
        <v>395</v>
      </c>
      <c r="F131" s="1" t="s">
        <v>397</v>
      </c>
      <c r="G131" s="1" t="s">
        <v>398</v>
      </c>
      <c r="H131" s="1" t="s">
        <v>436</v>
      </c>
      <c r="I131" s="1" t="s">
        <v>129</v>
      </c>
      <c r="J131" s="1" t="s">
        <v>35</v>
      </c>
      <c r="K131" s="6" t="s">
        <v>570</v>
      </c>
      <c r="L131" s="6" t="str">
        <f>VLOOKUP(LEFT(A131,1),'Ansatz 1'!A$1:B$10,2)</f>
        <v>2 Unterricht, Erziehung, Sport und Wissenschaft</v>
      </c>
      <c r="M131" s="6" t="str">
        <f>VLOOKUP(LEFT(A131,2),'Ansatz 2'!A$1:B$51,2)</f>
        <v>21 Allgemeinbildender Unterricht</v>
      </c>
      <c r="N131" s="6" t="str">
        <f t="shared" ref="N131:N194" si="16">_xlfn.CONCAT(A131,LEFT(B131,1)," ", I131)</f>
        <v>2110 Volksschule</v>
      </c>
      <c r="O131" s="1" t="str">
        <f t="shared" ref="O131:O194" si="17">IF(OR(LEFT(H131)="1",LEFT(H131)="2"),"EH","FH")</f>
        <v>FH</v>
      </c>
      <c r="P131" s="1">
        <f t="shared" ref="P131:P194" si="18">IF(OR(MID(H131,2,1)="1",MID(H131,2,1)="3"),2,1)</f>
        <v>1</v>
      </c>
      <c r="Q131" s="1" t="str">
        <f t="shared" ref="Q131:Q194" si="19">_xlfn.SWITCH(P131,1,"Ausgaben",2,"Einnahmen")</f>
        <v>Ausgaben</v>
      </c>
      <c r="R131" s="1" t="str">
        <f t="shared" si="14"/>
        <v>1/2110-04200 Amts-, Betriebs- und Geschäftsausstattung</v>
      </c>
      <c r="S131" s="2">
        <f t="shared" si="15"/>
        <v>-5000</v>
      </c>
      <c r="T131" s="2">
        <f t="shared" ref="T131:T194" si="20">S131/U$1</f>
        <v>-1.6165535079211122</v>
      </c>
    </row>
    <row r="132" spans="1:20" x14ac:dyDescent="0.4">
      <c r="A132" s="1" t="s">
        <v>569</v>
      </c>
      <c r="B132" s="1" t="s">
        <v>395</v>
      </c>
      <c r="C132" s="1" t="s">
        <v>529</v>
      </c>
      <c r="D132" s="1" t="s">
        <v>395</v>
      </c>
      <c r="E132" s="1" t="s">
        <v>395</v>
      </c>
      <c r="F132" s="1" t="s">
        <v>397</v>
      </c>
      <c r="G132" s="1" t="s">
        <v>398</v>
      </c>
      <c r="H132" s="1" t="s">
        <v>530</v>
      </c>
      <c r="I132" s="1" t="s">
        <v>129</v>
      </c>
      <c r="J132" s="1" t="s">
        <v>92</v>
      </c>
      <c r="K132" s="6" t="s">
        <v>400</v>
      </c>
      <c r="L132" s="6" t="str">
        <f>VLOOKUP(LEFT(A132,1),'Ansatz 1'!A$1:B$10,2)</f>
        <v>2 Unterricht, Erziehung, Sport und Wissenschaft</v>
      </c>
      <c r="M132" s="6" t="str">
        <f>VLOOKUP(LEFT(A132,2),'Ansatz 2'!A$1:B$51,2)</f>
        <v>21 Allgemeinbildender Unterricht</v>
      </c>
      <c r="N132" s="6" t="str">
        <f t="shared" si="16"/>
        <v>2110 Volksschule</v>
      </c>
      <c r="O132" s="1" t="str">
        <f t="shared" si="17"/>
        <v>FH</v>
      </c>
      <c r="P132" s="1">
        <f t="shared" si="18"/>
        <v>2</v>
      </c>
      <c r="Q132" s="1" t="str">
        <f t="shared" si="19"/>
        <v>Einnahmen</v>
      </c>
      <c r="R132" s="1" t="str">
        <f t="shared" si="14"/>
        <v>2/2110+30100 Kapitaltransfers von Ländern, Landesfonds und Landeskammern</v>
      </c>
      <c r="S132" s="2">
        <f t="shared" si="15"/>
        <v>0</v>
      </c>
      <c r="T132" s="2">
        <f t="shared" si="20"/>
        <v>0</v>
      </c>
    </row>
    <row r="133" spans="1:20" x14ac:dyDescent="0.4">
      <c r="A133" s="1" t="s">
        <v>569</v>
      </c>
      <c r="B133" s="1" t="s">
        <v>395</v>
      </c>
      <c r="C133" s="1" t="s">
        <v>438</v>
      </c>
      <c r="D133" s="1" t="s">
        <v>395</v>
      </c>
      <c r="E133" s="1" t="s">
        <v>395</v>
      </c>
      <c r="F133" s="1" t="s">
        <v>397</v>
      </c>
      <c r="G133" s="1" t="s">
        <v>398</v>
      </c>
      <c r="H133" s="1" t="s">
        <v>439</v>
      </c>
      <c r="I133" s="1" t="s">
        <v>129</v>
      </c>
      <c r="J133" s="1" t="s">
        <v>36</v>
      </c>
      <c r="K133" s="6" t="s">
        <v>453</v>
      </c>
      <c r="L133" s="6" t="str">
        <f>VLOOKUP(LEFT(A133,1),'Ansatz 1'!A$1:B$10,2)</f>
        <v>2 Unterricht, Erziehung, Sport und Wissenschaft</v>
      </c>
      <c r="M133" s="6" t="str">
        <f>VLOOKUP(LEFT(A133,2),'Ansatz 2'!A$1:B$51,2)</f>
        <v>21 Allgemeinbildender Unterricht</v>
      </c>
      <c r="N133" s="6" t="str">
        <f t="shared" si="16"/>
        <v>2110 Volksschule</v>
      </c>
      <c r="O133" s="1" t="str">
        <f t="shared" si="17"/>
        <v>FH</v>
      </c>
      <c r="P133" s="1">
        <f t="shared" si="18"/>
        <v>1</v>
      </c>
      <c r="Q133" s="1" t="str">
        <f t="shared" si="19"/>
        <v>Ausgaben</v>
      </c>
      <c r="R133" s="1" t="str">
        <f t="shared" si="14"/>
        <v>1/2110-40000 Geringwertige Wirtschaftsgüter (GWG)</v>
      </c>
      <c r="S133" s="2">
        <f t="shared" si="15"/>
        <v>-8000</v>
      </c>
      <c r="T133" s="2">
        <f t="shared" si="20"/>
        <v>-2.5864856126737794</v>
      </c>
    </row>
    <row r="134" spans="1:20" x14ac:dyDescent="0.4">
      <c r="A134" s="1" t="s">
        <v>569</v>
      </c>
      <c r="B134" s="1" t="s">
        <v>395</v>
      </c>
      <c r="C134" s="1" t="s">
        <v>519</v>
      </c>
      <c r="D134" s="1" t="s">
        <v>395</v>
      </c>
      <c r="E134" s="1" t="s">
        <v>395</v>
      </c>
      <c r="F134" s="1" t="s">
        <v>397</v>
      </c>
      <c r="G134" s="1" t="s">
        <v>398</v>
      </c>
      <c r="H134" s="1" t="s">
        <v>439</v>
      </c>
      <c r="I134" s="1" t="s">
        <v>129</v>
      </c>
      <c r="J134" s="1" t="s">
        <v>84</v>
      </c>
      <c r="K134" s="6" t="s">
        <v>571</v>
      </c>
      <c r="L134" s="6" t="str">
        <f>VLOOKUP(LEFT(A134,1),'Ansatz 1'!A$1:B$10,2)</f>
        <v>2 Unterricht, Erziehung, Sport und Wissenschaft</v>
      </c>
      <c r="M134" s="6" t="str">
        <f>VLOOKUP(LEFT(A134,2),'Ansatz 2'!A$1:B$51,2)</f>
        <v>21 Allgemeinbildender Unterricht</v>
      </c>
      <c r="N134" s="6" t="str">
        <f t="shared" si="16"/>
        <v>2110 Volksschule</v>
      </c>
      <c r="O134" s="1" t="str">
        <f t="shared" si="17"/>
        <v>FH</v>
      </c>
      <c r="P134" s="1">
        <f t="shared" si="18"/>
        <v>1</v>
      </c>
      <c r="Q134" s="1" t="str">
        <f t="shared" si="19"/>
        <v>Ausgaben</v>
      </c>
      <c r="R134" s="1" t="str">
        <f t="shared" si="14"/>
        <v>1/2110-45100 Brennstoffe</v>
      </c>
      <c r="S134" s="2">
        <f t="shared" si="15"/>
        <v>-10400</v>
      </c>
      <c r="T134" s="2">
        <f t="shared" si="20"/>
        <v>-3.3624312964759135</v>
      </c>
    </row>
    <row r="135" spans="1:20" x14ac:dyDescent="0.4">
      <c r="A135" s="1" t="s">
        <v>569</v>
      </c>
      <c r="B135" s="1" t="s">
        <v>395</v>
      </c>
      <c r="C135" s="1" t="s">
        <v>520</v>
      </c>
      <c r="D135" s="1" t="s">
        <v>395</v>
      </c>
      <c r="E135" s="1" t="s">
        <v>395</v>
      </c>
      <c r="F135" s="1" t="s">
        <v>397</v>
      </c>
      <c r="G135" s="1" t="s">
        <v>398</v>
      </c>
      <c r="H135" s="1" t="s">
        <v>439</v>
      </c>
      <c r="I135" s="1" t="s">
        <v>129</v>
      </c>
      <c r="J135" s="1" t="s">
        <v>85</v>
      </c>
      <c r="K135" s="6" t="s">
        <v>463</v>
      </c>
      <c r="L135" s="6" t="str">
        <f>VLOOKUP(LEFT(A135,1),'Ansatz 1'!A$1:B$10,2)</f>
        <v>2 Unterricht, Erziehung, Sport und Wissenschaft</v>
      </c>
      <c r="M135" s="6" t="str">
        <f>VLOOKUP(LEFT(A135,2),'Ansatz 2'!A$1:B$51,2)</f>
        <v>21 Allgemeinbildender Unterricht</v>
      </c>
      <c r="N135" s="6" t="str">
        <f t="shared" si="16"/>
        <v>2110 Volksschule</v>
      </c>
      <c r="O135" s="1" t="str">
        <f t="shared" si="17"/>
        <v>FH</v>
      </c>
      <c r="P135" s="1">
        <f t="shared" si="18"/>
        <v>1</v>
      </c>
      <c r="Q135" s="1" t="str">
        <f t="shared" si="19"/>
        <v>Ausgaben</v>
      </c>
      <c r="R135" s="1" t="str">
        <f t="shared" si="14"/>
        <v>1/2110-45400 Reinigungsmittel</v>
      </c>
      <c r="S135" s="2">
        <f t="shared" si="15"/>
        <v>-2500</v>
      </c>
      <c r="T135" s="2">
        <f t="shared" si="20"/>
        <v>-0.80827675396055609</v>
      </c>
    </row>
    <row r="136" spans="1:20" x14ac:dyDescent="0.4">
      <c r="A136" s="1" t="s">
        <v>569</v>
      </c>
      <c r="B136" s="1" t="s">
        <v>395</v>
      </c>
      <c r="C136" s="1" t="s">
        <v>441</v>
      </c>
      <c r="D136" s="1" t="s">
        <v>395</v>
      </c>
      <c r="E136" s="1" t="s">
        <v>395</v>
      </c>
      <c r="F136" s="1" t="s">
        <v>397</v>
      </c>
      <c r="G136" s="1" t="s">
        <v>398</v>
      </c>
      <c r="H136" s="1" t="s">
        <v>439</v>
      </c>
      <c r="I136" s="1" t="s">
        <v>129</v>
      </c>
      <c r="J136" s="1" t="s">
        <v>130</v>
      </c>
      <c r="K136" s="6" t="s">
        <v>572</v>
      </c>
      <c r="L136" s="6" t="str">
        <f>VLOOKUP(LEFT(A136,1),'Ansatz 1'!A$1:B$10,2)</f>
        <v>2 Unterricht, Erziehung, Sport und Wissenschaft</v>
      </c>
      <c r="M136" s="6" t="str">
        <f>VLOOKUP(LEFT(A136,2),'Ansatz 2'!A$1:B$51,2)</f>
        <v>21 Allgemeinbildender Unterricht</v>
      </c>
      <c r="N136" s="6" t="str">
        <f t="shared" si="16"/>
        <v>2110 Volksschule</v>
      </c>
      <c r="O136" s="1" t="str">
        <f t="shared" si="17"/>
        <v>FH</v>
      </c>
      <c r="P136" s="1">
        <f t="shared" si="18"/>
        <v>1</v>
      </c>
      <c r="Q136" s="1" t="str">
        <f t="shared" si="19"/>
        <v>Ausgaben</v>
      </c>
      <c r="R136" s="1" t="str">
        <f t="shared" si="14"/>
        <v>1/2110-45600 Schreib-, Zeichen- und sonstige Büromittel</v>
      </c>
      <c r="S136" s="2">
        <f t="shared" si="15"/>
        <v>-800</v>
      </c>
      <c r="T136" s="2">
        <f t="shared" si="20"/>
        <v>-0.25864856126737795</v>
      </c>
    </row>
    <row r="137" spans="1:20" x14ac:dyDescent="0.4">
      <c r="A137" s="1" t="s">
        <v>569</v>
      </c>
      <c r="B137" s="1" t="s">
        <v>395</v>
      </c>
      <c r="C137" s="1" t="s">
        <v>443</v>
      </c>
      <c r="D137" s="1" t="s">
        <v>395</v>
      </c>
      <c r="E137" s="1" t="s">
        <v>395</v>
      </c>
      <c r="F137" s="1" t="s">
        <v>397</v>
      </c>
      <c r="G137" s="1" t="s">
        <v>398</v>
      </c>
      <c r="H137" s="1" t="s">
        <v>439</v>
      </c>
      <c r="I137" s="1" t="s">
        <v>129</v>
      </c>
      <c r="J137" s="1" t="s">
        <v>38</v>
      </c>
      <c r="K137" s="6" t="s">
        <v>421</v>
      </c>
      <c r="L137" s="6" t="str">
        <f>VLOOKUP(LEFT(A137,1),'Ansatz 1'!A$1:B$10,2)</f>
        <v>2 Unterricht, Erziehung, Sport und Wissenschaft</v>
      </c>
      <c r="M137" s="6" t="str">
        <f>VLOOKUP(LEFT(A137,2),'Ansatz 2'!A$1:B$51,2)</f>
        <v>21 Allgemeinbildender Unterricht</v>
      </c>
      <c r="N137" s="6" t="str">
        <f t="shared" si="16"/>
        <v>2110 Volksschule</v>
      </c>
      <c r="O137" s="1" t="str">
        <f t="shared" si="17"/>
        <v>FH</v>
      </c>
      <c r="P137" s="1">
        <f t="shared" si="18"/>
        <v>1</v>
      </c>
      <c r="Q137" s="1" t="str">
        <f t="shared" si="19"/>
        <v>Ausgaben</v>
      </c>
      <c r="R137" s="1" t="str">
        <f t="shared" si="14"/>
        <v>1/2110-45700 Druckwerke</v>
      </c>
      <c r="S137" s="2">
        <f t="shared" si="15"/>
        <v>-500</v>
      </c>
      <c r="T137" s="2">
        <f t="shared" si="20"/>
        <v>-0.16165535079211121</v>
      </c>
    </row>
    <row r="138" spans="1:20" x14ac:dyDescent="0.4">
      <c r="A138" s="1" t="s">
        <v>569</v>
      </c>
      <c r="B138" s="1" t="s">
        <v>395</v>
      </c>
      <c r="C138" s="1" t="s">
        <v>444</v>
      </c>
      <c r="D138" s="1" t="s">
        <v>395</v>
      </c>
      <c r="E138" s="1" t="s">
        <v>395</v>
      </c>
      <c r="F138" s="1" t="s">
        <v>397</v>
      </c>
      <c r="G138" s="1" t="s">
        <v>398</v>
      </c>
      <c r="H138" s="1" t="s">
        <v>445</v>
      </c>
      <c r="I138" s="1" t="s">
        <v>129</v>
      </c>
      <c r="J138" s="1" t="s">
        <v>39</v>
      </c>
      <c r="K138" s="6" t="s">
        <v>573</v>
      </c>
      <c r="L138" s="6" t="str">
        <f>VLOOKUP(LEFT(A138,1),'Ansatz 1'!A$1:B$10,2)</f>
        <v>2 Unterricht, Erziehung, Sport und Wissenschaft</v>
      </c>
      <c r="M138" s="6" t="str">
        <f>VLOOKUP(LEFT(A138,2),'Ansatz 2'!A$1:B$51,2)</f>
        <v>21 Allgemeinbildender Unterricht</v>
      </c>
      <c r="N138" s="6" t="str">
        <f t="shared" si="16"/>
        <v>2110 Volksschule</v>
      </c>
      <c r="O138" s="1" t="str">
        <f t="shared" si="17"/>
        <v>FH</v>
      </c>
      <c r="P138" s="1">
        <f t="shared" si="18"/>
        <v>1</v>
      </c>
      <c r="Q138" s="1" t="str">
        <f t="shared" si="19"/>
        <v>Ausgaben</v>
      </c>
      <c r="R138" s="1" t="str">
        <f t="shared" si="14"/>
        <v>1/2110-51000 Geldbezüge der Vertragsbediensteten der Verwaltung</v>
      </c>
      <c r="S138" s="2">
        <f t="shared" si="15"/>
        <v>-6800</v>
      </c>
      <c r="T138" s="2">
        <f t="shared" si="20"/>
        <v>-2.1985127707727128</v>
      </c>
    </row>
    <row r="139" spans="1:20" x14ac:dyDescent="0.4">
      <c r="A139" s="1" t="s">
        <v>569</v>
      </c>
      <c r="B139" s="1" t="s">
        <v>395</v>
      </c>
      <c r="C139" s="1" t="s">
        <v>574</v>
      </c>
      <c r="D139" s="1" t="s">
        <v>395</v>
      </c>
      <c r="E139" s="1" t="s">
        <v>395</v>
      </c>
      <c r="F139" s="1" t="s">
        <v>397</v>
      </c>
      <c r="G139" s="1" t="s">
        <v>398</v>
      </c>
      <c r="H139" s="1" t="s">
        <v>445</v>
      </c>
      <c r="I139" s="1" t="s">
        <v>129</v>
      </c>
      <c r="J139" s="1" t="s">
        <v>131</v>
      </c>
      <c r="K139" s="6" t="s">
        <v>575</v>
      </c>
      <c r="L139" s="6" t="str">
        <f>VLOOKUP(LEFT(A139,1),'Ansatz 1'!A$1:B$10,2)</f>
        <v>2 Unterricht, Erziehung, Sport und Wissenschaft</v>
      </c>
      <c r="M139" s="6" t="str">
        <f>VLOOKUP(LEFT(A139,2),'Ansatz 2'!A$1:B$51,2)</f>
        <v>21 Allgemeinbildender Unterricht</v>
      </c>
      <c r="N139" s="6" t="str">
        <f t="shared" si="16"/>
        <v>2110 Volksschule</v>
      </c>
      <c r="O139" s="1" t="str">
        <f t="shared" si="17"/>
        <v>FH</v>
      </c>
      <c r="P139" s="1">
        <f t="shared" si="18"/>
        <v>1</v>
      </c>
      <c r="Q139" s="1" t="str">
        <f t="shared" si="19"/>
        <v>Ausgaben</v>
      </c>
      <c r="R139" s="1" t="str">
        <f t="shared" si="14"/>
        <v>1/2110-51100 Geldbezüge der Vertragsbediensteten in handwerklicher Verwendung</v>
      </c>
      <c r="S139" s="2">
        <f t="shared" si="15"/>
        <v>-2200</v>
      </c>
      <c r="T139" s="2">
        <f t="shared" si="20"/>
        <v>-0.71128354348528933</v>
      </c>
    </row>
    <row r="140" spans="1:20" x14ac:dyDescent="0.4">
      <c r="A140" s="1" t="s">
        <v>569</v>
      </c>
      <c r="B140" s="1" t="s">
        <v>395</v>
      </c>
      <c r="C140" s="1" t="s">
        <v>452</v>
      </c>
      <c r="D140" s="1" t="s">
        <v>395</v>
      </c>
      <c r="E140" s="1" t="s">
        <v>395</v>
      </c>
      <c r="F140" s="1" t="s">
        <v>397</v>
      </c>
      <c r="G140" s="1" t="s">
        <v>398</v>
      </c>
      <c r="H140" s="1" t="s">
        <v>450</v>
      </c>
      <c r="I140" s="1" t="s">
        <v>129</v>
      </c>
      <c r="J140" s="1" t="s">
        <v>42</v>
      </c>
      <c r="K140" s="6" t="s">
        <v>568</v>
      </c>
      <c r="L140" s="6" t="str">
        <f>VLOOKUP(LEFT(A140,1),'Ansatz 1'!A$1:B$10,2)</f>
        <v>2 Unterricht, Erziehung, Sport und Wissenschaft</v>
      </c>
      <c r="M140" s="6" t="str">
        <f>VLOOKUP(LEFT(A140,2),'Ansatz 2'!A$1:B$51,2)</f>
        <v>21 Allgemeinbildender Unterricht</v>
      </c>
      <c r="N140" s="6" t="str">
        <f t="shared" si="16"/>
        <v>2110 Volksschule</v>
      </c>
      <c r="O140" s="1" t="str">
        <f t="shared" si="17"/>
        <v>FH</v>
      </c>
      <c r="P140" s="1">
        <f t="shared" si="18"/>
        <v>1</v>
      </c>
      <c r="Q140" s="1" t="str">
        <f t="shared" si="19"/>
        <v>Ausgaben</v>
      </c>
      <c r="R140" s="1" t="str">
        <f t="shared" si="14"/>
        <v>1/2110-58000 Dienstgeberbeiträge zum Ausgleichsfonds für Familienbeihilfen</v>
      </c>
      <c r="S140" s="2">
        <f t="shared" si="15"/>
        <v>-400</v>
      </c>
      <c r="T140" s="2">
        <f t="shared" si="20"/>
        <v>-0.12932428063368898</v>
      </c>
    </row>
    <row r="141" spans="1:20" x14ac:dyDescent="0.4">
      <c r="A141" s="1" t="s">
        <v>569</v>
      </c>
      <c r="B141" s="1" t="s">
        <v>395</v>
      </c>
      <c r="C141" s="1" t="s">
        <v>454</v>
      </c>
      <c r="D141" s="1" t="s">
        <v>455</v>
      </c>
      <c r="E141" s="1" t="s">
        <v>395</v>
      </c>
      <c r="F141" s="1" t="s">
        <v>397</v>
      </c>
      <c r="G141" s="1" t="s">
        <v>398</v>
      </c>
      <c r="H141" s="1" t="s">
        <v>450</v>
      </c>
      <c r="I141" s="1" t="s">
        <v>129</v>
      </c>
      <c r="J141" s="1" t="s">
        <v>93</v>
      </c>
      <c r="K141" s="6" t="s">
        <v>448</v>
      </c>
      <c r="L141" s="6" t="str">
        <f>VLOOKUP(LEFT(A141,1),'Ansatz 1'!A$1:B$10,2)</f>
        <v>2 Unterricht, Erziehung, Sport und Wissenschaft</v>
      </c>
      <c r="M141" s="6" t="str">
        <f>VLOOKUP(LEFT(A141,2),'Ansatz 2'!A$1:B$51,2)</f>
        <v>21 Allgemeinbildender Unterricht</v>
      </c>
      <c r="N141" s="6" t="str">
        <f t="shared" si="16"/>
        <v>2110 Volksschule</v>
      </c>
      <c r="O141" s="1" t="str">
        <f t="shared" si="17"/>
        <v>FH</v>
      </c>
      <c r="P141" s="1">
        <f t="shared" si="18"/>
        <v>1</v>
      </c>
      <c r="Q141" s="1" t="str">
        <f t="shared" si="19"/>
        <v>Ausgaben</v>
      </c>
      <c r="R141" s="1" t="str">
        <f t="shared" si="14"/>
        <v>1/2110-58150 Sonstige Dienstgeberbeiträge zur sozialen Sicherheit (Pensionskassenbeiträge)</v>
      </c>
      <c r="S141" s="2">
        <f t="shared" si="15"/>
        <v>-100</v>
      </c>
      <c r="T141" s="2">
        <f t="shared" si="20"/>
        <v>-3.2331070158422244E-2</v>
      </c>
    </row>
    <row r="142" spans="1:20" x14ac:dyDescent="0.4">
      <c r="A142" s="1" t="s">
        <v>569</v>
      </c>
      <c r="B142" s="1" t="s">
        <v>395</v>
      </c>
      <c r="C142" s="1" t="s">
        <v>454</v>
      </c>
      <c r="D142" s="1" t="s">
        <v>444</v>
      </c>
      <c r="E142" s="1" t="s">
        <v>395</v>
      </c>
      <c r="F142" s="1" t="s">
        <v>397</v>
      </c>
      <c r="G142" s="1" t="s">
        <v>398</v>
      </c>
      <c r="H142" s="1" t="s">
        <v>450</v>
      </c>
      <c r="I142" s="1" t="s">
        <v>129</v>
      </c>
      <c r="J142" s="1" t="s">
        <v>132</v>
      </c>
      <c r="K142" s="6" t="s">
        <v>448</v>
      </c>
      <c r="L142" s="6" t="str">
        <f>VLOOKUP(LEFT(A142,1),'Ansatz 1'!A$1:B$10,2)</f>
        <v>2 Unterricht, Erziehung, Sport und Wissenschaft</v>
      </c>
      <c r="M142" s="6" t="str">
        <f>VLOOKUP(LEFT(A142,2),'Ansatz 2'!A$1:B$51,2)</f>
        <v>21 Allgemeinbildender Unterricht</v>
      </c>
      <c r="N142" s="6" t="str">
        <f t="shared" si="16"/>
        <v>2110 Volksschule</v>
      </c>
      <c r="O142" s="1" t="str">
        <f t="shared" si="17"/>
        <v>FH</v>
      </c>
      <c r="P142" s="1">
        <f t="shared" si="18"/>
        <v>1</v>
      </c>
      <c r="Q142" s="1" t="str">
        <f t="shared" si="19"/>
        <v>Ausgaben</v>
      </c>
      <c r="R142" s="1" t="str">
        <f t="shared" si="14"/>
        <v>1/2110-58151 Sonstige Dienstgeberbeiträge zur sozialen Sicherheit (Mitarbeitervorsorge - Abfertigung neu)</v>
      </c>
      <c r="S142" s="2">
        <f t="shared" si="15"/>
        <v>-100</v>
      </c>
      <c r="T142" s="2">
        <f t="shared" si="20"/>
        <v>-3.2331070158422244E-2</v>
      </c>
    </row>
    <row r="143" spans="1:20" x14ac:dyDescent="0.4">
      <c r="A143" s="1" t="s">
        <v>569</v>
      </c>
      <c r="B143" s="1" t="s">
        <v>395</v>
      </c>
      <c r="C143" s="1" t="s">
        <v>457</v>
      </c>
      <c r="D143" s="1" t="s">
        <v>395</v>
      </c>
      <c r="E143" s="1" t="s">
        <v>395</v>
      </c>
      <c r="F143" s="1" t="s">
        <v>397</v>
      </c>
      <c r="G143" s="1" t="s">
        <v>398</v>
      </c>
      <c r="H143" s="1" t="s">
        <v>450</v>
      </c>
      <c r="I143" s="1" t="s">
        <v>129</v>
      </c>
      <c r="J143" s="1" t="s">
        <v>45</v>
      </c>
      <c r="K143" s="6" t="s">
        <v>440</v>
      </c>
      <c r="L143" s="6" t="str">
        <f>VLOOKUP(LEFT(A143,1),'Ansatz 1'!A$1:B$10,2)</f>
        <v>2 Unterricht, Erziehung, Sport und Wissenschaft</v>
      </c>
      <c r="M143" s="6" t="str">
        <f>VLOOKUP(LEFT(A143,2),'Ansatz 2'!A$1:B$51,2)</f>
        <v>21 Allgemeinbildender Unterricht</v>
      </c>
      <c r="N143" s="6" t="str">
        <f t="shared" si="16"/>
        <v>2110 Volksschule</v>
      </c>
      <c r="O143" s="1" t="str">
        <f t="shared" si="17"/>
        <v>FH</v>
      </c>
      <c r="P143" s="1">
        <f t="shared" si="18"/>
        <v>1</v>
      </c>
      <c r="Q143" s="1" t="str">
        <f t="shared" si="19"/>
        <v>Ausgaben</v>
      </c>
      <c r="R143" s="1" t="str">
        <f t="shared" si="14"/>
        <v>1/2110-58200 Sonstige Dienstgeberbeiträge zur sozialen Sicherheit</v>
      </c>
      <c r="S143" s="2">
        <f t="shared" si="15"/>
        <v>-2000</v>
      </c>
      <c r="T143" s="2">
        <f t="shared" si="20"/>
        <v>-0.64662140316844485</v>
      </c>
    </row>
    <row r="144" spans="1:20" x14ac:dyDescent="0.4">
      <c r="A144" s="1" t="s">
        <v>569</v>
      </c>
      <c r="B144" s="1" t="s">
        <v>395</v>
      </c>
      <c r="C144" s="1" t="s">
        <v>522</v>
      </c>
      <c r="D144" s="1" t="s">
        <v>395</v>
      </c>
      <c r="E144" s="1" t="s">
        <v>395</v>
      </c>
      <c r="F144" s="1" t="s">
        <v>397</v>
      </c>
      <c r="G144" s="1" t="s">
        <v>398</v>
      </c>
      <c r="H144" s="1" t="s">
        <v>465</v>
      </c>
      <c r="I144" s="1" t="s">
        <v>129</v>
      </c>
      <c r="J144" s="1" t="s">
        <v>86</v>
      </c>
      <c r="K144" s="6" t="s">
        <v>576</v>
      </c>
      <c r="L144" s="6" t="str">
        <f>VLOOKUP(LEFT(A144,1),'Ansatz 1'!A$1:B$10,2)</f>
        <v>2 Unterricht, Erziehung, Sport und Wissenschaft</v>
      </c>
      <c r="M144" s="6" t="str">
        <f>VLOOKUP(LEFT(A144,2),'Ansatz 2'!A$1:B$51,2)</f>
        <v>21 Allgemeinbildender Unterricht</v>
      </c>
      <c r="N144" s="6" t="str">
        <f t="shared" si="16"/>
        <v>2110 Volksschule</v>
      </c>
      <c r="O144" s="1" t="str">
        <f t="shared" si="17"/>
        <v>FH</v>
      </c>
      <c r="P144" s="1">
        <f t="shared" si="18"/>
        <v>1</v>
      </c>
      <c r="Q144" s="1" t="str">
        <f t="shared" si="19"/>
        <v>Ausgaben</v>
      </c>
      <c r="R144" s="1" t="str">
        <f t="shared" si="14"/>
        <v>1/2110-60000 Energiebezüge</v>
      </c>
      <c r="S144" s="2">
        <f t="shared" si="15"/>
        <v>-14200</v>
      </c>
      <c r="T144" s="2">
        <f t="shared" si="20"/>
        <v>-4.5910119624959584</v>
      </c>
    </row>
    <row r="145" spans="1:20" x14ac:dyDescent="0.4">
      <c r="A145" s="1" t="s">
        <v>569</v>
      </c>
      <c r="B145" s="1" t="s">
        <v>395</v>
      </c>
      <c r="C145" s="1" t="s">
        <v>523</v>
      </c>
      <c r="D145" s="1" t="s">
        <v>395</v>
      </c>
      <c r="E145" s="1" t="s">
        <v>395</v>
      </c>
      <c r="F145" s="1" t="s">
        <v>397</v>
      </c>
      <c r="G145" s="1" t="s">
        <v>398</v>
      </c>
      <c r="H145" s="1" t="s">
        <v>460</v>
      </c>
      <c r="I145" s="1" t="s">
        <v>129</v>
      </c>
      <c r="J145" s="1" t="s">
        <v>87</v>
      </c>
      <c r="K145" s="6" t="s">
        <v>577</v>
      </c>
      <c r="L145" s="6" t="str">
        <f>VLOOKUP(LEFT(A145,1),'Ansatz 1'!A$1:B$10,2)</f>
        <v>2 Unterricht, Erziehung, Sport und Wissenschaft</v>
      </c>
      <c r="M145" s="6" t="str">
        <f>VLOOKUP(LEFT(A145,2),'Ansatz 2'!A$1:B$51,2)</f>
        <v>21 Allgemeinbildender Unterricht</v>
      </c>
      <c r="N145" s="6" t="str">
        <f t="shared" si="16"/>
        <v>2110 Volksschule</v>
      </c>
      <c r="O145" s="1" t="str">
        <f t="shared" si="17"/>
        <v>FH</v>
      </c>
      <c r="P145" s="1">
        <f t="shared" si="18"/>
        <v>1</v>
      </c>
      <c r="Q145" s="1" t="str">
        <f t="shared" si="19"/>
        <v>Ausgaben</v>
      </c>
      <c r="R145" s="1" t="str">
        <f t="shared" si="14"/>
        <v>1/2110-61400 Instandhaltung von Gebäuden und Bauten</v>
      </c>
      <c r="S145" s="2">
        <f t="shared" si="15"/>
        <v>-18500</v>
      </c>
      <c r="T145" s="2">
        <f t="shared" si="20"/>
        <v>-5.9812479793081152</v>
      </c>
    </row>
    <row r="146" spans="1:20" x14ac:dyDescent="0.4">
      <c r="A146" s="1" t="s">
        <v>569</v>
      </c>
      <c r="B146" s="1" t="s">
        <v>395</v>
      </c>
      <c r="C146" s="1" t="s">
        <v>462</v>
      </c>
      <c r="D146" s="1" t="s">
        <v>395</v>
      </c>
      <c r="E146" s="1" t="s">
        <v>395</v>
      </c>
      <c r="F146" s="1" t="s">
        <v>397</v>
      </c>
      <c r="G146" s="1" t="s">
        <v>398</v>
      </c>
      <c r="H146" s="1" t="s">
        <v>460</v>
      </c>
      <c r="I146" s="1" t="s">
        <v>129</v>
      </c>
      <c r="J146" s="1" t="s">
        <v>47</v>
      </c>
      <c r="K146" s="6" t="s">
        <v>461</v>
      </c>
      <c r="L146" s="6" t="str">
        <f>VLOOKUP(LEFT(A146,1),'Ansatz 1'!A$1:B$10,2)</f>
        <v>2 Unterricht, Erziehung, Sport und Wissenschaft</v>
      </c>
      <c r="M146" s="6" t="str">
        <f>VLOOKUP(LEFT(A146,2),'Ansatz 2'!A$1:B$51,2)</f>
        <v>21 Allgemeinbildender Unterricht</v>
      </c>
      <c r="N146" s="6" t="str">
        <f t="shared" si="16"/>
        <v>2110 Volksschule</v>
      </c>
      <c r="O146" s="1" t="str">
        <f t="shared" si="17"/>
        <v>FH</v>
      </c>
      <c r="P146" s="1">
        <f t="shared" si="18"/>
        <v>1</v>
      </c>
      <c r="Q146" s="1" t="str">
        <f t="shared" si="19"/>
        <v>Ausgaben</v>
      </c>
      <c r="R146" s="1" t="str">
        <f t="shared" si="14"/>
        <v>1/2110-61800 Instandhaltung von sonstigen Anlagen</v>
      </c>
      <c r="S146" s="2">
        <f t="shared" si="15"/>
        <v>-1000</v>
      </c>
      <c r="T146" s="2">
        <f t="shared" si="20"/>
        <v>-0.32331070158422243</v>
      </c>
    </row>
    <row r="147" spans="1:20" x14ac:dyDescent="0.4">
      <c r="A147" s="1" t="s">
        <v>569</v>
      </c>
      <c r="B147" s="1" t="s">
        <v>395</v>
      </c>
      <c r="C147" s="1" t="s">
        <v>464</v>
      </c>
      <c r="D147" s="1" t="s">
        <v>395</v>
      </c>
      <c r="E147" s="1" t="s">
        <v>395</v>
      </c>
      <c r="F147" s="1" t="s">
        <v>397</v>
      </c>
      <c r="G147" s="1" t="s">
        <v>398</v>
      </c>
      <c r="H147" s="1" t="s">
        <v>465</v>
      </c>
      <c r="I147" s="1" t="s">
        <v>129</v>
      </c>
      <c r="J147" s="1" t="s">
        <v>48</v>
      </c>
      <c r="K147" s="6" t="s">
        <v>461</v>
      </c>
      <c r="L147" s="6" t="str">
        <f>VLOOKUP(LEFT(A147,1),'Ansatz 1'!A$1:B$10,2)</f>
        <v>2 Unterricht, Erziehung, Sport und Wissenschaft</v>
      </c>
      <c r="M147" s="6" t="str">
        <f>VLOOKUP(LEFT(A147,2),'Ansatz 2'!A$1:B$51,2)</f>
        <v>21 Allgemeinbildender Unterricht</v>
      </c>
      <c r="N147" s="6" t="str">
        <f t="shared" si="16"/>
        <v>2110 Volksschule</v>
      </c>
      <c r="O147" s="1" t="str">
        <f t="shared" si="17"/>
        <v>FH</v>
      </c>
      <c r="P147" s="1">
        <f t="shared" si="18"/>
        <v>1</v>
      </c>
      <c r="Q147" s="1" t="str">
        <f t="shared" si="19"/>
        <v>Ausgaben</v>
      </c>
      <c r="R147" s="1" t="str">
        <f t="shared" si="14"/>
        <v>1/2110-63000 Postdienste</v>
      </c>
      <c r="S147" s="2">
        <f t="shared" si="15"/>
        <v>-1000</v>
      </c>
      <c r="T147" s="2">
        <f t="shared" si="20"/>
        <v>-0.32331070158422243</v>
      </c>
    </row>
    <row r="148" spans="1:20" x14ac:dyDescent="0.4">
      <c r="A148" s="1" t="s">
        <v>569</v>
      </c>
      <c r="B148" s="1" t="s">
        <v>395</v>
      </c>
      <c r="C148" s="1" t="s">
        <v>467</v>
      </c>
      <c r="D148" s="1" t="s">
        <v>395</v>
      </c>
      <c r="E148" s="1" t="s">
        <v>395</v>
      </c>
      <c r="F148" s="1" t="s">
        <v>397</v>
      </c>
      <c r="G148" s="1" t="s">
        <v>398</v>
      </c>
      <c r="H148" s="1" t="s">
        <v>465</v>
      </c>
      <c r="I148" s="1" t="s">
        <v>129</v>
      </c>
      <c r="J148" s="1" t="s">
        <v>49</v>
      </c>
      <c r="K148" s="6" t="s">
        <v>578</v>
      </c>
      <c r="L148" s="6" t="str">
        <f>VLOOKUP(LEFT(A148,1),'Ansatz 1'!A$1:B$10,2)</f>
        <v>2 Unterricht, Erziehung, Sport und Wissenschaft</v>
      </c>
      <c r="M148" s="6" t="str">
        <f>VLOOKUP(LEFT(A148,2),'Ansatz 2'!A$1:B$51,2)</f>
        <v>21 Allgemeinbildender Unterricht</v>
      </c>
      <c r="N148" s="6" t="str">
        <f t="shared" si="16"/>
        <v>2110 Volksschule</v>
      </c>
      <c r="O148" s="1" t="str">
        <f t="shared" si="17"/>
        <v>FH</v>
      </c>
      <c r="P148" s="1">
        <f t="shared" si="18"/>
        <v>1</v>
      </c>
      <c r="Q148" s="1" t="str">
        <f t="shared" si="19"/>
        <v>Ausgaben</v>
      </c>
      <c r="R148" s="1" t="str">
        <f t="shared" si="14"/>
        <v>1/2110-63100 Telekommunikationsdienste</v>
      </c>
      <c r="S148" s="2">
        <f t="shared" si="15"/>
        <v>-1100</v>
      </c>
      <c r="T148" s="2">
        <f t="shared" si="20"/>
        <v>-0.35564177174264466</v>
      </c>
    </row>
    <row r="149" spans="1:20" x14ac:dyDescent="0.4">
      <c r="A149" s="1" t="s">
        <v>569</v>
      </c>
      <c r="B149" s="1" t="s">
        <v>395</v>
      </c>
      <c r="C149" s="1" t="s">
        <v>470</v>
      </c>
      <c r="D149" s="1" t="s">
        <v>395</v>
      </c>
      <c r="E149" s="1" t="s">
        <v>395</v>
      </c>
      <c r="F149" s="1" t="s">
        <v>397</v>
      </c>
      <c r="G149" s="1" t="s">
        <v>398</v>
      </c>
      <c r="H149" s="1" t="s">
        <v>465</v>
      </c>
      <c r="I149" s="1" t="s">
        <v>129</v>
      </c>
      <c r="J149" s="1" t="s">
        <v>51</v>
      </c>
      <c r="K149" s="6" t="s">
        <v>486</v>
      </c>
      <c r="L149" s="6" t="str">
        <f>VLOOKUP(LEFT(A149,1),'Ansatz 1'!A$1:B$10,2)</f>
        <v>2 Unterricht, Erziehung, Sport und Wissenschaft</v>
      </c>
      <c r="M149" s="6" t="str">
        <f>VLOOKUP(LEFT(A149,2),'Ansatz 2'!A$1:B$51,2)</f>
        <v>21 Allgemeinbildender Unterricht</v>
      </c>
      <c r="N149" s="6" t="str">
        <f t="shared" si="16"/>
        <v>2110 Volksschule</v>
      </c>
      <c r="O149" s="1" t="str">
        <f t="shared" si="17"/>
        <v>FH</v>
      </c>
      <c r="P149" s="1">
        <f t="shared" si="18"/>
        <v>1</v>
      </c>
      <c r="Q149" s="1" t="str">
        <f t="shared" si="19"/>
        <v>Ausgaben</v>
      </c>
      <c r="R149" s="1" t="str">
        <f t="shared" si="14"/>
        <v>1/2110-67000 Versicherungen</v>
      </c>
      <c r="S149" s="2">
        <f t="shared" si="15"/>
        <v>-3000</v>
      </c>
      <c r="T149" s="2">
        <f t="shared" si="20"/>
        <v>-0.96993210475266733</v>
      </c>
    </row>
    <row r="150" spans="1:20" x14ac:dyDescent="0.4">
      <c r="A150" s="1" t="s">
        <v>569</v>
      </c>
      <c r="B150" s="1" t="s">
        <v>395</v>
      </c>
      <c r="C150" s="1" t="s">
        <v>472</v>
      </c>
      <c r="D150" s="1" t="s">
        <v>395</v>
      </c>
      <c r="E150" s="1" t="s">
        <v>395</v>
      </c>
      <c r="F150" s="1" t="s">
        <v>397</v>
      </c>
      <c r="G150" s="1" t="s">
        <v>398</v>
      </c>
      <c r="H150" s="1" t="s">
        <v>473</v>
      </c>
      <c r="I150" s="1" t="s">
        <v>129</v>
      </c>
      <c r="J150" s="1" t="s">
        <v>52</v>
      </c>
      <c r="K150" s="6" t="s">
        <v>419</v>
      </c>
      <c r="L150" s="6" t="str">
        <f>VLOOKUP(LEFT(A150,1),'Ansatz 1'!A$1:B$10,2)</f>
        <v>2 Unterricht, Erziehung, Sport und Wissenschaft</v>
      </c>
      <c r="M150" s="6" t="str">
        <f>VLOOKUP(LEFT(A150,2),'Ansatz 2'!A$1:B$51,2)</f>
        <v>21 Allgemeinbildender Unterricht</v>
      </c>
      <c r="N150" s="6" t="str">
        <f t="shared" si="16"/>
        <v>2110 Volksschule</v>
      </c>
      <c r="O150" s="1" t="str">
        <f t="shared" si="17"/>
        <v>FH</v>
      </c>
      <c r="P150" s="1">
        <f t="shared" si="18"/>
        <v>1</v>
      </c>
      <c r="Q150" s="1" t="str">
        <f t="shared" si="19"/>
        <v>Ausgaben</v>
      </c>
      <c r="R150" s="1" t="str">
        <f t="shared" si="14"/>
        <v>1/2110-70000 Miet- und Pachtaufwand</v>
      </c>
      <c r="S150" s="2">
        <f t="shared" si="15"/>
        <v>-1500</v>
      </c>
      <c r="T150" s="2">
        <f t="shared" si="20"/>
        <v>-0.48496605237633367</v>
      </c>
    </row>
    <row r="151" spans="1:20" x14ac:dyDescent="0.4">
      <c r="A151" s="1" t="s">
        <v>569</v>
      </c>
      <c r="B151" s="1" t="s">
        <v>395</v>
      </c>
      <c r="C151" s="1" t="s">
        <v>579</v>
      </c>
      <c r="D151" s="1" t="s">
        <v>395</v>
      </c>
      <c r="E151" s="1" t="s">
        <v>395</v>
      </c>
      <c r="F151" s="1" t="s">
        <v>397</v>
      </c>
      <c r="G151" s="1" t="s">
        <v>398</v>
      </c>
      <c r="H151" s="1" t="s">
        <v>415</v>
      </c>
      <c r="I151" s="1" t="s">
        <v>129</v>
      </c>
      <c r="J151" s="1" t="s">
        <v>133</v>
      </c>
      <c r="K151" s="6" t="s">
        <v>521</v>
      </c>
      <c r="L151" s="6" t="str">
        <f>VLOOKUP(LEFT(A151,1),'Ansatz 1'!A$1:B$10,2)</f>
        <v>2 Unterricht, Erziehung, Sport und Wissenschaft</v>
      </c>
      <c r="M151" s="6" t="str">
        <f>VLOOKUP(LEFT(A151,2),'Ansatz 2'!A$1:B$51,2)</f>
        <v>21 Allgemeinbildender Unterricht</v>
      </c>
      <c r="N151" s="6" t="str">
        <f t="shared" si="16"/>
        <v>2110 Volksschule</v>
      </c>
      <c r="O151" s="1" t="str">
        <f t="shared" si="17"/>
        <v>FH</v>
      </c>
      <c r="P151" s="1">
        <f t="shared" si="18"/>
        <v>1</v>
      </c>
      <c r="Q151" s="1" t="str">
        <f t="shared" si="19"/>
        <v>Ausgaben</v>
      </c>
      <c r="R151" s="1" t="str">
        <f t="shared" si="14"/>
        <v>1/2110-71000 Öffentliche Abgaben, ohne Gebühren gemäß FAG</v>
      </c>
      <c r="S151" s="2">
        <f t="shared" si="15"/>
        <v>-900</v>
      </c>
      <c r="T151" s="2">
        <f t="shared" si="20"/>
        <v>-0.29097963142580019</v>
      </c>
    </row>
    <row r="152" spans="1:20" x14ac:dyDescent="0.4">
      <c r="A152" s="1" t="s">
        <v>569</v>
      </c>
      <c r="B152" s="1" t="s">
        <v>395</v>
      </c>
      <c r="C152" s="1" t="s">
        <v>477</v>
      </c>
      <c r="D152" s="1" t="s">
        <v>401</v>
      </c>
      <c r="E152" s="1" t="s">
        <v>395</v>
      </c>
      <c r="F152" s="1" t="s">
        <v>397</v>
      </c>
      <c r="G152" s="1" t="s">
        <v>398</v>
      </c>
      <c r="H152" s="1" t="s">
        <v>415</v>
      </c>
      <c r="I152" s="1" t="s">
        <v>129</v>
      </c>
      <c r="J152" s="1" t="s">
        <v>134</v>
      </c>
      <c r="K152" s="6" t="s">
        <v>461</v>
      </c>
      <c r="L152" s="6" t="str">
        <f>VLOOKUP(LEFT(A152,1),'Ansatz 1'!A$1:B$10,2)</f>
        <v>2 Unterricht, Erziehung, Sport und Wissenschaft</v>
      </c>
      <c r="M152" s="6" t="str">
        <f>VLOOKUP(LEFT(A152,2),'Ansatz 2'!A$1:B$51,2)</f>
        <v>21 Allgemeinbildender Unterricht</v>
      </c>
      <c r="N152" s="6" t="str">
        <f t="shared" si="16"/>
        <v>2110 Volksschule</v>
      </c>
      <c r="O152" s="1" t="str">
        <f t="shared" si="17"/>
        <v>FH</v>
      </c>
      <c r="P152" s="1">
        <f t="shared" si="18"/>
        <v>1</v>
      </c>
      <c r="Q152" s="1" t="str">
        <f t="shared" si="19"/>
        <v>Ausgaben</v>
      </c>
      <c r="R152" s="1" t="str">
        <f t="shared" si="14"/>
        <v>1/2110-72020 Kostenbeiträge (Kostenersätze) für Leistungen (Schulerhaltungsbeiträge)</v>
      </c>
      <c r="S152" s="2">
        <f t="shared" si="15"/>
        <v>-1000</v>
      </c>
      <c r="T152" s="2">
        <f t="shared" si="20"/>
        <v>-0.32331070158422243</v>
      </c>
    </row>
    <row r="153" spans="1:20" x14ac:dyDescent="0.4">
      <c r="A153" s="1" t="s">
        <v>569</v>
      </c>
      <c r="B153" s="1" t="s">
        <v>395</v>
      </c>
      <c r="C153" s="1" t="s">
        <v>477</v>
      </c>
      <c r="D153" s="1" t="s">
        <v>455</v>
      </c>
      <c r="E153" s="1" t="s">
        <v>395</v>
      </c>
      <c r="F153" s="1" t="s">
        <v>497</v>
      </c>
      <c r="G153" s="1" t="s">
        <v>398</v>
      </c>
      <c r="H153" s="1" t="s">
        <v>415</v>
      </c>
      <c r="I153" s="1" t="s">
        <v>129</v>
      </c>
      <c r="J153" s="1" t="s">
        <v>89</v>
      </c>
      <c r="K153" s="6" t="s">
        <v>437</v>
      </c>
      <c r="L153" s="6" t="str">
        <f>VLOOKUP(LEFT(A153,1),'Ansatz 1'!A$1:B$10,2)</f>
        <v>2 Unterricht, Erziehung, Sport und Wissenschaft</v>
      </c>
      <c r="M153" s="6" t="str">
        <f>VLOOKUP(LEFT(A153,2),'Ansatz 2'!A$1:B$51,2)</f>
        <v>21 Allgemeinbildender Unterricht</v>
      </c>
      <c r="N153" s="6" t="str">
        <f t="shared" si="16"/>
        <v>2110 Volksschule</v>
      </c>
      <c r="O153" s="1" t="str">
        <f t="shared" si="17"/>
        <v>FH</v>
      </c>
      <c r="P153" s="1">
        <f t="shared" si="18"/>
        <v>1</v>
      </c>
      <c r="Q153" s="1" t="str">
        <f t="shared" si="19"/>
        <v>Ausgaben</v>
      </c>
      <c r="R153" s="1" t="str">
        <f t="shared" si="14"/>
        <v>1/2110-72050 Interne Leistungsverrechnung</v>
      </c>
      <c r="S153" s="2">
        <f t="shared" si="15"/>
        <v>-4000</v>
      </c>
      <c r="T153" s="2">
        <f t="shared" si="20"/>
        <v>-1.2932428063368897</v>
      </c>
    </row>
    <row r="154" spans="1:20" x14ac:dyDescent="0.4">
      <c r="A154" s="1" t="s">
        <v>569</v>
      </c>
      <c r="B154" s="1" t="s">
        <v>395</v>
      </c>
      <c r="C154" s="1" t="s">
        <v>420</v>
      </c>
      <c r="D154" s="1" t="s">
        <v>395</v>
      </c>
      <c r="E154" s="1" t="s">
        <v>395</v>
      </c>
      <c r="F154" s="1" t="s">
        <v>397</v>
      </c>
      <c r="G154" s="1" t="s">
        <v>398</v>
      </c>
      <c r="H154" s="1" t="s">
        <v>415</v>
      </c>
      <c r="I154" s="1" t="s">
        <v>129</v>
      </c>
      <c r="J154" s="1" t="s">
        <v>59</v>
      </c>
      <c r="K154" s="6" t="s">
        <v>448</v>
      </c>
      <c r="L154" s="6" t="str">
        <f>VLOOKUP(LEFT(A154,1),'Ansatz 1'!A$1:B$10,2)</f>
        <v>2 Unterricht, Erziehung, Sport und Wissenschaft</v>
      </c>
      <c r="M154" s="6" t="str">
        <f>VLOOKUP(LEFT(A154,2),'Ansatz 2'!A$1:B$51,2)</f>
        <v>21 Allgemeinbildender Unterricht</v>
      </c>
      <c r="N154" s="6" t="str">
        <f t="shared" si="16"/>
        <v>2110 Volksschule</v>
      </c>
      <c r="O154" s="1" t="str">
        <f t="shared" si="17"/>
        <v>FH</v>
      </c>
      <c r="P154" s="1">
        <f t="shared" si="18"/>
        <v>1</v>
      </c>
      <c r="Q154" s="1" t="str">
        <f t="shared" si="19"/>
        <v>Ausgaben</v>
      </c>
      <c r="R154" s="1" t="str">
        <f t="shared" si="14"/>
        <v>1/2110-72400 Reisegebühren</v>
      </c>
      <c r="S154" s="2">
        <f t="shared" si="15"/>
        <v>-100</v>
      </c>
      <c r="T154" s="2">
        <f t="shared" si="20"/>
        <v>-3.2331070158422244E-2</v>
      </c>
    </row>
    <row r="155" spans="1:20" x14ac:dyDescent="0.4">
      <c r="A155" s="1" t="s">
        <v>569</v>
      </c>
      <c r="B155" s="1" t="s">
        <v>395</v>
      </c>
      <c r="C155" s="1" t="s">
        <v>485</v>
      </c>
      <c r="D155" s="1" t="s">
        <v>395</v>
      </c>
      <c r="E155" s="1" t="s">
        <v>395</v>
      </c>
      <c r="F155" s="1" t="s">
        <v>397</v>
      </c>
      <c r="G155" s="1" t="s">
        <v>398</v>
      </c>
      <c r="H155" s="1" t="s">
        <v>415</v>
      </c>
      <c r="I155" s="1" t="s">
        <v>129</v>
      </c>
      <c r="J155" s="1" t="s">
        <v>135</v>
      </c>
      <c r="K155" s="6" t="s">
        <v>580</v>
      </c>
      <c r="L155" s="6" t="str">
        <f>VLOOKUP(LEFT(A155,1),'Ansatz 1'!A$1:B$10,2)</f>
        <v>2 Unterricht, Erziehung, Sport und Wissenschaft</v>
      </c>
      <c r="M155" s="6" t="str">
        <f>VLOOKUP(LEFT(A155,2),'Ansatz 2'!A$1:B$51,2)</f>
        <v>21 Allgemeinbildender Unterricht</v>
      </c>
      <c r="N155" s="6" t="str">
        <f t="shared" si="16"/>
        <v>2110 Volksschule</v>
      </c>
      <c r="O155" s="1" t="str">
        <f t="shared" si="17"/>
        <v>FH</v>
      </c>
      <c r="P155" s="1">
        <f t="shared" si="18"/>
        <v>1</v>
      </c>
      <c r="Q155" s="1" t="str">
        <f t="shared" si="19"/>
        <v>Ausgaben</v>
      </c>
      <c r="R155" s="1" t="str">
        <f t="shared" si="14"/>
        <v>1/2110-72800 Entgelte für sonstige Leistungen (Reinigung durch Unternehmen)</v>
      </c>
      <c r="S155" s="2">
        <f t="shared" si="15"/>
        <v>-37500</v>
      </c>
      <c r="T155" s="2">
        <f t="shared" si="20"/>
        <v>-12.124151309408342</v>
      </c>
    </row>
    <row r="156" spans="1:20" x14ac:dyDescent="0.4">
      <c r="A156" s="1" t="s">
        <v>569</v>
      </c>
      <c r="B156" s="1" t="s">
        <v>395</v>
      </c>
      <c r="C156" s="1" t="s">
        <v>487</v>
      </c>
      <c r="D156" s="1" t="s">
        <v>395</v>
      </c>
      <c r="E156" s="1" t="s">
        <v>395</v>
      </c>
      <c r="F156" s="1" t="s">
        <v>397</v>
      </c>
      <c r="G156" s="1" t="s">
        <v>398</v>
      </c>
      <c r="H156" s="1" t="s">
        <v>415</v>
      </c>
      <c r="I156" s="1" t="s">
        <v>129</v>
      </c>
      <c r="J156" s="1" t="s">
        <v>62</v>
      </c>
      <c r="K156" s="6" t="s">
        <v>440</v>
      </c>
      <c r="L156" s="6" t="str">
        <f>VLOOKUP(LEFT(A156,1),'Ansatz 1'!A$1:B$10,2)</f>
        <v>2 Unterricht, Erziehung, Sport und Wissenschaft</v>
      </c>
      <c r="M156" s="6" t="str">
        <f>VLOOKUP(LEFT(A156,2),'Ansatz 2'!A$1:B$51,2)</f>
        <v>21 Allgemeinbildender Unterricht</v>
      </c>
      <c r="N156" s="6" t="str">
        <f t="shared" si="16"/>
        <v>2110 Volksschule</v>
      </c>
      <c r="O156" s="1" t="str">
        <f t="shared" si="17"/>
        <v>FH</v>
      </c>
      <c r="P156" s="1">
        <f t="shared" si="18"/>
        <v>1</v>
      </c>
      <c r="Q156" s="1" t="str">
        <f t="shared" si="19"/>
        <v>Ausgaben</v>
      </c>
      <c r="R156" s="1" t="str">
        <f t="shared" si="14"/>
        <v>1/2110-72900 Sonstige Aufwendungen</v>
      </c>
      <c r="S156" s="2">
        <f t="shared" si="15"/>
        <v>-2000</v>
      </c>
      <c r="T156" s="2">
        <f t="shared" si="20"/>
        <v>-0.64662140316844485</v>
      </c>
    </row>
    <row r="157" spans="1:20" x14ac:dyDescent="0.4">
      <c r="A157" s="1" t="s">
        <v>569</v>
      </c>
      <c r="B157" s="1" t="s">
        <v>395</v>
      </c>
      <c r="C157" s="1" t="s">
        <v>581</v>
      </c>
      <c r="D157" s="1" t="s">
        <v>395</v>
      </c>
      <c r="E157" s="1" t="s">
        <v>395</v>
      </c>
      <c r="F157" s="1" t="s">
        <v>397</v>
      </c>
      <c r="G157" s="1" t="s">
        <v>398</v>
      </c>
      <c r="H157" s="1" t="s">
        <v>423</v>
      </c>
      <c r="I157" s="1" t="s">
        <v>129</v>
      </c>
      <c r="J157" s="1" t="s">
        <v>136</v>
      </c>
      <c r="K157" s="6" t="s">
        <v>582</v>
      </c>
      <c r="L157" s="6" t="str">
        <f>VLOOKUP(LEFT(A157,1),'Ansatz 1'!A$1:B$10,2)</f>
        <v>2 Unterricht, Erziehung, Sport und Wissenschaft</v>
      </c>
      <c r="M157" s="6" t="str">
        <f>VLOOKUP(LEFT(A157,2),'Ansatz 2'!A$1:B$51,2)</f>
        <v>21 Allgemeinbildender Unterricht</v>
      </c>
      <c r="N157" s="6" t="str">
        <f t="shared" si="16"/>
        <v>2110 Volksschule</v>
      </c>
      <c r="O157" s="1" t="str">
        <f t="shared" si="17"/>
        <v>FH</v>
      </c>
      <c r="P157" s="1">
        <f t="shared" si="18"/>
        <v>1</v>
      </c>
      <c r="Q157" s="1" t="str">
        <f t="shared" si="19"/>
        <v>Ausgaben</v>
      </c>
      <c r="R157" s="1" t="str">
        <f t="shared" si="14"/>
        <v>1/2110-75100 Transfers an Länder, Landesfonds und Landeskammern (Schulfilmbeiträge)</v>
      </c>
      <c r="S157" s="2">
        <f t="shared" si="15"/>
        <v>-600</v>
      </c>
      <c r="T157" s="2">
        <f t="shared" si="20"/>
        <v>-0.19398642095053345</v>
      </c>
    </row>
    <row r="158" spans="1:20" x14ac:dyDescent="0.4">
      <c r="A158" s="1" t="s">
        <v>583</v>
      </c>
      <c r="B158" s="1" t="s">
        <v>395</v>
      </c>
      <c r="C158" s="1" t="s">
        <v>432</v>
      </c>
      <c r="D158" s="1" t="s">
        <v>395</v>
      </c>
      <c r="E158" s="1" t="s">
        <v>395</v>
      </c>
      <c r="F158" s="1" t="s">
        <v>397</v>
      </c>
      <c r="G158" s="1" t="s">
        <v>398</v>
      </c>
      <c r="H158" s="1" t="s">
        <v>584</v>
      </c>
      <c r="I158" s="1" t="s">
        <v>137</v>
      </c>
      <c r="J158" s="1" t="s">
        <v>138</v>
      </c>
      <c r="K158" s="6" t="s">
        <v>424</v>
      </c>
      <c r="L158" s="6" t="str">
        <f>VLOOKUP(LEFT(A158,1),'Ansatz 1'!A$1:B$10,2)</f>
        <v>2 Unterricht, Erziehung, Sport und Wissenschaft</v>
      </c>
      <c r="M158" s="6" t="str">
        <f>VLOOKUP(LEFT(A158,2),'Ansatz 2'!A$1:B$51,2)</f>
        <v>21 Allgemeinbildender Unterricht</v>
      </c>
      <c r="N158" s="6" t="str">
        <f t="shared" si="16"/>
        <v>2120 Mittelschule</v>
      </c>
      <c r="O158" s="1" t="str">
        <f t="shared" si="17"/>
        <v>FH</v>
      </c>
      <c r="P158" s="1">
        <f t="shared" si="18"/>
        <v>1</v>
      </c>
      <c r="Q158" s="1" t="str">
        <f t="shared" si="19"/>
        <v>Ausgaben</v>
      </c>
      <c r="R158" s="1" t="str">
        <f t="shared" si="14"/>
        <v>1/2120-01000 Gebäude und Bauten</v>
      </c>
      <c r="S158" s="2">
        <f t="shared" si="15"/>
        <v>-20000</v>
      </c>
      <c r="T158" s="2">
        <f t="shared" si="20"/>
        <v>-6.4662140316844487</v>
      </c>
    </row>
    <row r="159" spans="1:20" x14ac:dyDescent="0.4">
      <c r="A159" s="1" t="s">
        <v>583</v>
      </c>
      <c r="B159" s="1" t="s">
        <v>395</v>
      </c>
      <c r="C159" s="1" t="s">
        <v>435</v>
      </c>
      <c r="D159" s="1" t="s">
        <v>395</v>
      </c>
      <c r="E159" s="1" t="s">
        <v>395</v>
      </c>
      <c r="F159" s="1" t="s">
        <v>397</v>
      </c>
      <c r="G159" s="1" t="s">
        <v>398</v>
      </c>
      <c r="H159" s="1" t="s">
        <v>436</v>
      </c>
      <c r="I159" s="1" t="s">
        <v>137</v>
      </c>
      <c r="J159" s="1" t="s">
        <v>35</v>
      </c>
      <c r="K159" s="6" t="s">
        <v>585</v>
      </c>
      <c r="L159" s="6" t="str">
        <f>VLOOKUP(LEFT(A159,1),'Ansatz 1'!A$1:B$10,2)</f>
        <v>2 Unterricht, Erziehung, Sport und Wissenschaft</v>
      </c>
      <c r="M159" s="6" t="str">
        <f>VLOOKUP(LEFT(A159,2),'Ansatz 2'!A$1:B$51,2)</f>
        <v>21 Allgemeinbildender Unterricht</v>
      </c>
      <c r="N159" s="6" t="str">
        <f t="shared" si="16"/>
        <v>2120 Mittelschule</v>
      </c>
      <c r="O159" s="1" t="str">
        <f t="shared" si="17"/>
        <v>FH</v>
      </c>
      <c r="P159" s="1">
        <f t="shared" si="18"/>
        <v>1</v>
      </c>
      <c r="Q159" s="1" t="str">
        <f t="shared" si="19"/>
        <v>Ausgaben</v>
      </c>
      <c r="R159" s="1" t="str">
        <f t="shared" si="14"/>
        <v>1/2120-04200 Amts-, Betriebs- und Geschäftsausstattung</v>
      </c>
      <c r="S159" s="2">
        <f t="shared" si="15"/>
        <v>-49400</v>
      </c>
      <c r="T159" s="2">
        <f t="shared" si="20"/>
        <v>-15.971548658260588</v>
      </c>
    </row>
    <row r="160" spans="1:20" x14ac:dyDescent="0.4">
      <c r="A160" s="1" t="s">
        <v>583</v>
      </c>
      <c r="B160" s="1" t="s">
        <v>395</v>
      </c>
      <c r="C160" s="1" t="s">
        <v>435</v>
      </c>
      <c r="D160" s="1" t="s">
        <v>403</v>
      </c>
      <c r="E160" s="1" t="s">
        <v>395</v>
      </c>
      <c r="F160" s="1" t="s">
        <v>397</v>
      </c>
      <c r="G160" s="1" t="s">
        <v>398</v>
      </c>
      <c r="H160" s="1" t="s">
        <v>436</v>
      </c>
      <c r="I160" s="1" t="s">
        <v>137</v>
      </c>
      <c r="J160" s="1" t="s">
        <v>139</v>
      </c>
      <c r="K160" s="6" t="s">
        <v>461</v>
      </c>
      <c r="L160" s="6" t="str">
        <f>VLOOKUP(LEFT(A160,1),'Ansatz 1'!A$1:B$10,2)</f>
        <v>2 Unterricht, Erziehung, Sport und Wissenschaft</v>
      </c>
      <c r="M160" s="6" t="str">
        <f>VLOOKUP(LEFT(A160,2),'Ansatz 2'!A$1:B$51,2)</f>
        <v>21 Allgemeinbildender Unterricht</v>
      </c>
      <c r="N160" s="6" t="str">
        <f t="shared" si="16"/>
        <v>2120 Mittelschule</v>
      </c>
      <c r="O160" s="1" t="str">
        <f t="shared" si="17"/>
        <v>FH</v>
      </c>
      <c r="P160" s="1">
        <f t="shared" si="18"/>
        <v>1</v>
      </c>
      <c r="Q160" s="1" t="str">
        <f t="shared" si="19"/>
        <v>Ausgaben</v>
      </c>
      <c r="R160" s="1" t="str">
        <f t="shared" si="14"/>
        <v>1/2120-04210 Amts-, Betriebs- und Geschäftsausstattung (Sporthalle)</v>
      </c>
      <c r="S160" s="2">
        <f t="shared" si="15"/>
        <v>-1000</v>
      </c>
      <c r="T160" s="2">
        <f t="shared" si="20"/>
        <v>-0.32331070158422243</v>
      </c>
    </row>
    <row r="161" spans="1:20" x14ac:dyDescent="0.4">
      <c r="A161" s="1" t="s">
        <v>583</v>
      </c>
      <c r="B161" s="1" t="s">
        <v>395</v>
      </c>
      <c r="C161" s="1" t="s">
        <v>529</v>
      </c>
      <c r="D161" s="1" t="s">
        <v>395</v>
      </c>
      <c r="E161" s="1" t="s">
        <v>395</v>
      </c>
      <c r="F161" s="1" t="s">
        <v>397</v>
      </c>
      <c r="G161" s="1" t="s">
        <v>398</v>
      </c>
      <c r="H161" s="1" t="s">
        <v>530</v>
      </c>
      <c r="I161" s="1" t="s">
        <v>137</v>
      </c>
      <c r="J161" s="1" t="s">
        <v>92</v>
      </c>
      <c r="K161" s="6" t="s">
        <v>437</v>
      </c>
      <c r="L161" s="6" t="str">
        <f>VLOOKUP(LEFT(A161,1),'Ansatz 1'!A$1:B$10,2)</f>
        <v>2 Unterricht, Erziehung, Sport und Wissenschaft</v>
      </c>
      <c r="M161" s="6" t="str">
        <f>VLOOKUP(LEFT(A161,2),'Ansatz 2'!A$1:B$51,2)</f>
        <v>21 Allgemeinbildender Unterricht</v>
      </c>
      <c r="N161" s="6" t="str">
        <f t="shared" si="16"/>
        <v>2120 Mittelschule</v>
      </c>
      <c r="O161" s="1" t="str">
        <f t="shared" si="17"/>
        <v>FH</v>
      </c>
      <c r="P161" s="1">
        <f t="shared" si="18"/>
        <v>2</v>
      </c>
      <c r="Q161" s="1" t="str">
        <f t="shared" si="19"/>
        <v>Einnahmen</v>
      </c>
      <c r="R161" s="1" t="str">
        <f t="shared" si="14"/>
        <v>2/2120+30100 Kapitaltransfers von Ländern, Landesfonds und Landeskammern</v>
      </c>
      <c r="S161" s="2">
        <f t="shared" si="15"/>
        <v>4000</v>
      </c>
      <c r="T161" s="2">
        <f t="shared" si="20"/>
        <v>1.2932428063368897</v>
      </c>
    </row>
    <row r="162" spans="1:20" x14ac:dyDescent="0.4">
      <c r="A162" s="1" t="s">
        <v>583</v>
      </c>
      <c r="B162" s="1" t="s">
        <v>395</v>
      </c>
      <c r="C162" s="1" t="s">
        <v>438</v>
      </c>
      <c r="D162" s="1" t="s">
        <v>395</v>
      </c>
      <c r="E162" s="1" t="s">
        <v>395</v>
      </c>
      <c r="F162" s="1" t="s">
        <v>397</v>
      </c>
      <c r="G162" s="1" t="s">
        <v>398</v>
      </c>
      <c r="H162" s="1" t="s">
        <v>439</v>
      </c>
      <c r="I162" s="1" t="s">
        <v>137</v>
      </c>
      <c r="J162" s="1" t="s">
        <v>36</v>
      </c>
      <c r="K162" s="6" t="s">
        <v>586</v>
      </c>
      <c r="L162" s="6" t="str">
        <f>VLOOKUP(LEFT(A162,1),'Ansatz 1'!A$1:B$10,2)</f>
        <v>2 Unterricht, Erziehung, Sport und Wissenschaft</v>
      </c>
      <c r="M162" s="6" t="str">
        <f>VLOOKUP(LEFT(A162,2),'Ansatz 2'!A$1:B$51,2)</f>
        <v>21 Allgemeinbildender Unterricht</v>
      </c>
      <c r="N162" s="6" t="str">
        <f t="shared" si="16"/>
        <v>2120 Mittelschule</v>
      </c>
      <c r="O162" s="1" t="str">
        <f t="shared" si="17"/>
        <v>FH</v>
      </c>
      <c r="P162" s="1">
        <f t="shared" si="18"/>
        <v>1</v>
      </c>
      <c r="Q162" s="1" t="str">
        <f t="shared" si="19"/>
        <v>Ausgaben</v>
      </c>
      <c r="R162" s="1" t="str">
        <f t="shared" si="14"/>
        <v>1/2120-40000 Geringwertige Wirtschaftsgüter (GWG)</v>
      </c>
      <c r="S162" s="2">
        <f t="shared" si="15"/>
        <v>-21300</v>
      </c>
      <c r="T162" s="2">
        <f t="shared" si="20"/>
        <v>-6.8865179437439377</v>
      </c>
    </row>
    <row r="163" spans="1:20" x14ac:dyDescent="0.4">
      <c r="A163" s="1" t="s">
        <v>583</v>
      </c>
      <c r="B163" s="1" t="s">
        <v>395</v>
      </c>
      <c r="C163" s="1" t="s">
        <v>438</v>
      </c>
      <c r="D163" s="1" t="s">
        <v>403</v>
      </c>
      <c r="E163" s="1" t="s">
        <v>395</v>
      </c>
      <c r="F163" s="1" t="s">
        <v>397</v>
      </c>
      <c r="G163" s="1" t="s">
        <v>398</v>
      </c>
      <c r="H163" s="1" t="s">
        <v>439</v>
      </c>
      <c r="I163" s="1" t="s">
        <v>137</v>
      </c>
      <c r="J163" s="1" t="s">
        <v>140</v>
      </c>
      <c r="K163" s="6" t="s">
        <v>419</v>
      </c>
      <c r="L163" s="6" t="str">
        <f>VLOOKUP(LEFT(A163,1),'Ansatz 1'!A$1:B$10,2)</f>
        <v>2 Unterricht, Erziehung, Sport und Wissenschaft</v>
      </c>
      <c r="M163" s="6" t="str">
        <f>VLOOKUP(LEFT(A163,2),'Ansatz 2'!A$1:B$51,2)</f>
        <v>21 Allgemeinbildender Unterricht</v>
      </c>
      <c r="N163" s="6" t="str">
        <f t="shared" si="16"/>
        <v>2120 Mittelschule</v>
      </c>
      <c r="O163" s="1" t="str">
        <f t="shared" si="17"/>
        <v>FH</v>
      </c>
      <c r="P163" s="1">
        <f t="shared" si="18"/>
        <v>1</v>
      </c>
      <c r="Q163" s="1" t="str">
        <f t="shared" si="19"/>
        <v>Ausgaben</v>
      </c>
      <c r="R163" s="1" t="str">
        <f t="shared" si="14"/>
        <v>1/2120-40010 Geringwertige Wirtschaftsgüter (GWG) (Sporthalle)</v>
      </c>
      <c r="S163" s="2">
        <f t="shared" si="15"/>
        <v>-1500</v>
      </c>
      <c r="T163" s="2">
        <f t="shared" si="20"/>
        <v>-0.48496605237633367</v>
      </c>
    </row>
    <row r="164" spans="1:20" x14ac:dyDescent="0.4">
      <c r="A164" s="1" t="s">
        <v>583</v>
      </c>
      <c r="B164" s="1" t="s">
        <v>395</v>
      </c>
      <c r="C164" s="1" t="s">
        <v>519</v>
      </c>
      <c r="D164" s="1" t="s">
        <v>395</v>
      </c>
      <c r="E164" s="1" t="s">
        <v>395</v>
      </c>
      <c r="F164" s="1" t="s">
        <v>397</v>
      </c>
      <c r="G164" s="1" t="s">
        <v>398</v>
      </c>
      <c r="H164" s="1" t="s">
        <v>439</v>
      </c>
      <c r="I164" s="1" t="s">
        <v>137</v>
      </c>
      <c r="J164" s="1" t="s">
        <v>84</v>
      </c>
      <c r="K164" s="6" t="s">
        <v>506</v>
      </c>
      <c r="L164" s="6" t="str">
        <f>VLOOKUP(LEFT(A164,1),'Ansatz 1'!A$1:B$10,2)</f>
        <v>2 Unterricht, Erziehung, Sport und Wissenschaft</v>
      </c>
      <c r="M164" s="6" t="str">
        <f>VLOOKUP(LEFT(A164,2),'Ansatz 2'!A$1:B$51,2)</f>
        <v>21 Allgemeinbildender Unterricht</v>
      </c>
      <c r="N164" s="6" t="str">
        <f t="shared" si="16"/>
        <v>2120 Mittelschule</v>
      </c>
      <c r="O164" s="1" t="str">
        <f t="shared" si="17"/>
        <v>FH</v>
      </c>
      <c r="P164" s="1">
        <f t="shared" si="18"/>
        <v>1</v>
      </c>
      <c r="Q164" s="1" t="str">
        <f t="shared" si="19"/>
        <v>Ausgaben</v>
      </c>
      <c r="R164" s="1" t="str">
        <f t="shared" si="14"/>
        <v>1/2120-45100 Brennstoffe</v>
      </c>
      <c r="S164" s="2">
        <f t="shared" si="15"/>
        <v>-5500</v>
      </c>
      <c r="T164" s="2">
        <f t="shared" si="20"/>
        <v>-1.7782088587132234</v>
      </c>
    </row>
    <row r="165" spans="1:20" x14ac:dyDescent="0.4">
      <c r="A165" s="1" t="s">
        <v>583</v>
      </c>
      <c r="B165" s="1" t="s">
        <v>395</v>
      </c>
      <c r="C165" s="1" t="s">
        <v>520</v>
      </c>
      <c r="D165" s="1" t="s">
        <v>395</v>
      </c>
      <c r="E165" s="1" t="s">
        <v>395</v>
      </c>
      <c r="F165" s="1" t="s">
        <v>397</v>
      </c>
      <c r="G165" s="1" t="s">
        <v>398</v>
      </c>
      <c r="H165" s="1" t="s">
        <v>439</v>
      </c>
      <c r="I165" s="1" t="s">
        <v>137</v>
      </c>
      <c r="J165" s="1" t="s">
        <v>85</v>
      </c>
      <c r="K165" s="6" t="s">
        <v>570</v>
      </c>
      <c r="L165" s="6" t="str">
        <f>VLOOKUP(LEFT(A165,1),'Ansatz 1'!A$1:B$10,2)</f>
        <v>2 Unterricht, Erziehung, Sport und Wissenschaft</v>
      </c>
      <c r="M165" s="6" t="str">
        <f>VLOOKUP(LEFT(A165,2),'Ansatz 2'!A$1:B$51,2)</f>
        <v>21 Allgemeinbildender Unterricht</v>
      </c>
      <c r="N165" s="6" t="str">
        <f t="shared" si="16"/>
        <v>2120 Mittelschule</v>
      </c>
      <c r="O165" s="1" t="str">
        <f t="shared" si="17"/>
        <v>FH</v>
      </c>
      <c r="P165" s="1">
        <f t="shared" si="18"/>
        <v>1</v>
      </c>
      <c r="Q165" s="1" t="str">
        <f t="shared" si="19"/>
        <v>Ausgaben</v>
      </c>
      <c r="R165" s="1" t="str">
        <f t="shared" si="14"/>
        <v>1/2120-45400 Reinigungsmittel</v>
      </c>
      <c r="S165" s="2">
        <f t="shared" si="15"/>
        <v>-5000</v>
      </c>
      <c r="T165" s="2">
        <f t="shared" si="20"/>
        <v>-1.6165535079211122</v>
      </c>
    </row>
    <row r="166" spans="1:20" x14ac:dyDescent="0.4">
      <c r="A166" s="1" t="s">
        <v>583</v>
      </c>
      <c r="B166" s="1" t="s">
        <v>395</v>
      </c>
      <c r="C166" s="1" t="s">
        <v>520</v>
      </c>
      <c r="D166" s="1" t="s">
        <v>401</v>
      </c>
      <c r="E166" s="1" t="s">
        <v>395</v>
      </c>
      <c r="F166" s="1" t="s">
        <v>397</v>
      </c>
      <c r="G166" s="1" t="s">
        <v>398</v>
      </c>
      <c r="H166" s="1" t="s">
        <v>439</v>
      </c>
      <c r="I166" s="1" t="s">
        <v>137</v>
      </c>
      <c r="J166" s="1" t="s">
        <v>141</v>
      </c>
      <c r="K166" s="6" t="s">
        <v>421</v>
      </c>
      <c r="L166" s="6" t="str">
        <f>VLOOKUP(LEFT(A166,1),'Ansatz 1'!A$1:B$10,2)</f>
        <v>2 Unterricht, Erziehung, Sport und Wissenschaft</v>
      </c>
      <c r="M166" s="6" t="str">
        <f>VLOOKUP(LEFT(A166,2),'Ansatz 2'!A$1:B$51,2)</f>
        <v>21 Allgemeinbildender Unterricht</v>
      </c>
      <c r="N166" s="6" t="str">
        <f t="shared" si="16"/>
        <v>2120 Mittelschule</v>
      </c>
      <c r="O166" s="1" t="str">
        <f t="shared" si="17"/>
        <v>FH</v>
      </c>
      <c r="P166" s="1">
        <f t="shared" si="18"/>
        <v>1</v>
      </c>
      <c r="Q166" s="1" t="str">
        <f t="shared" si="19"/>
        <v>Ausgaben</v>
      </c>
      <c r="R166" s="1" t="str">
        <f t="shared" si="14"/>
        <v>1/2120-45420 Reinigungsmittel  (Sporthalle)</v>
      </c>
      <c r="S166" s="2">
        <f t="shared" si="15"/>
        <v>-500</v>
      </c>
      <c r="T166" s="2">
        <f t="shared" si="20"/>
        <v>-0.16165535079211121</v>
      </c>
    </row>
    <row r="167" spans="1:20" x14ac:dyDescent="0.4">
      <c r="A167" s="1" t="s">
        <v>583</v>
      </c>
      <c r="B167" s="1" t="s">
        <v>395</v>
      </c>
      <c r="C167" s="1" t="s">
        <v>441</v>
      </c>
      <c r="D167" s="1" t="s">
        <v>395</v>
      </c>
      <c r="E167" s="1" t="s">
        <v>395</v>
      </c>
      <c r="F167" s="1" t="s">
        <v>397</v>
      </c>
      <c r="G167" s="1" t="s">
        <v>398</v>
      </c>
      <c r="H167" s="1" t="s">
        <v>439</v>
      </c>
      <c r="I167" s="1" t="s">
        <v>137</v>
      </c>
      <c r="J167" s="1" t="s">
        <v>130</v>
      </c>
      <c r="K167" s="6" t="s">
        <v>486</v>
      </c>
      <c r="L167" s="6" t="str">
        <f>VLOOKUP(LEFT(A167,1),'Ansatz 1'!A$1:B$10,2)</f>
        <v>2 Unterricht, Erziehung, Sport und Wissenschaft</v>
      </c>
      <c r="M167" s="6" t="str">
        <f>VLOOKUP(LEFT(A167,2),'Ansatz 2'!A$1:B$51,2)</f>
        <v>21 Allgemeinbildender Unterricht</v>
      </c>
      <c r="N167" s="6" t="str">
        <f t="shared" si="16"/>
        <v>2120 Mittelschule</v>
      </c>
      <c r="O167" s="1" t="str">
        <f t="shared" si="17"/>
        <v>FH</v>
      </c>
      <c r="P167" s="1">
        <f t="shared" si="18"/>
        <v>1</v>
      </c>
      <c r="Q167" s="1" t="str">
        <f t="shared" si="19"/>
        <v>Ausgaben</v>
      </c>
      <c r="R167" s="1" t="str">
        <f t="shared" si="14"/>
        <v>1/2120-45600 Schreib-, Zeichen- und sonstige Büromittel</v>
      </c>
      <c r="S167" s="2">
        <f t="shared" si="15"/>
        <v>-3000</v>
      </c>
      <c r="T167" s="2">
        <f t="shared" si="20"/>
        <v>-0.96993210475266733</v>
      </c>
    </row>
    <row r="168" spans="1:20" x14ac:dyDescent="0.4">
      <c r="A168" s="1" t="s">
        <v>583</v>
      </c>
      <c r="B168" s="1" t="s">
        <v>395</v>
      </c>
      <c r="C168" s="1" t="s">
        <v>443</v>
      </c>
      <c r="D168" s="1" t="s">
        <v>395</v>
      </c>
      <c r="E168" s="1" t="s">
        <v>395</v>
      </c>
      <c r="F168" s="1" t="s">
        <v>397</v>
      </c>
      <c r="G168" s="1" t="s">
        <v>398</v>
      </c>
      <c r="H168" s="1" t="s">
        <v>439</v>
      </c>
      <c r="I168" s="1" t="s">
        <v>137</v>
      </c>
      <c r="J168" s="1" t="s">
        <v>38</v>
      </c>
      <c r="K168" s="6" t="s">
        <v>587</v>
      </c>
      <c r="L168" s="6" t="str">
        <f>VLOOKUP(LEFT(A168,1),'Ansatz 1'!A$1:B$10,2)</f>
        <v>2 Unterricht, Erziehung, Sport und Wissenschaft</v>
      </c>
      <c r="M168" s="6" t="str">
        <f>VLOOKUP(LEFT(A168,2),'Ansatz 2'!A$1:B$51,2)</f>
        <v>21 Allgemeinbildender Unterricht</v>
      </c>
      <c r="N168" s="6" t="str">
        <f t="shared" si="16"/>
        <v>2120 Mittelschule</v>
      </c>
      <c r="O168" s="1" t="str">
        <f t="shared" si="17"/>
        <v>FH</v>
      </c>
      <c r="P168" s="1">
        <f t="shared" si="18"/>
        <v>1</v>
      </c>
      <c r="Q168" s="1" t="str">
        <f t="shared" si="19"/>
        <v>Ausgaben</v>
      </c>
      <c r="R168" s="1" t="str">
        <f t="shared" si="14"/>
        <v>1/2120-45700 Druckwerke</v>
      </c>
      <c r="S168" s="2">
        <f t="shared" si="15"/>
        <v>-700</v>
      </c>
      <c r="T168" s="2">
        <f t="shared" si="20"/>
        <v>-0.22631749110895572</v>
      </c>
    </row>
    <row r="169" spans="1:20" x14ac:dyDescent="0.4">
      <c r="A169" s="1" t="s">
        <v>583</v>
      </c>
      <c r="B169" s="1" t="s">
        <v>395</v>
      </c>
      <c r="C169" s="1" t="s">
        <v>444</v>
      </c>
      <c r="D169" s="1" t="s">
        <v>395</v>
      </c>
      <c r="E169" s="1" t="s">
        <v>395</v>
      </c>
      <c r="F169" s="1" t="s">
        <v>397</v>
      </c>
      <c r="G169" s="1" t="s">
        <v>398</v>
      </c>
      <c r="H169" s="1" t="s">
        <v>445</v>
      </c>
      <c r="I169" s="1" t="s">
        <v>137</v>
      </c>
      <c r="J169" s="1" t="s">
        <v>39</v>
      </c>
      <c r="K169" s="6" t="s">
        <v>588</v>
      </c>
      <c r="L169" s="6" t="str">
        <f>VLOOKUP(LEFT(A169,1),'Ansatz 1'!A$1:B$10,2)</f>
        <v>2 Unterricht, Erziehung, Sport und Wissenschaft</v>
      </c>
      <c r="M169" s="6" t="str">
        <f>VLOOKUP(LEFT(A169,2),'Ansatz 2'!A$1:B$51,2)</f>
        <v>21 Allgemeinbildender Unterricht</v>
      </c>
      <c r="N169" s="6" t="str">
        <f t="shared" si="16"/>
        <v>2120 Mittelschule</v>
      </c>
      <c r="O169" s="1" t="str">
        <f t="shared" si="17"/>
        <v>FH</v>
      </c>
      <c r="P169" s="1">
        <f t="shared" si="18"/>
        <v>1</v>
      </c>
      <c r="Q169" s="1" t="str">
        <f t="shared" si="19"/>
        <v>Ausgaben</v>
      </c>
      <c r="R169" s="1" t="str">
        <f t="shared" si="14"/>
        <v>1/2120-51000 Geldbezüge der Vertragsbediensteten der Verwaltung</v>
      </c>
      <c r="S169" s="2">
        <f t="shared" si="15"/>
        <v>-41000</v>
      </c>
      <c r="T169" s="2">
        <f t="shared" si="20"/>
        <v>-13.25573876495312</v>
      </c>
    </row>
    <row r="170" spans="1:20" x14ac:dyDescent="0.4">
      <c r="A170" s="1" t="s">
        <v>583</v>
      </c>
      <c r="B170" s="1" t="s">
        <v>395</v>
      </c>
      <c r="C170" s="1" t="s">
        <v>574</v>
      </c>
      <c r="D170" s="1" t="s">
        <v>395</v>
      </c>
      <c r="E170" s="1" t="s">
        <v>395</v>
      </c>
      <c r="F170" s="1" t="s">
        <v>397</v>
      </c>
      <c r="G170" s="1" t="s">
        <v>398</v>
      </c>
      <c r="H170" s="1" t="s">
        <v>445</v>
      </c>
      <c r="I170" s="1" t="s">
        <v>137</v>
      </c>
      <c r="J170" s="1" t="s">
        <v>131</v>
      </c>
      <c r="K170" s="6" t="s">
        <v>589</v>
      </c>
      <c r="L170" s="6" t="str">
        <f>VLOOKUP(LEFT(A170,1),'Ansatz 1'!A$1:B$10,2)</f>
        <v>2 Unterricht, Erziehung, Sport und Wissenschaft</v>
      </c>
      <c r="M170" s="6" t="str">
        <f>VLOOKUP(LEFT(A170,2),'Ansatz 2'!A$1:B$51,2)</f>
        <v>21 Allgemeinbildender Unterricht</v>
      </c>
      <c r="N170" s="6" t="str">
        <f t="shared" si="16"/>
        <v>2120 Mittelschule</v>
      </c>
      <c r="O170" s="1" t="str">
        <f t="shared" si="17"/>
        <v>FH</v>
      </c>
      <c r="P170" s="1">
        <f t="shared" si="18"/>
        <v>1</v>
      </c>
      <c r="Q170" s="1" t="str">
        <f t="shared" si="19"/>
        <v>Ausgaben</v>
      </c>
      <c r="R170" s="1" t="str">
        <f t="shared" si="14"/>
        <v>1/2120-51100 Geldbezüge der Vertragsbediensteten in handwerklicher Verwendung</v>
      </c>
      <c r="S170" s="2">
        <f t="shared" si="15"/>
        <v>-51000</v>
      </c>
      <c r="T170" s="2">
        <f t="shared" si="20"/>
        <v>-16.488845780795344</v>
      </c>
    </row>
    <row r="171" spans="1:20" x14ac:dyDescent="0.4">
      <c r="A171" s="1" t="s">
        <v>583</v>
      </c>
      <c r="B171" s="1" t="s">
        <v>395</v>
      </c>
      <c r="C171" s="1" t="s">
        <v>452</v>
      </c>
      <c r="D171" s="1" t="s">
        <v>395</v>
      </c>
      <c r="E171" s="1" t="s">
        <v>395</v>
      </c>
      <c r="F171" s="1" t="s">
        <v>397</v>
      </c>
      <c r="G171" s="1" t="s">
        <v>398</v>
      </c>
      <c r="H171" s="1" t="s">
        <v>450</v>
      </c>
      <c r="I171" s="1" t="s">
        <v>137</v>
      </c>
      <c r="J171" s="1" t="s">
        <v>42</v>
      </c>
      <c r="K171" s="6" t="s">
        <v>590</v>
      </c>
      <c r="L171" s="6" t="str">
        <f>VLOOKUP(LEFT(A171,1),'Ansatz 1'!A$1:B$10,2)</f>
        <v>2 Unterricht, Erziehung, Sport und Wissenschaft</v>
      </c>
      <c r="M171" s="6" t="str">
        <f>VLOOKUP(LEFT(A171,2),'Ansatz 2'!A$1:B$51,2)</f>
        <v>21 Allgemeinbildender Unterricht</v>
      </c>
      <c r="N171" s="6" t="str">
        <f t="shared" si="16"/>
        <v>2120 Mittelschule</v>
      </c>
      <c r="O171" s="1" t="str">
        <f t="shared" si="17"/>
        <v>FH</v>
      </c>
      <c r="P171" s="1">
        <f t="shared" si="18"/>
        <v>1</v>
      </c>
      <c r="Q171" s="1" t="str">
        <f t="shared" si="19"/>
        <v>Ausgaben</v>
      </c>
      <c r="R171" s="1" t="str">
        <f t="shared" si="14"/>
        <v>1/2120-58000 Dienstgeberbeiträge zum Ausgleichsfonds für Familienbeihilfen</v>
      </c>
      <c r="S171" s="2">
        <f t="shared" si="15"/>
        <v>-3600</v>
      </c>
      <c r="T171" s="2">
        <f t="shared" si="20"/>
        <v>-1.1639185257032008</v>
      </c>
    </row>
    <row r="172" spans="1:20" x14ac:dyDescent="0.4">
      <c r="A172" s="1" t="s">
        <v>583</v>
      </c>
      <c r="B172" s="1" t="s">
        <v>395</v>
      </c>
      <c r="C172" s="1" t="s">
        <v>454</v>
      </c>
      <c r="D172" s="1" t="s">
        <v>455</v>
      </c>
      <c r="E172" s="1" t="s">
        <v>395</v>
      </c>
      <c r="F172" s="1" t="s">
        <v>397</v>
      </c>
      <c r="G172" s="1" t="s">
        <v>398</v>
      </c>
      <c r="H172" s="1" t="s">
        <v>450</v>
      </c>
      <c r="I172" s="1" t="s">
        <v>137</v>
      </c>
      <c r="J172" s="1" t="s">
        <v>93</v>
      </c>
      <c r="K172" s="6" t="s">
        <v>572</v>
      </c>
      <c r="L172" s="6" t="str">
        <f>VLOOKUP(LEFT(A172,1),'Ansatz 1'!A$1:B$10,2)</f>
        <v>2 Unterricht, Erziehung, Sport und Wissenschaft</v>
      </c>
      <c r="M172" s="6" t="str">
        <f>VLOOKUP(LEFT(A172,2),'Ansatz 2'!A$1:B$51,2)</f>
        <v>21 Allgemeinbildender Unterricht</v>
      </c>
      <c r="N172" s="6" t="str">
        <f t="shared" si="16"/>
        <v>2120 Mittelschule</v>
      </c>
      <c r="O172" s="1" t="str">
        <f t="shared" si="17"/>
        <v>FH</v>
      </c>
      <c r="P172" s="1">
        <f t="shared" si="18"/>
        <v>1</v>
      </c>
      <c r="Q172" s="1" t="str">
        <f t="shared" si="19"/>
        <v>Ausgaben</v>
      </c>
      <c r="R172" s="1" t="str">
        <f t="shared" si="14"/>
        <v>1/2120-58150 Sonstige Dienstgeberbeiträge zur sozialen Sicherheit (Pensionskassenbeiträge)</v>
      </c>
      <c r="S172" s="2">
        <f t="shared" si="15"/>
        <v>-800</v>
      </c>
      <c r="T172" s="2">
        <f t="shared" si="20"/>
        <v>-0.25864856126737795</v>
      </c>
    </row>
    <row r="173" spans="1:20" x14ac:dyDescent="0.4">
      <c r="A173" s="1" t="s">
        <v>583</v>
      </c>
      <c r="B173" s="1" t="s">
        <v>395</v>
      </c>
      <c r="C173" s="1" t="s">
        <v>454</v>
      </c>
      <c r="D173" s="1" t="s">
        <v>444</v>
      </c>
      <c r="E173" s="1" t="s">
        <v>395</v>
      </c>
      <c r="F173" s="1" t="s">
        <v>397</v>
      </c>
      <c r="G173" s="1" t="s">
        <v>398</v>
      </c>
      <c r="H173" s="1" t="s">
        <v>450</v>
      </c>
      <c r="I173" s="1" t="s">
        <v>137</v>
      </c>
      <c r="J173" s="1" t="s">
        <v>132</v>
      </c>
      <c r="K173" s="6" t="s">
        <v>461</v>
      </c>
      <c r="L173" s="6" t="str">
        <f>VLOOKUP(LEFT(A173,1),'Ansatz 1'!A$1:B$10,2)</f>
        <v>2 Unterricht, Erziehung, Sport und Wissenschaft</v>
      </c>
      <c r="M173" s="6" t="str">
        <f>VLOOKUP(LEFT(A173,2),'Ansatz 2'!A$1:B$51,2)</f>
        <v>21 Allgemeinbildender Unterricht</v>
      </c>
      <c r="N173" s="6" t="str">
        <f t="shared" si="16"/>
        <v>2120 Mittelschule</v>
      </c>
      <c r="O173" s="1" t="str">
        <f t="shared" si="17"/>
        <v>FH</v>
      </c>
      <c r="P173" s="1">
        <f t="shared" si="18"/>
        <v>1</v>
      </c>
      <c r="Q173" s="1" t="str">
        <f t="shared" si="19"/>
        <v>Ausgaben</v>
      </c>
      <c r="R173" s="1" t="str">
        <f t="shared" si="14"/>
        <v>1/2120-58151 Sonstige Dienstgeberbeiträge zur sozialen Sicherheit (Mitarbeitervorsorge - Abfertigung neu)</v>
      </c>
      <c r="S173" s="2">
        <f t="shared" si="15"/>
        <v>-1000</v>
      </c>
      <c r="T173" s="2">
        <f t="shared" si="20"/>
        <v>-0.32331070158422243</v>
      </c>
    </row>
    <row r="174" spans="1:20" x14ac:dyDescent="0.4">
      <c r="A174" s="1" t="s">
        <v>583</v>
      </c>
      <c r="B174" s="1" t="s">
        <v>395</v>
      </c>
      <c r="C174" s="1" t="s">
        <v>457</v>
      </c>
      <c r="D174" s="1" t="s">
        <v>395</v>
      </c>
      <c r="E174" s="1" t="s">
        <v>395</v>
      </c>
      <c r="F174" s="1" t="s">
        <v>397</v>
      </c>
      <c r="G174" s="1" t="s">
        <v>398</v>
      </c>
      <c r="H174" s="1" t="s">
        <v>450</v>
      </c>
      <c r="I174" s="1" t="s">
        <v>137</v>
      </c>
      <c r="J174" s="1" t="s">
        <v>45</v>
      </c>
      <c r="K174" s="6" t="s">
        <v>424</v>
      </c>
      <c r="L174" s="6" t="str">
        <f>VLOOKUP(LEFT(A174,1),'Ansatz 1'!A$1:B$10,2)</f>
        <v>2 Unterricht, Erziehung, Sport und Wissenschaft</v>
      </c>
      <c r="M174" s="6" t="str">
        <f>VLOOKUP(LEFT(A174,2),'Ansatz 2'!A$1:B$51,2)</f>
        <v>21 Allgemeinbildender Unterricht</v>
      </c>
      <c r="N174" s="6" t="str">
        <f t="shared" si="16"/>
        <v>2120 Mittelschule</v>
      </c>
      <c r="O174" s="1" t="str">
        <f t="shared" si="17"/>
        <v>FH</v>
      </c>
      <c r="P174" s="1">
        <f t="shared" si="18"/>
        <v>1</v>
      </c>
      <c r="Q174" s="1" t="str">
        <f t="shared" si="19"/>
        <v>Ausgaben</v>
      </c>
      <c r="R174" s="1" t="str">
        <f t="shared" si="14"/>
        <v>1/2120-58200 Sonstige Dienstgeberbeiträge zur sozialen Sicherheit</v>
      </c>
      <c r="S174" s="2">
        <f t="shared" si="15"/>
        <v>-20000</v>
      </c>
      <c r="T174" s="2">
        <f t="shared" si="20"/>
        <v>-6.4662140316844487</v>
      </c>
    </row>
    <row r="175" spans="1:20" x14ac:dyDescent="0.4">
      <c r="A175" s="1" t="s">
        <v>583</v>
      </c>
      <c r="B175" s="1" t="s">
        <v>395</v>
      </c>
      <c r="C175" s="1" t="s">
        <v>522</v>
      </c>
      <c r="D175" s="1" t="s">
        <v>395</v>
      </c>
      <c r="E175" s="1" t="s">
        <v>395</v>
      </c>
      <c r="F175" s="1" t="s">
        <v>397</v>
      </c>
      <c r="G175" s="1" t="s">
        <v>398</v>
      </c>
      <c r="H175" s="1" t="s">
        <v>465</v>
      </c>
      <c r="I175" s="1" t="s">
        <v>137</v>
      </c>
      <c r="J175" s="1" t="s">
        <v>86</v>
      </c>
      <c r="K175" s="6" t="s">
        <v>591</v>
      </c>
      <c r="L175" s="6" t="str">
        <f>VLOOKUP(LEFT(A175,1),'Ansatz 1'!A$1:B$10,2)</f>
        <v>2 Unterricht, Erziehung, Sport und Wissenschaft</v>
      </c>
      <c r="M175" s="6" t="str">
        <f>VLOOKUP(LEFT(A175,2),'Ansatz 2'!A$1:B$51,2)</f>
        <v>21 Allgemeinbildender Unterricht</v>
      </c>
      <c r="N175" s="6" t="str">
        <f t="shared" si="16"/>
        <v>2120 Mittelschule</v>
      </c>
      <c r="O175" s="1" t="str">
        <f t="shared" si="17"/>
        <v>FH</v>
      </c>
      <c r="P175" s="1">
        <f t="shared" si="18"/>
        <v>1</v>
      </c>
      <c r="Q175" s="1" t="str">
        <f t="shared" si="19"/>
        <v>Ausgaben</v>
      </c>
      <c r="R175" s="1" t="str">
        <f t="shared" si="14"/>
        <v>1/2120-60000 Energiebezüge</v>
      </c>
      <c r="S175" s="2">
        <f t="shared" si="15"/>
        <v>-16800</v>
      </c>
      <c r="T175" s="2">
        <f t="shared" si="20"/>
        <v>-5.4316197866149372</v>
      </c>
    </row>
    <row r="176" spans="1:20" x14ac:dyDescent="0.4">
      <c r="A176" s="1" t="s">
        <v>583</v>
      </c>
      <c r="B176" s="1" t="s">
        <v>395</v>
      </c>
      <c r="C176" s="1" t="s">
        <v>522</v>
      </c>
      <c r="D176" s="1" t="s">
        <v>403</v>
      </c>
      <c r="E176" s="1" t="s">
        <v>395</v>
      </c>
      <c r="F176" s="1" t="s">
        <v>397</v>
      </c>
      <c r="G176" s="1" t="s">
        <v>398</v>
      </c>
      <c r="H176" s="1" t="s">
        <v>465</v>
      </c>
      <c r="I176" s="1" t="s">
        <v>137</v>
      </c>
      <c r="J176" s="1" t="s">
        <v>142</v>
      </c>
      <c r="K176" s="6" t="s">
        <v>592</v>
      </c>
      <c r="L176" s="6" t="str">
        <f>VLOOKUP(LEFT(A176,1),'Ansatz 1'!A$1:B$10,2)</f>
        <v>2 Unterricht, Erziehung, Sport und Wissenschaft</v>
      </c>
      <c r="M176" s="6" t="str">
        <f>VLOOKUP(LEFT(A176,2),'Ansatz 2'!A$1:B$51,2)</f>
        <v>21 Allgemeinbildender Unterricht</v>
      </c>
      <c r="N176" s="6" t="str">
        <f t="shared" si="16"/>
        <v>2120 Mittelschule</v>
      </c>
      <c r="O176" s="1" t="str">
        <f t="shared" si="17"/>
        <v>FH</v>
      </c>
      <c r="P176" s="1">
        <f t="shared" si="18"/>
        <v>1</v>
      </c>
      <c r="Q176" s="1" t="str">
        <f t="shared" si="19"/>
        <v>Ausgaben</v>
      </c>
      <c r="R176" s="1" t="str">
        <f t="shared" si="14"/>
        <v>1/2120-60010 Energiebezüge (Sporthalle)</v>
      </c>
      <c r="S176" s="2">
        <f t="shared" si="15"/>
        <v>-3700</v>
      </c>
      <c r="T176" s="2">
        <f t="shared" si="20"/>
        <v>-1.196249595861623</v>
      </c>
    </row>
    <row r="177" spans="1:20" x14ac:dyDescent="0.4">
      <c r="A177" s="1" t="s">
        <v>583</v>
      </c>
      <c r="B177" s="1" t="s">
        <v>395</v>
      </c>
      <c r="C177" s="1" t="s">
        <v>523</v>
      </c>
      <c r="D177" s="1" t="s">
        <v>395</v>
      </c>
      <c r="E177" s="1" t="s">
        <v>395</v>
      </c>
      <c r="F177" s="1" t="s">
        <v>397</v>
      </c>
      <c r="G177" s="1" t="s">
        <v>398</v>
      </c>
      <c r="H177" s="1" t="s">
        <v>460</v>
      </c>
      <c r="I177" s="1" t="s">
        <v>137</v>
      </c>
      <c r="J177" s="1" t="s">
        <v>87</v>
      </c>
      <c r="K177" s="6" t="s">
        <v>593</v>
      </c>
      <c r="L177" s="6" t="str">
        <f>VLOOKUP(LEFT(A177,1),'Ansatz 1'!A$1:B$10,2)</f>
        <v>2 Unterricht, Erziehung, Sport und Wissenschaft</v>
      </c>
      <c r="M177" s="6" t="str">
        <f>VLOOKUP(LEFT(A177,2),'Ansatz 2'!A$1:B$51,2)</f>
        <v>21 Allgemeinbildender Unterricht</v>
      </c>
      <c r="N177" s="6" t="str">
        <f t="shared" si="16"/>
        <v>2120 Mittelschule</v>
      </c>
      <c r="O177" s="1" t="str">
        <f t="shared" si="17"/>
        <v>FH</v>
      </c>
      <c r="P177" s="1">
        <f t="shared" si="18"/>
        <v>1</v>
      </c>
      <c r="Q177" s="1" t="str">
        <f t="shared" si="19"/>
        <v>Ausgaben</v>
      </c>
      <c r="R177" s="1" t="str">
        <f t="shared" si="14"/>
        <v>1/2120-61400 Instandhaltung von Gebäuden und Bauten</v>
      </c>
      <c r="S177" s="2">
        <f t="shared" si="15"/>
        <v>-72000</v>
      </c>
      <c r="T177" s="2">
        <f t="shared" si="20"/>
        <v>-23.278370514064015</v>
      </c>
    </row>
    <row r="178" spans="1:20" x14ac:dyDescent="0.4">
      <c r="A178" s="1" t="s">
        <v>583</v>
      </c>
      <c r="B178" s="1" t="s">
        <v>395</v>
      </c>
      <c r="C178" s="1" t="s">
        <v>523</v>
      </c>
      <c r="D178" s="1" t="s">
        <v>403</v>
      </c>
      <c r="E178" s="1" t="s">
        <v>395</v>
      </c>
      <c r="F178" s="1" t="s">
        <v>397</v>
      </c>
      <c r="G178" s="1" t="s">
        <v>398</v>
      </c>
      <c r="H178" s="1" t="s">
        <v>460</v>
      </c>
      <c r="I178" s="1" t="s">
        <v>137</v>
      </c>
      <c r="J178" s="1" t="s">
        <v>143</v>
      </c>
      <c r="K178" s="6" t="s">
        <v>594</v>
      </c>
      <c r="L178" s="6" t="str">
        <f>VLOOKUP(LEFT(A178,1),'Ansatz 1'!A$1:B$10,2)</f>
        <v>2 Unterricht, Erziehung, Sport und Wissenschaft</v>
      </c>
      <c r="M178" s="6" t="str">
        <f>VLOOKUP(LEFT(A178,2),'Ansatz 2'!A$1:B$51,2)</f>
        <v>21 Allgemeinbildender Unterricht</v>
      </c>
      <c r="N178" s="6" t="str">
        <f t="shared" si="16"/>
        <v>2120 Mittelschule</v>
      </c>
      <c r="O178" s="1" t="str">
        <f t="shared" si="17"/>
        <v>FH</v>
      </c>
      <c r="P178" s="1">
        <f t="shared" si="18"/>
        <v>1</v>
      </c>
      <c r="Q178" s="1" t="str">
        <f t="shared" si="19"/>
        <v>Ausgaben</v>
      </c>
      <c r="R178" s="1" t="str">
        <f t="shared" si="14"/>
        <v>1/2120-61410 Instandhaltung von Gebäuden und Bauten (Sporthalle)</v>
      </c>
      <c r="S178" s="2">
        <f t="shared" si="15"/>
        <v>-9300</v>
      </c>
      <c r="T178" s="2">
        <f t="shared" si="20"/>
        <v>-3.0067895247332688</v>
      </c>
    </row>
    <row r="179" spans="1:20" x14ac:dyDescent="0.4">
      <c r="A179" s="1" t="s">
        <v>583</v>
      </c>
      <c r="B179" s="1" t="s">
        <v>395</v>
      </c>
      <c r="C179" s="1" t="s">
        <v>523</v>
      </c>
      <c r="D179" s="1" t="s">
        <v>409</v>
      </c>
      <c r="E179" s="1" t="s">
        <v>395</v>
      </c>
      <c r="F179" s="1" t="s">
        <v>397</v>
      </c>
      <c r="G179" s="1" t="s">
        <v>398</v>
      </c>
      <c r="H179" s="1" t="s">
        <v>460</v>
      </c>
      <c r="I179" s="1" t="s">
        <v>137</v>
      </c>
      <c r="J179" s="1" t="s">
        <v>87</v>
      </c>
      <c r="K179" s="6" t="s">
        <v>400</v>
      </c>
      <c r="L179" s="6" t="str">
        <f>VLOOKUP(LEFT(A179,1),'Ansatz 1'!A$1:B$10,2)</f>
        <v>2 Unterricht, Erziehung, Sport und Wissenschaft</v>
      </c>
      <c r="M179" s="6" t="str">
        <f>VLOOKUP(LEFT(A179,2),'Ansatz 2'!A$1:B$51,2)</f>
        <v>21 Allgemeinbildender Unterricht</v>
      </c>
      <c r="N179" s="6" t="str">
        <f t="shared" si="16"/>
        <v>2120 Mittelschule</v>
      </c>
      <c r="O179" s="1" t="str">
        <f t="shared" si="17"/>
        <v>FH</v>
      </c>
      <c r="P179" s="1">
        <f t="shared" si="18"/>
        <v>1</v>
      </c>
      <c r="Q179" s="1" t="str">
        <f t="shared" si="19"/>
        <v>Ausgaben</v>
      </c>
      <c r="R179" s="1" t="str">
        <f t="shared" si="14"/>
        <v>1/2120-61490 Instandhaltung von Gebäuden und Bauten</v>
      </c>
      <c r="S179" s="2">
        <f t="shared" si="15"/>
        <v>0</v>
      </c>
      <c r="T179" s="2">
        <f t="shared" si="20"/>
        <v>0</v>
      </c>
    </row>
    <row r="180" spans="1:20" x14ac:dyDescent="0.4">
      <c r="A180" s="1" t="s">
        <v>583</v>
      </c>
      <c r="B180" s="1" t="s">
        <v>395</v>
      </c>
      <c r="C180" s="1" t="s">
        <v>462</v>
      </c>
      <c r="D180" s="1" t="s">
        <v>395</v>
      </c>
      <c r="E180" s="1" t="s">
        <v>395</v>
      </c>
      <c r="F180" s="1" t="s">
        <v>397</v>
      </c>
      <c r="G180" s="1" t="s">
        <v>398</v>
      </c>
      <c r="H180" s="1" t="s">
        <v>460</v>
      </c>
      <c r="I180" s="1" t="s">
        <v>137</v>
      </c>
      <c r="J180" s="1" t="s">
        <v>47</v>
      </c>
      <c r="K180" s="6" t="s">
        <v>595</v>
      </c>
      <c r="L180" s="6" t="str">
        <f>VLOOKUP(LEFT(A180,1),'Ansatz 1'!A$1:B$10,2)</f>
        <v>2 Unterricht, Erziehung, Sport und Wissenschaft</v>
      </c>
      <c r="M180" s="6" t="str">
        <f>VLOOKUP(LEFT(A180,2),'Ansatz 2'!A$1:B$51,2)</f>
        <v>21 Allgemeinbildender Unterricht</v>
      </c>
      <c r="N180" s="6" t="str">
        <f t="shared" si="16"/>
        <v>2120 Mittelschule</v>
      </c>
      <c r="O180" s="1" t="str">
        <f t="shared" si="17"/>
        <v>FH</v>
      </c>
      <c r="P180" s="1">
        <f t="shared" si="18"/>
        <v>1</v>
      </c>
      <c r="Q180" s="1" t="str">
        <f t="shared" si="19"/>
        <v>Ausgaben</v>
      </c>
      <c r="R180" s="1" t="str">
        <f t="shared" si="14"/>
        <v>1/2120-61800 Instandhaltung von sonstigen Anlagen</v>
      </c>
      <c r="S180" s="2">
        <f t="shared" si="15"/>
        <v>-9500</v>
      </c>
      <c r="T180" s="2">
        <f t="shared" si="20"/>
        <v>-3.0714516650501134</v>
      </c>
    </row>
    <row r="181" spans="1:20" x14ac:dyDescent="0.4">
      <c r="A181" s="1" t="s">
        <v>583</v>
      </c>
      <c r="B181" s="1" t="s">
        <v>395</v>
      </c>
      <c r="C181" s="1" t="s">
        <v>462</v>
      </c>
      <c r="D181" s="1" t="s">
        <v>403</v>
      </c>
      <c r="E181" s="1" t="s">
        <v>395</v>
      </c>
      <c r="F181" s="1" t="s">
        <v>397</v>
      </c>
      <c r="G181" s="1" t="s">
        <v>398</v>
      </c>
      <c r="H181" s="1" t="s">
        <v>460</v>
      </c>
      <c r="I181" s="1" t="s">
        <v>137</v>
      </c>
      <c r="J181" s="1" t="s">
        <v>144</v>
      </c>
      <c r="K181" s="6" t="s">
        <v>421</v>
      </c>
      <c r="L181" s="6" t="str">
        <f>VLOOKUP(LEFT(A181,1),'Ansatz 1'!A$1:B$10,2)</f>
        <v>2 Unterricht, Erziehung, Sport und Wissenschaft</v>
      </c>
      <c r="M181" s="6" t="str">
        <f>VLOOKUP(LEFT(A181,2),'Ansatz 2'!A$1:B$51,2)</f>
        <v>21 Allgemeinbildender Unterricht</v>
      </c>
      <c r="N181" s="6" t="str">
        <f t="shared" si="16"/>
        <v>2120 Mittelschule</v>
      </c>
      <c r="O181" s="1" t="str">
        <f t="shared" si="17"/>
        <v>FH</v>
      </c>
      <c r="P181" s="1">
        <f t="shared" si="18"/>
        <v>1</v>
      </c>
      <c r="Q181" s="1" t="str">
        <f t="shared" si="19"/>
        <v>Ausgaben</v>
      </c>
      <c r="R181" s="1" t="str">
        <f t="shared" si="14"/>
        <v>1/2120-61810 Instandhaltung von sonstigen Anlagen (Sporthalle)</v>
      </c>
      <c r="S181" s="2">
        <f t="shared" si="15"/>
        <v>-500</v>
      </c>
      <c r="T181" s="2">
        <f t="shared" si="20"/>
        <v>-0.16165535079211121</v>
      </c>
    </row>
    <row r="182" spans="1:20" x14ac:dyDescent="0.4">
      <c r="A182" s="1" t="s">
        <v>583</v>
      </c>
      <c r="B182" s="1" t="s">
        <v>395</v>
      </c>
      <c r="C182" s="1" t="s">
        <v>464</v>
      </c>
      <c r="D182" s="1" t="s">
        <v>395</v>
      </c>
      <c r="E182" s="1" t="s">
        <v>395</v>
      </c>
      <c r="F182" s="1" t="s">
        <v>397</v>
      </c>
      <c r="G182" s="1" t="s">
        <v>398</v>
      </c>
      <c r="H182" s="1" t="s">
        <v>465</v>
      </c>
      <c r="I182" s="1" t="s">
        <v>137</v>
      </c>
      <c r="J182" s="1" t="s">
        <v>48</v>
      </c>
      <c r="K182" s="6" t="s">
        <v>421</v>
      </c>
      <c r="L182" s="6" t="str">
        <f>VLOOKUP(LEFT(A182,1),'Ansatz 1'!A$1:B$10,2)</f>
        <v>2 Unterricht, Erziehung, Sport und Wissenschaft</v>
      </c>
      <c r="M182" s="6" t="str">
        <f>VLOOKUP(LEFT(A182,2),'Ansatz 2'!A$1:B$51,2)</f>
        <v>21 Allgemeinbildender Unterricht</v>
      </c>
      <c r="N182" s="6" t="str">
        <f t="shared" si="16"/>
        <v>2120 Mittelschule</v>
      </c>
      <c r="O182" s="1" t="str">
        <f t="shared" si="17"/>
        <v>FH</v>
      </c>
      <c r="P182" s="1">
        <f t="shared" si="18"/>
        <v>1</v>
      </c>
      <c r="Q182" s="1" t="str">
        <f t="shared" si="19"/>
        <v>Ausgaben</v>
      </c>
      <c r="R182" s="1" t="str">
        <f t="shared" si="14"/>
        <v>1/2120-63000 Postdienste</v>
      </c>
      <c r="S182" s="2">
        <f t="shared" si="15"/>
        <v>-500</v>
      </c>
      <c r="T182" s="2">
        <f t="shared" si="20"/>
        <v>-0.16165535079211121</v>
      </c>
    </row>
    <row r="183" spans="1:20" x14ac:dyDescent="0.4">
      <c r="A183" s="1" t="s">
        <v>583</v>
      </c>
      <c r="B183" s="1" t="s">
        <v>395</v>
      </c>
      <c r="C183" s="1" t="s">
        <v>467</v>
      </c>
      <c r="D183" s="1" t="s">
        <v>395</v>
      </c>
      <c r="E183" s="1" t="s">
        <v>395</v>
      </c>
      <c r="F183" s="1" t="s">
        <v>397</v>
      </c>
      <c r="G183" s="1" t="s">
        <v>398</v>
      </c>
      <c r="H183" s="1" t="s">
        <v>465</v>
      </c>
      <c r="I183" s="1" t="s">
        <v>137</v>
      </c>
      <c r="J183" s="1" t="s">
        <v>49</v>
      </c>
      <c r="K183" s="6" t="s">
        <v>570</v>
      </c>
      <c r="L183" s="6" t="str">
        <f>VLOOKUP(LEFT(A183,1),'Ansatz 1'!A$1:B$10,2)</f>
        <v>2 Unterricht, Erziehung, Sport und Wissenschaft</v>
      </c>
      <c r="M183" s="6" t="str">
        <f>VLOOKUP(LEFT(A183,2),'Ansatz 2'!A$1:B$51,2)</f>
        <v>21 Allgemeinbildender Unterricht</v>
      </c>
      <c r="N183" s="6" t="str">
        <f t="shared" si="16"/>
        <v>2120 Mittelschule</v>
      </c>
      <c r="O183" s="1" t="str">
        <f t="shared" si="17"/>
        <v>FH</v>
      </c>
      <c r="P183" s="1">
        <f t="shared" si="18"/>
        <v>1</v>
      </c>
      <c r="Q183" s="1" t="str">
        <f t="shared" si="19"/>
        <v>Ausgaben</v>
      </c>
      <c r="R183" s="1" t="str">
        <f t="shared" si="14"/>
        <v>1/2120-63100 Telekommunikationsdienste</v>
      </c>
      <c r="S183" s="2">
        <f t="shared" si="15"/>
        <v>-5000</v>
      </c>
      <c r="T183" s="2">
        <f t="shared" si="20"/>
        <v>-1.6165535079211122</v>
      </c>
    </row>
    <row r="184" spans="1:20" x14ac:dyDescent="0.4">
      <c r="A184" s="1" t="s">
        <v>583</v>
      </c>
      <c r="B184" s="1" t="s">
        <v>395</v>
      </c>
      <c r="C184" s="1" t="s">
        <v>470</v>
      </c>
      <c r="D184" s="1" t="s">
        <v>395</v>
      </c>
      <c r="E184" s="1" t="s">
        <v>395</v>
      </c>
      <c r="F184" s="1" t="s">
        <v>397</v>
      </c>
      <c r="G184" s="1" t="s">
        <v>398</v>
      </c>
      <c r="H184" s="1" t="s">
        <v>465</v>
      </c>
      <c r="I184" s="1" t="s">
        <v>137</v>
      </c>
      <c r="J184" s="1" t="s">
        <v>51</v>
      </c>
      <c r="K184" s="6" t="s">
        <v>526</v>
      </c>
      <c r="L184" s="6" t="str">
        <f>VLOOKUP(LEFT(A184,1),'Ansatz 1'!A$1:B$10,2)</f>
        <v>2 Unterricht, Erziehung, Sport und Wissenschaft</v>
      </c>
      <c r="M184" s="6" t="str">
        <f>VLOOKUP(LEFT(A184,2),'Ansatz 2'!A$1:B$51,2)</f>
        <v>21 Allgemeinbildender Unterricht</v>
      </c>
      <c r="N184" s="6" t="str">
        <f t="shared" si="16"/>
        <v>2120 Mittelschule</v>
      </c>
      <c r="O184" s="1" t="str">
        <f t="shared" si="17"/>
        <v>FH</v>
      </c>
      <c r="P184" s="1">
        <f t="shared" si="18"/>
        <v>1</v>
      </c>
      <c r="Q184" s="1" t="str">
        <f t="shared" si="19"/>
        <v>Ausgaben</v>
      </c>
      <c r="R184" s="1" t="str">
        <f t="shared" si="14"/>
        <v>1/2120-67000 Versicherungen</v>
      </c>
      <c r="S184" s="2">
        <f t="shared" si="15"/>
        <v>-4500</v>
      </c>
      <c r="T184" s="2">
        <f t="shared" si="20"/>
        <v>-1.4548981571290009</v>
      </c>
    </row>
    <row r="185" spans="1:20" x14ac:dyDescent="0.4">
      <c r="A185" s="1" t="s">
        <v>583</v>
      </c>
      <c r="B185" s="1" t="s">
        <v>395</v>
      </c>
      <c r="C185" s="1" t="s">
        <v>470</v>
      </c>
      <c r="D185" s="1" t="s">
        <v>403</v>
      </c>
      <c r="E185" s="1" t="s">
        <v>395</v>
      </c>
      <c r="F185" s="1" t="s">
        <v>397</v>
      </c>
      <c r="G185" s="1" t="s">
        <v>398</v>
      </c>
      <c r="H185" s="1" t="s">
        <v>465</v>
      </c>
      <c r="I185" s="1" t="s">
        <v>137</v>
      </c>
      <c r="J185" s="1" t="s">
        <v>145</v>
      </c>
      <c r="K185" s="6" t="s">
        <v>582</v>
      </c>
      <c r="L185" s="6" t="str">
        <f>VLOOKUP(LEFT(A185,1),'Ansatz 1'!A$1:B$10,2)</f>
        <v>2 Unterricht, Erziehung, Sport und Wissenschaft</v>
      </c>
      <c r="M185" s="6" t="str">
        <f>VLOOKUP(LEFT(A185,2),'Ansatz 2'!A$1:B$51,2)</f>
        <v>21 Allgemeinbildender Unterricht</v>
      </c>
      <c r="N185" s="6" t="str">
        <f t="shared" si="16"/>
        <v>2120 Mittelschule</v>
      </c>
      <c r="O185" s="1" t="str">
        <f t="shared" si="17"/>
        <v>FH</v>
      </c>
      <c r="P185" s="1">
        <f t="shared" si="18"/>
        <v>1</v>
      </c>
      <c r="Q185" s="1" t="str">
        <f t="shared" si="19"/>
        <v>Ausgaben</v>
      </c>
      <c r="R185" s="1" t="str">
        <f t="shared" si="14"/>
        <v>1/2120-67010 Versicherungen (Sporthalle)</v>
      </c>
      <c r="S185" s="2">
        <f t="shared" si="15"/>
        <v>-600</v>
      </c>
      <c r="T185" s="2">
        <f t="shared" si="20"/>
        <v>-0.19398642095053345</v>
      </c>
    </row>
    <row r="186" spans="1:20" x14ac:dyDescent="0.4">
      <c r="A186" s="1" t="s">
        <v>583</v>
      </c>
      <c r="B186" s="1" t="s">
        <v>395</v>
      </c>
      <c r="C186" s="1" t="s">
        <v>472</v>
      </c>
      <c r="D186" s="1" t="s">
        <v>395</v>
      </c>
      <c r="E186" s="1" t="s">
        <v>395</v>
      </c>
      <c r="F186" s="1" t="s">
        <v>397</v>
      </c>
      <c r="G186" s="1" t="s">
        <v>398</v>
      </c>
      <c r="H186" s="1" t="s">
        <v>473</v>
      </c>
      <c r="I186" s="1" t="s">
        <v>137</v>
      </c>
      <c r="J186" s="1" t="s">
        <v>52</v>
      </c>
      <c r="K186" s="6" t="s">
        <v>575</v>
      </c>
      <c r="L186" s="6" t="str">
        <f>VLOOKUP(LEFT(A186,1),'Ansatz 1'!A$1:B$10,2)</f>
        <v>2 Unterricht, Erziehung, Sport und Wissenschaft</v>
      </c>
      <c r="M186" s="6" t="str">
        <f>VLOOKUP(LEFT(A186,2),'Ansatz 2'!A$1:B$51,2)</f>
        <v>21 Allgemeinbildender Unterricht</v>
      </c>
      <c r="N186" s="6" t="str">
        <f t="shared" si="16"/>
        <v>2120 Mittelschule</v>
      </c>
      <c r="O186" s="1" t="str">
        <f t="shared" si="17"/>
        <v>FH</v>
      </c>
      <c r="P186" s="1">
        <f t="shared" si="18"/>
        <v>1</v>
      </c>
      <c r="Q186" s="1" t="str">
        <f t="shared" si="19"/>
        <v>Ausgaben</v>
      </c>
      <c r="R186" s="1" t="str">
        <f t="shared" si="14"/>
        <v>1/2120-70000 Miet- und Pachtaufwand</v>
      </c>
      <c r="S186" s="2">
        <f t="shared" si="15"/>
        <v>-2200</v>
      </c>
      <c r="T186" s="2">
        <f t="shared" si="20"/>
        <v>-0.71128354348528933</v>
      </c>
    </row>
    <row r="187" spans="1:20" x14ac:dyDescent="0.4">
      <c r="A187" s="1" t="s">
        <v>583</v>
      </c>
      <c r="B187" s="1" t="s">
        <v>395</v>
      </c>
      <c r="C187" s="1" t="s">
        <v>579</v>
      </c>
      <c r="D187" s="1" t="s">
        <v>395</v>
      </c>
      <c r="E187" s="1" t="s">
        <v>395</v>
      </c>
      <c r="F187" s="1" t="s">
        <v>397</v>
      </c>
      <c r="G187" s="1" t="s">
        <v>398</v>
      </c>
      <c r="H187" s="1" t="s">
        <v>415</v>
      </c>
      <c r="I187" s="1" t="s">
        <v>137</v>
      </c>
      <c r="J187" s="1" t="s">
        <v>133</v>
      </c>
      <c r="K187" s="6" t="s">
        <v>596</v>
      </c>
      <c r="L187" s="6" t="str">
        <f>VLOOKUP(LEFT(A187,1),'Ansatz 1'!A$1:B$10,2)</f>
        <v>2 Unterricht, Erziehung, Sport und Wissenschaft</v>
      </c>
      <c r="M187" s="6" t="str">
        <f>VLOOKUP(LEFT(A187,2),'Ansatz 2'!A$1:B$51,2)</f>
        <v>21 Allgemeinbildender Unterricht</v>
      </c>
      <c r="N187" s="6" t="str">
        <f t="shared" si="16"/>
        <v>2120 Mittelschule</v>
      </c>
      <c r="O187" s="1" t="str">
        <f t="shared" si="17"/>
        <v>FH</v>
      </c>
      <c r="P187" s="1">
        <f t="shared" si="18"/>
        <v>1</v>
      </c>
      <c r="Q187" s="1" t="str">
        <f t="shared" si="19"/>
        <v>Ausgaben</v>
      </c>
      <c r="R187" s="1" t="str">
        <f t="shared" si="14"/>
        <v>1/2120-71000 Öffentliche Abgaben, ohne Gebühren gemäß FAG</v>
      </c>
      <c r="S187" s="2">
        <f t="shared" si="15"/>
        <v>-5100</v>
      </c>
      <c r="T187" s="2">
        <f t="shared" si="20"/>
        <v>-1.6488845780795345</v>
      </c>
    </row>
    <row r="188" spans="1:20" x14ac:dyDescent="0.4">
      <c r="A188" s="1" t="s">
        <v>583</v>
      </c>
      <c r="B188" s="1" t="s">
        <v>395</v>
      </c>
      <c r="C188" s="1" t="s">
        <v>477</v>
      </c>
      <c r="D188" s="1" t="s">
        <v>401</v>
      </c>
      <c r="E188" s="1" t="s">
        <v>395</v>
      </c>
      <c r="F188" s="1" t="s">
        <v>397</v>
      </c>
      <c r="G188" s="1" t="s">
        <v>398</v>
      </c>
      <c r="H188" s="1" t="s">
        <v>415</v>
      </c>
      <c r="I188" s="1" t="s">
        <v>137</v>
      </c>
      <c r="J188" s="1" t="s">
        <v>134</v>
      </c>
      <c r="K188" s="6" t="s">
        <v>597</v>
      </c>
      <c r="L188" s="6" t="str">
        <f>VLOOKUP(LEFT(A188,1),'Ansatz 1'!A$1:B$10,2)</f>
        <v>2 Unterricht, Erziehung, Sport und Wissenschaft</v>
      </c>
      <c r="M188" s="6" t="str">
        <f>VLOOKUP(LEFT(A188,2),'Ansatz 2'!A$1:B$51,2)</f>
        <v>21 Allgemeinbildender Unterricht</v>
      </c>
      <c r="N188" s="6" t="str">
        <f t="shared" si="16"/>
        <v>2120 Mittelschule</v>
      </c>
      <c r="O188" s="1" t="str">
        <f t="shared" si="17"/>
        <v>FH</v>
      </c>
      <c r="P188" s="1">
        <f t="shared" si="18"/>
        <v>1</v>
      </c>
      <c r="Q188" s="1" t="str">
        <f t="shared" si="19"/>
        <v>Ausgaben</v>
      </c>
      <c r="R188" s="1" t="str">
        <f t="shared" si="14"/>
        <v>1/2120-72020 Kostenbeiträge (Kostenersätze) für Leistungen (Schulerhaltungsbeiträge)</v>
      </c>
      <c r="S188" s="2">
        <f t="shared" si="15"/>
        <v>-37300</v>
      </c>
      <c r="T188" s="2">
        <f t="shared" si="20"/>
        <v>-12.059489169091497</v>
      </c>
    </row>
    <row r="189" spans="1:20" x14ac:dyDescent="0.4">
      <c r="A189" s="1" t="s">
        <v>583</v>
      </c>
      <c r="B189" s="1" t="s">
        <v>395</v>
      </c>
      <c r="C189" s="1" t="s">
        <v>477</v>
      </c>
      <c r="D189" s="1" t="s">
        <v>455</v>
      </c>
      <c r="E189" s="1" t="s">
        <v>395</v>
      </c>
      <c r="F189" s="1" t="s">
        <v>497</v>
      </c>
      <c r="G189" s="1" t="s">
        <v>398</v>
      </c>
      <c r="H189" s="1" t="s">
        <v>415</v>
      </c>
      <c r="I189" s="1" t="s">
        <v>137</v>
      </c>
      <c r="J189" s="1" t="s">
        <v>89</v>
      </c>
      <c r="K189" s="6" t="s">
        <v>538</v>
      </c>
      <c r="L189" s="6" t="str">
        <f>VLOOKUP(LEFT(A189,1),'Ansatz 1'!A$1:B$10,2)</f>
        <v>2 Unterricht, Erziehung, Sport und Wissenschaft</v>
      </c>
      <c r="M189" s="6" t="str">
        <f>VLOOKUP(LEFT(A189,2),'Ansatz 2'!A$1:B$51,2)</f>
        <v>21 Allgemeinbildender Unterricht</v>
      </c>
      <c r="N189" s="6" t="str">
        <f t="shared" si="16"/>
        <v>2120 Mittelschule</v>
      </c>
      <c r="O189" s="1" t="str">
        <f t="shared" si="17"/>
        <v>FH</v>
      </c>
      <c r="P189" s="1">
        <f t="shared" si="18"/>
        <v>1</v>
      </c>
      <c r="Q189" s="1" t="str">
        <f t="shared" si="19"/>
        <v>Ausgaben</v>
      </c>
      <c r="R189" s="1" t="str">
        <f t="shared" si="14"/>
        <v>1/2120-72050 Interne Leistungsverrechnung</v>
      </c>
      <c r="S189" s="2">
        <f t="shared" si="15"/>
        <v>-18000</v>
      </c>
      <c r="T189" s="2">
        <f t="shared" si="20"/>
        <v>-5.8195926285160038</v>
      </c>
    </row>
    <row r="190" spans="1:20" x14ac:dyDescent="0.4">
      <c r="A190" s="1" t="s">
        <v>583</v>
      </c>
      <c r="B190" s="1" t="s">
        <v>395</v>
      </c>
      <c r="C190" s="1" t="s">
        <v>420</v>
      </c>
      <c r="D190" s="1" t="s">
        <v>395</v>
      </c>
      <c r="E190" s="1" t="s">
        <v>395</v>
      </c>
      <c r="F190" s="1" t="s">
        <v>397</v>
      </c>
      <c r="G190" s="1" t="s">
        <v>398</v>
      </c>
      <c r="H190" s="1" t="s">
        <v>415</v>
      </c>
      <c r="I190" s="1" t="s">
        <v>137</v>
      </c>
      <c r="J190" s="1" t="s">
        <v>59</v>
      </c>
      <c r="K190" s="6" t="s">
        <v>421</v>
      </c>
      <c r="L190" s="6" t="str">
        <f>VLOOKUP(LEFT(A190,1),'Ansatz 1'!A$1:B$10,2)</f>
        <v>2 Unterricht, Erziehung, Sport und Wissenschaft</v>
      </c>
      <c r="M190" s="6" t="str">
        <f>VLOOKUP(LEFT(A190,2),'Ansatz 2'!A$1:B$51,2)</f>
        <v>21 Allgemeinbildender Unterricht</v>
      </c>
      <c r="N190" s="6" t="str">
        <f t="shared" si="16"/>
        <v>2120 Mittelschule</v>
      </c>
      <c r="O190" s="1" t="str">
        <f t="shared" si="17"/>
        <v>FH</v>
      </c>
      <c r="P190" s="1">
        <f t="shared" si="18"/>
        <v>1</v>
      </c>
      <c r="Q190" s="1" t="str">
        <f t="shared" si="19"/>
        <v>Ausgaben</v>
      </c>
      <c r="R190" s="1" t="str">
        <f t="shared" si="14"/>
        <v>1/2120-72400 Reisegebühren</v>
      </c>
      <c r="S190" s="2">
        <f t="shared" si="15"/>
        <v>-500</v>
      </c>
      <c r="T190" s="2">
        <f t="shared" si="20"/>
        <v>-0.16165535079211121</v>
      </c>
    </row>
    <row r="191" spans="1:20" x14ac:dyDescent="0.4">
      <c r="A191" s="1" t="s">
        <v>583</v>
      </c>
      <c r="B191" s="1" t="s">
        <v>395</v>
      </c>
      <c r="C191" s="1" t="s">
        <v>485</v>
      </c>
      <c r="D191" s="1" t="s">
        <v>395</v>
      </c>
      <c r="E191" s="1" t="s">
        <v>395</v>
      </c>
      <c r="F191" s="1" t="s">
        <v>397</v>
      </c>
      <c r="G191" s="1" t="s">
        <v>398</v>
      </c>
      <c r="H191" s="1" t="s">
        <v>415</v>
      </c>
      <c r="I191" s="1" t="s">
        <v>137</v>
      </c>
      <c r="J191" s="1" t="s">
        <v>135</v>
      </c>
      <c r="K191" s="6" t="s">
        <v>598</v>
      </c>
      <c r="L191" s="6" t="str">
        <f>VLOOKUP(LEFT(A191,1),'Ansatz 1'!A$1:B$10,2)</f>
        <v>2 Unterricht, Erziehung, Sport und Wissenschaft</v>
      </c>
      <c r="M191" s="6" t="str">
        <f>VLOOKUP(LEFT(A191,2),'Ansatz 2'!A$1:B$51,2)</f>
        <v>21 Allgemeinbildender Unterricht</v>
      </c>
      <c r="N191" s="6" t="str">
        <f t="shared" si="16"/>
        <v>2120 Mittelschule</v>
      </c>
      <c r="O191" s="1" t="str">
        <f t="shared" si="17"/>
        <v>FH</v>
      </c>
      <c r="P191" s="1">
        <f t="shared" si="18"/>
        <v>1</v>
      </c>
      <c r="Q191" s="1" t="str">
        <f t="shared" si="19"/>
        <v>Ausgaben</v>
      </c>
      <c r="R191" s="1" t="str">
        <f t="shared" si="14"/>
        <v>1/2120-72800 Entgelte für sonstige Leistungen (Reinigung durch Unternehmen)</v>
      </c>
      <c r="S191" s="2">
        <f t="shared" si="15"/>
        <v>-19100</v>
      </c>
      <c r="T191" s="2">
        <f t="shared" si="20"/>
        <v>-6.175234400258649</v>
      </c>
    </row>
    <row r="192" spans="1:20" x14ac:dyDescent="0.4">
      <c r="A192" s="1" t="s">
        <v>583</v>
      </c>
      <c r="B192" s="1" t="s">
        <v>395</v>
      </c>
      <c r="C192" s="1" t="s">
        <v>485</v>
      </c>
      <c r="D192" s="1" t="s">
        <v>403</v>
      </c>
      <c r="E192" s="1" t="s">
        <v>395</v>
      </c>
      <c r="F192" s="1" t="s">
        <v>397</v>
      </c>
      <c r="G192" s="1" t="s">
        <v>398</v>
      </c>
      <c r="H192" s="1" t="s">
        <v>415</v>
      </c>
      <c r="I192" s="1" t="s">
        <v>137</v>
      </c>
      <c r="J192" s="1" t="s">
        <v>146</v>
      </c>
      <c r="K192" s="6" t="s">
        <v>599</v>
      </c>
      <c r="L192" s="6" t="str">
        <f>VLOOKUP(LEFT(A192,1),'Ansatz 1'!A$1:B$10,2)</f>
        <v>2 Unterricht, Erziehung, Sport und Wissenschaft</v>
      </c>
      <c r="M192" s="6" t="str">
        <f>VLOOKUP(LEFT(A192,2),'Ansatz 2'!A$1:B$51,2)</f>
        <v>21 Allgemeinbildender Unterricht</v>
      </c>
      <c r="N192" s="6" t="str">
        <f t="shared" si="16"/>
        <v>2120 Mittelschule</v>
      </c>
      <c r="O192" s="1" t="str">
        <f t="shared" si="17"/>
        <v>FH</v>
      </c>
      <c r="P192" s="1">
        <f t="shared" si="18"/>
        <v>1</v>
      </c>
      <c r="Q192" s="1" t="str">
        <f t="shared" si="19"/>
        <v>Ausgaben</v>
      </c>
      <c r="R192" s="1" t="str">
        <f t="shared" si="14"/>
        <v>1/2120-72810 Entgelte für sonstige Leistungen (Sporthalle Reinigung durch Unternehmen)</v>
      </c>
      <c r="S192" s="2">
        <f t="shared" si="15"/>
        <v>-14500</v>
      </c>
      <c r="T192" s="2">
        <f t="shared" si="20"/>
        <v>-4.6880051729712253</v>
      </c>
    </row>
    <row r="193" spans="1:20" x14ac:dyDescent="0.4">
      <c r="A193" s="1" t="s">
        <v>583</v>
      </c>
      <c r="B193" s="1" t="s">
        <v>395</v>
      </c>
      <c r="C193" s="1" t="s">
        <v>487</v>
      </c>
      <c r="D193" s="1" t="s">
        <v>395</v>
      </c>
      <c r="E193" s="1" t="s">
        <v>395</v>
      </c>
      <c r="F193" s="1" t="s">
        <v>397</v>
      </c>
      <c r="G193" s="1" t="s">
        <v>398</v>
      </c>
      <c r="H193" s="1" t="s">
        <v>415</v>
      </c>
      <c r="I193" s="1" t="s">
        <v>137</v>
      </c>
      <c r="J193" s="1" t="s">
        <v>62</v>
      </c>
      <c r="K193" s="6" t="s">
        <v>419</v>
      </c>
      <c r="L193" s="6" t="str">
        <f>VLOOKUP(LEFT(A193,1),'Ansatz 1'!A$1:B$10,2)</f>
        <v>2 Unterricht, Erziehung, Sport und Wissenschaft</v>
      </c>
      <c r="M193" s="6" t="str">
        <f>VLOOKUP(LEFT(A193,2),'Ansatz 2'!A$1:B$51,2)</f>
        <v>21 Allgemeinbildender Unterricht</v>
      </c>
      <c r="N193" s="6" t="str">
        <f t="shared" si="16"/>
        <v>2120 Mittelschule</v>
      </c>
      <c r="O193" s="1" t="str">
        <f t="shared" si="17"/>
        <v>FH</v>
      </c>
      <c r="P193" s="1">
        <f t="shared" si="18"/>
        <v>1</v>
      </c>
      <c r="Q193" s="1" t="str">
        <f t="shared" si="19"/>
        <v>Ausgaben</v>
      </c>
      <c r="R193" s="1" t="str">
        <f t="shared" si="14"/>
        <v>1/2120-72900 Sonstige Aufwendungen</v>
      </c>
      <c r="S193" s="2">
        <f t="shared" si="15"/>
        <v>-1500</v>
      </c>
      <c r="T193" s="2">
        <f t="shared" si="20"/>
        <v>-0.48496605237633367</v>
      </c>
    </row>
    <row r="194" spans="1:20" x14ac:dyDescent="0.4">
      <c r="A194" s="1" t="s">
        <v>583</v>
      </c>
      <c r="B194" s="1" t="s">
        <v>395</v>
      </c>
      <c r="C194" s="1" t="s">
        <v>487</v>
      </c>
      <c r="D194" s="1" t="s">
        <v>403</v>
      </c>
      <c r="E194" s="1" t="s">
        <v>395</v>
      </c>
      <c r="F194" s="1" t="s">
        <v>397</v>
      </c>
      <c r="G194" s="1" t="s">
        <v>398</v>
      </c>
      <c r="H194" s="1" t="s">
        <v>415</v>
      </c>
      <c r="I194" s="1" t="s">
        <v>137</v>
      </c>
      <c r="J194" s="1" t="s">
        <v>147</v>
      </c>
      <c r="K194" s="6" t="s">
        <v>461</v>
      </c>
      <c r="L194" s="6" t="str">
        <f>VLOOKUP(LEFT(A194,1),'Ansatz 1'!A$1:B$10,2)</f>
        <v>2 Unterricht, Erziehung, Sport und Wissenschaft</v>
      </c>
      <c r="M194" s="6" t="str">
        <f>VLOOKUP(LEFT(A194,2),'Ansatz 2'!A$1:B$51,2)</f>
        <v>21 Allgemeinbildender Unterricht</v>
      </c>
      <c r="N194" s="6" t="str">
        <f t="shared" si="16"/>
        <v>2120 Mittelschule</v>
      </c>
      <c r="O194" s="1" t="str">
        <f t="shared" si="17"/>
        <v>FH</v>
      </c>
      <c r="P194" s="1">
        <f t="shared" si="18"/>
        <v>1</v>
      </c>
      <c r="Q194" s="1" t="str">
        <f t="shared" si="19"/>
        <v>Ausgaben</v>
      </c>
      <c r="R194" s="1" t="str">
        <f t="shared" ref="R194:R257" si="21">_xlfn.CONCAT(P194,"/",A194,LEFT(B194,1),IF(P194=1,"-","+"),C194,LEFT(D194,2)," ",J194)</f>
        <v>1/2120-72910 Sonstige Aufwendungen (Sporthalle)</v>
      </c>
      <c r="S194" s="2">
        <f t="shared" ref="S194:S257" si="22">IF(P194=2,K194+0,-(K194+0))</f>
        <v>-1000</v>
      </c>
      <c r="T194" s="2">
        <f t="shared" si="20"/>
        <v>-0.32331070158422243</v>
      </c>
    </row>
    <row r="195" spans="1:20" x14ac:dyDescent="0.4">
      <c r="A195" s="1" t="s">
        <v>583</v>
      </c>
      <c r="B195" s="1" t="s">
        <v>395</v>
      </c>
      <c r="C195" s="1" t="s">
        <v>581</v>
      </c>
      <c r="D195" s="1" t="s">
        <v>395</v>
      </c>
      <c r="E195" s="1" t="s">
        <v>395</v>
      </c>
      <c r="F195" s="1" t="s">
        <v>397</v>
      </c>
      <c r="G195" s="1" t="s">
        <v>398</v>
      </c>
      <c r="H195" s="1" t="s">
        <v>423</v>
      </c>
      <c r="I195" s="1" t="s">
        <v>137</v>
      </c>
      <c r="J195" s="1" t="s">
        <v>136</v>
      </c>
      <c r="K195" s="6" t="s">
        <v>572</v>
      </c>
      <c r="L195" s="6" t="str">
        <f>VLOOKUP(LEFT(A195,1),'Ansatz 1'!A$1:B$10,2)</f>
        <v>2 Unterricht, Erziehung, Sport und Wissenschaft</v>
      </c>
      <c r="M195" s="6" t="str">
        <f>VLOOKUP(LEFT(A195,2),'Ansatz 2'!A$1:B$51,2)</f>
        <v>21 Allgemeinbildender Unterricht</v>
      </c>
      <c r="N195" s="6" t="str">
        <f t="shared" ref="N195:N258" si="23">_xlfn.CONCAT(A195,LEFT(B195,1)," ", I195)</f>
        <v>2120 Mittelschule</v>
      </c>
      <c r="O195" s="1" t="str">
        <f t="shared" ref="O195:O258" si="24">IF(OR(LEFT(H195)="1",LEFT(H195)="2"),"EH","FH")</f>
        <v>FH</v>
      </c>
      <c r="P195" s="1">
        <f t="shared" ref="P195:P258" si="25">IF(OR(MID(H195,2,1)="1",MID(H195,2,1)="3"),2,1)</f>
        <v>1</v>
      </c>
      <c r="Q195" s="1" t="str">
        <f t="shared" ref="Q195:Q258" si="26">_xlfn.SWITCH(P195,1,"Ausgaben",2,"Einnahmen")</f>
        <v>Ausgaben</v>
      </c>
      <c r="R195" s="1" t="str">
        <f t="shared" si="21"/>
        <v>1/2120-75100 Transfers an Länder, Landesfonds und Landeskammern (Schulfilmbeiträge)</v>
      </c>
      <c r="S195" s="2">
        <f t="shared" si="22"/>
        <v>-800</v>
      </c>
      <c r="T195" s="2">
        <f t="shared" ref="T195:T258" si="27">S195/U$1</f>
        <v>-0.25864856126737795</v>
      </c>
    </row>
    <row r="196" spans="1:20" x14ac:dyDescent="0.4">
      <c r="A196" s="1" t="s">
        <v>583</v>
      </c>
      <c r="B196" s="1" t="s">
        <v>395</v>
      </c>
      <c r="C196" s="1" t="s">
        <v>491</v>
      </c>
      <c r="D196" s="1" t="s">
        <v>395</v>
      </c>
      <c r="E196" s="1" t="s">
        <v>395</v>
      </c>
      <c r="F196" s="1" t="s">
        <v>397</v>
      </c>
      <c r="G196" s="1" t="s">
        <v>398</v>
      </c>
      <c r="H196" s="1" t="s">
        <v>492</v>
      </c>
      <c r="I196" s="1" t="s">
        <v>137</v>
      </c>
      <c r="J196" s="1" t="s">
        <v>148</v>
      </c>
      <c r="K196" s="6" t="s">
        <v>421</v>
      </c>
      <c r="L196" s="6" t="str">
        <f>VLOOKUP(LEFT(A196,1),'Ansatz 1'!A$1:B$10,2)</f>
        <v>2 Unterricht, Erziehung, Sport und Wissenschaft</v>
      </c>
      <c r="M196" s="6" t="str">
        <f>VLOOKUP(LEFT(A196,2),'Ansatz 2'!A$1:B$51,2)</f>
        <v>21 Allgemeinbildender Unterricht</v>
      </c>
      <c r="N196" s="6" t="str">
        <f t="shared" si="23"/>
        <v>2120 Mittelschule</v>
      </c>
      <c r="O196" s="1" t="str">
        <f t="shared" si="24"/>
        <v>FH</v>
      </c>
      <c r="P196" s="1">
        <f t="shared" si="25"/>
        <v>2</v>
      </c>
      <c r="Q196" s="1" t="str">
        <f t="shared" si="26"/>
        <v>Einnahmen</v>
      </c>
      <c r="R196" s="1" t="str">
        <f t="shared" si="21"/>
        <v>2/2120+81100 Miete- und Pachtertrag</v>
      </c>
      <c r="S196" s="2">
        <f t="shared" si="22"/>
        <v>500</v>
      </c>
      <c r="T196" s="2">
        <f t="shared" si="27"/>
        <v>0.16165535079211121</v>
      </c>
    </row>
    <row r="197" spans="1:20" x14ac:dyDescent="0.4">
      <c r="A197" s="1" t="s">
        <v>583</v>
      </c>
      <c r="B197" s="1" t="s">
        <v>395</v>
      </c>
      <c r="C197" s="1" t="s">
        <v>496</v>
      </c>
      <c r="D197" s="1" t="s">
        <v>405</v>
      </c>
      <c r="E197" s="1" t="s">
        <v>395</v>
      </c>
      <c r="F197" s="1" t="s">
        <v>397</v>
      </c>
      <c r="G197" s="1" t="s">
        <v>398</v>
      </c>
      <c r="H197" s="1" t="s">
        <v>495</v>
      </c>
      <c r="I197" s="1" t="s">
        <v>137</v>
      </c>
      <c r="J197" s="1" t="s">
        <v>149</v>
      </c>
      <c r="K197" s="6" t="s">
        <v>600</v>
      </c>
      <c r="L197" s="6" t="str">
        <f>VLOOKUP(LEFT(A197,1),'Ansatz 1'!A$1:B$10,2)</f>
        <v>2 Unterricht, Erziehung, Sport und Wissenschaft</v>
      </c>
      <c r="M197" s="6" t="str">
        <f>VLOOKUP(LEFT(A197,2),'Ansatz 2'!A$1:B$51,2)</f>
        <v>21 Allgemeinbildender Unterricht</v>
      </c>
      <c r="N197" s="6" t="str">
        <f t="shared" si="23"/>
        <v>2120 Mittelschule</v>
      </c>
      <c r="O197" s="1" t="str">
        <f t="shared" si="24"/>
        <v>FH</v>
      </c>
      <c r="P197" s="1">
        <f t="shared" si="25"/>
        <v>2</v>
      </c>
      <c r="Q197" s="1" t="str">
        <f t="shared" si="26"/>
        <v>Einnahmen</v>
      </c>
      <c r="R197" s="1" t="str">
        <f t="shared" si="21"/>
        <v>2/2120+81630 Kostenbeiträge (Kostenersätze) für sonstige Leistungen (Schulerhaltungsbeiträge)</v>
      </c>
      <c r="S197" s="2">
        <f t="shared" si="22"/>
        <v>240000</v>
      </c>
      <c r="T197" s="2">
        <f t="shared" si="27"/>
        <v>77.594568380213389</v>
      </c>
    </row>
    <row r="198" spans="1:20" x14ac:dyDescent="0.4">
      <c r="A198" s="1" t="s">
        <v>583</v>
      </c>
      <c r="B198" s="1" t="s">
        <v>395</v>
      </c>
      <c r="C198" s="1" t="s">
        <v>499</v>
      </c>
      <c r="D198" s="1" t="s">
        <v>395</v>
      </c>
      <c r="E198" s="1" t="s">
        <v>395</v>
      </c>
      <c r="F198" s="1" t="s">
        <v>397</v>
      </c>
      <c r="G198" s="1" t="s">
        <v>398</v>
      </c>
      <c r="H198" s="1" t="s">
        <v>490</v>
      </c>
      <c r="I198" s="1" t="s">
        <v>137</v>
      </c>
      <c r="J198" s="1" t="s">
        <v>69</v>
      </c>
      <c r="K198" s="6" t="s">
        <v>448</v>
      </c>
      <c r="L198" s="6" t="str">
        <f>VLOOKUP(LEFT(A198,1),'Ansatz 1'!A$1:B$10,2)</f>
        <v>2 Unterricht, Erziehung, Sport und Wissenschaft</v>
      </c>
      <c r="M198" s="6" t="str">
        <f>VLOOKUP(LEFT(A198,2),'Ansatz 2'!A$1:B$51,2)</f>
        <v>21 Allgemeinbildender Unterricht</v>
      </c>
      <c r="N198" s="6" t="str">
        <f t="shared" si="23"/>
        <v>2120 Mittelschule</v>
      </c>
      <c r="O198" s="1" t="str">
        <f t="shared" si="24"/>
        <v>FH</v>
      </c>
      <c r="P198" s="1">
        <f t="shared" si="25"/>
        <v>2</v>
      </c>
      <c r="Q198" s="1" t="str">
        <f t="shared" si="26"/>
        <v>Einnahmen</v>
      </c>
      <c r="R198" s="1" t="str">
        <f t="shared" si="21"/>
        <v>2/2120+82900 Sonstige Erträge</v>
      </c>
      <c r="S198" s="2">
        <f t="shared" si="22"/>
        <v>100</v>
      </c>
      <c r="T198" s="2">
        <f t="shared" si="27"/>
        <v>3.2331070158422244E-2</v>
      </c>
    </row>
    <row r="199" spans="1:20" x14ac:dyDescent="0.4">
      <c r="A199" s="1" t="s">
        <v>601</v>
      </c>
      <c r="B199" s="1" t="s">
        <v>395</v>
      </c>
      <c r="C199" s="1" t="s">
        <v>477</v>
      </c>
      <c r="D199" s="1" t="s">
        <v>401</v>
      </c>
      <c r="E199" s="1" t="s">
        <v>395</v>
      </c>
      <c r="F199" s="1" t="s">
        <v>397</v>
      </c>
      <c r="G199" s="1" t="s">
        <v>398</v>
      </c>
      <c r="H199" s="1" t="s">
        <v>415</v>
      </c>
      <c r="I199" s="1" t="s">
        <v>150</v>
      </c>
      <c r="J199" s="1" t="s">
        <v>134</v>
      </c>
      <c r="K199" s="6" t="s">
        <v>602</v>
      </c>
      <c r="L199" s="6" t="str">
        <f>VLOOKUP(LEFT(A199,1),'Ansatz 1'!A$1:B$10,2)</f>
        <v>2 Unterricht, Erziehung, Sport und Wissenschaft</v>
      </c>
      <c r="M199" s="6" t="str">
        <f>VLOOKUP(LEFT(A199,2),'Ansatz 2'!A$1:B$51,2)</f>
        <v>21 Allgemeinbildender Unterricht</v>
      </c>
      <c r="N199" s="6" t="str">
        <f t="shared" si="23"/>
        <v>2130 Sonderschulen</v>
      </c>
      <c r="O199" s="1" t="str">
        <f t="shared" si="24"/>
        <v>FH</v>
      </c>
      <c r="P199" s="1">
        <f t="shared" si="25"/>
        <v>1</v>
      </c>
      <c r="Q199" s="1" t="str">
        <f t="shared" si="26"/>
        <v>Ausgaben</v>
      </c>
      <c r="R199" s="1" t="str">
        <f t="shared" si="21"/>
        <v>1/2130-72020 Kostenbeiträge (Kostenersätze) für Leistungen (Schulerhaltungsbeiträge)</v>
      </c>
      <c r="S199" s="2">
        <f t="shared" si="22"/>
        <v>-21500</v>
      </c>
      <c r="T199" s="2">
        <f t="shared" si="27"/>
        <v>-6.9511800840607822</v>
      </c>
    </row>
    <row r="200" spans="1:20" x14ac:dyDescent="0.4">
      <c r="A200" s="1" t="s">
        <v>603</v>
      </c>
      <c r="B200" s="1" t="s">
        <v>395</v>
      </c>
      <c r="C200" s="1" t="s">
        <v>477</v>
      </c>
      <c r="D200" s="1" t="s">
        <v>401</v>
      </c>
      <c r="E200" s="1" t="s">
        <v>395</v>
      </c>
      <c r="F200" s="1" t="s">
        <v>397</v>
      </c>
      <c r="G200" s="1" t="s">
        <v>398</v>
      </c>
      <c r="H200" s="1" t="s">
        <v>415</v>
      </c>
      <c r="I200" s="1" t="s">
        <v>151</v>
      </c>
      <c r="J200" s="1" t="s">
        <v>134</v>
      </c>
      <c r="K200" s="6" t="s">
        <v>417</v>
      </c>
      <c r="L200" s="6" t="str">
        <f>VLOOKUP(LEFT(A200,1),'Ansatz 1'!A$1:B$10,2)</f>
        <v>2 Unterricht, Erziehung, Sport und Wissenschaft</v>
      </c>
      <c r="M200" s="6" t="str">
        <f>VLOOKUP(LEFT(A200,2),'Ansatz 2'!A$1:B$51,2)</f>
        <v>21 Allgemeinbildender Unterricht</v>
      </c>
      <c r="N200" s="6" t="str">
        <f t="shared" si="23"/>
        <v>2140 Polytechnische Schulen</v>
      </c>
      <c r="O200" s="1" t="str">
        <f t="shared" si="24"/>
        <v>FH</v>
      </c>
      <c r="P200" s="1">
        <f t="shared" si="25"/>
        <v>1</v>
      </c>
      <c r="Q200" s="1" t="str">
        <f t="shared" si="26"/>
        <v>Ausgaben</v>
      </c>
      <c r="R200" s="1" t="str">
        <f t="shared" si="21"/>
        <v>1/2140-72020 Kostenbeiträge (Kostenersätze) für Leistungen (Schulerhaltungsbeiträge)</v>
      </c>
      <c r="S200" s="2">
        <f t="shared" si="22"/>
        <v>-11000</v>
      </c>
      <c r="T200" s="2">
        <f t="shared" si="27"/>
        <v>-3.5564177174264469</v>
      </c>
    </row>
    <row r="201" spans="1:20" x14ac:dyDescent="0.4">
      <c r="A201" s="1" t="s">
        <v>604</v>
      </c>
      <c r="B201" s="1" t="s">
        <v>395</v>
      </c>
      <c r="C201" s="1" t="s">
        <v>543</v>
      </c>
      <c r="D201" s="1" t="s">
        <v>395</v>
      </c>
      <c r="E201" s="1" t="s">
        <v>395</v>
      </c>
      <c r="F201" s="1" t="s">
        <v>397</v>
      </c>
      <c r="G201" s="1" t="s">
        <v>398</v>
      </c>
      <c r="H201" s="1" t="s">
        <v>544</v>
      </c>
      <c r="I201" s="1" t="s">
        <v>152</v>
      </c>
      <c r="J201" s="1" t="s">
        <v>153</v>
      </c>
      <c r="K201" s="6" t="s">
        <v>461</v>
      </c>
      <c r="L201" s="6" t="str">
        <f>VLOOKUP(LEFT(A201,1),'Ansatz 1'!A$1:B$10,2)</f>
        <v>2 Unterricht, Erziehung, Sport und Wissenschaft</v>
      </c>
      <c r="M201" s="6" t="str">
        <f>VLOOKUP(LEFT(A201,2),'Ansatz 2'!A$1:B$51,2)</f>
        <v>22 Berufsbildender Unterricht</v>
      </c>
      <c r="N201" s="6" t="str">
        <f t="shared" si="23"/>
        <v>2210 Berufsbildende mittlere Schulen</v>
      </c>
      <c r="O201" s="1" t="str">
        <f t="shared" si="24"/>
        <v>FH</v>
      </c>
      <c r="P201" s="1">
        <f t="shared" si="25"/>
        <v>1</v>
      </c>
      <c r="Q201" s="1" t="str">
        <f t="shared" si="26"/>
        <v>Ausgaben</v>
      </c>
      <c r="R201" s="1" t="str">
        <f t="shared" si="21"/>
        <v>1/2210-75700 Lfd. Transferzahlungen an private Organisationen ohne Erwerbszweck</v>
      </c>
      <c r="S201" s="2">
        <f t="shared" si="22"/>
        <v>-1000</v>
      </c>
      <c r="T201" s="2">
        <f t="shared" si="27"/>
        <v>-0.32331070158422243</v>
      </c>
    </row>
    <row r="202" spans="1:20" x14ac:dyDescent="0.4">
      <c r="A202" s="1" t="s">
        <v>605</v>
      </c>
      <c r="B202" s="1" t="s">
        <v>403</v>
      </c>
      <c r="C202" s="1" t="s">
        <v>432</v>
      </c>
      <c r="D202" s="1" t="s">
        <v>395</v>
      </c>
      <c r="E202" s="1" t="s">
        <v>395</v>
      </c>
      <c r="F202" s="1" t="s">
        <v>397</v>
      </c>
      <c r="G202" s="1" t="s">
        <v>398</v>
      </c>
      <c r="H202" s="1" t="s">
        <v>584</v>
      </c>
      <c r="I202" s="1" t="s">
        <v>154</v>
      </c>
      <c r="J202" s="1" t="s">
        <v>138</v>
      </c>
      <c r="K202" s="6" t="s">
        <v>400</v>
      </c>
      <c r="L202" s="6" t="str">
        <f>VLOOKUP(LEFT(A202,1),'Ansatz 1'!A$1:B$10,2)</f>
        <v>2 Unterricht, Erziehung, Sport und Wissenschaft</v>
      </c>
      <c r="M202" s="6" t="str">
        <f>VLOOKUP(LEFT(A202,2),'Ansatz 2'!A$1:B$51,2)</f>
        <v>23 Förderung des Unterrichts</v>
      </c>
      <c r="N202" s="6" t="str">
        <f t="shared" si="23"/>
        <v>2321 VS Schülerbetreuung</v>
      </c>
      <c r="O202" s="1" t="str">
        <f t="shared" si="24"/>
        <v>FH</v>
      </c>
      <c r="P202" s="1">
        <f t="shared" si="25"/>
        <v>1</v>
      </c>
      <c r="Q202" s="1" t="str">
        <f t="shared" si="26"/>
        <v>Ausgaben</v>
      </c>
      <c r="R202" s="1" t="str">
        <f t="shared" si="21"/>
        <v>1/2321-01000 Gebäude und Bauten</v>
      </c>
      <c r="S202" s="2">
        <f t="shared" si="22"/>
        <v>0</v>
      </c>
      <c r="T202" s="2">
        <f t="shared" si="27"/>
        <v>0</v>
      </c>
    </row>
    <row r="203" spans="1:20" x14ac:dyDescent="0.4">
      <c r="A203" s="1" t="s">
        <v>605</v>
      </c>
      <c r="B203" s="1" t="s">
        <v>403</v>
      </c>
      <c r="C203" s="1" t="s">
        <v>435</v>
      </c>
      <c r="D203" s="1" t="s">
        <v>395</v>
      </c>
      <c r="E203" s="1" t="s">
        <v>395</v>
      </c>
      <c r="F203" s="1" t="s">
        <v>397</v>
      </c>
      <c r="G203" s="1" t="s">
        <v>398</v>
      </c>
      <c r="H203" s="1" t="s">
        <v>436</v>
      </c>
      <c r="I203" s="1" t="s">
        <v>154</v>
      </c>
      <c r="J203" s="1" t="s">
        <v>35</v>
      </c>
      <c r="K203" s="6" t="s">
        <v>421</v>
      </c>
      <c r="L203" s="6" t="str">
        <f>VLOOKUP(LEFT(A203,1),'Ansatz 1'!A$1:B$10,2)</f>
        <v>2 Unterricht, Erziehung, Sport und Wissenschaft</v>
      </c>
      <c r="M203" s="6" t="str">
        <f>VLOOKUP(LEFT(A203,2),'Ansatz 2'!A$1:B$51,2)</f>
        <v>23 Förderung des Unterrichts</v>
      </c>
      <c r="N203" s="6" t="str">
        <f t="shared" si="23"/>
        <v>2321 VS Schülerbetreuung</v>
      </c>
      <c r="O203" s="1" t="str">
        <f t="shared" si="24"/>
        <v>FH</v>
      </c>
      <c r="P203" s="1">
        <f t="shared" si="25"/>
        <v>1</v>
      </c>
      <c r="Q203" s="1" t="str">
        <f t="shared" si="26"/>
        <v>Ausgaben</v>
      </c>
      <c r="R203" s="1" t="str">
        <f t="shared" si="21"/>
        <v>1/2321-04200 Amts-, Betriebs- und Geschäftsausstattung</v>
      </c>
      <c r="S203" s="2">
        <f t="shared" si="22"/>
        <v>-500</v>
      </c>
      <c r="T203" s="2">
        <f t="shared" si="27"/>
        <v>-0.16165535079211121</v>
      </c>
    </row>
    <row r="204" spans="1:20" x14ac:dyDescent="0.4">
      <c r="A204" s="1" t="s">
        <v>605</v>
      </c>
      <c r="B204" s="1" t="s">
        <v>403</v>
      </c>
      <c r="C204" s="1" t="s">
        <v>529</v>
      </c>
      <c r="D204" s="1" t="s">
        <v>395</v>
      </c>
      <c r="E204" s="1" t="s">
        <v>395</v>
      </c>
      <c r="F204" s="1" t="s">
        <v>397</v>
      </c>
      <c r="G204" s="1" t="s">
        <v>398</v>
      </c>
      <c r="H204" s="1" t="s">
        <v>530</v>
      </c>
      <c r="I204" s="1" t="s">
        <v>154</v>
      </c>
      <c r="J204" s="1" t="s">
        <v>155</v>
      </c>
      <c r="K204" s="6" t="s">
        <v>606</v>
      </c>
      <c r="L204" s="6" t="str">
        <f>VLOOKUP(LEFT(A204,1),'Ansatz 1'!A$1:B$10,2)</f>
        <v>2 Unterricht, Erziehung, Sport und Wissenschaft</v>
      </c>
      <c r="M204" s="6" t="str">
        <f>VLOOKUP(LEFT(A204,2),'Ansatz 2'!A$1:B$51,2)</f>
        <v>23 Förderung des Unterrichts</v>
      </c>
      <c r="N204" s="6" t="str">
        <f t="shared" si="23"/>
        <v>2321 VS Schülerbetreuung</v>
      </c>
      <c r="O204" s="1" t="str">
        <f t="shared" si="24"/>
        <v>FH</v>
      </c>
      <c r="P204" s="1">
        <f t="shared" si="25"/>
        <v>2</v>
      </c>
      <c r="Q204" s="1" t="str">
        <f t="shared" si="26"/>
        <v>Einnahmen</v>
      </c>
      <c r="R204" s="1" t="str">
        <f t="shared" si="21"/>
        <v>2/2321+30100 Kapitaltransfers von Ländern, Landesfonds und Landeskammern (Umbau/Zubau im Kiga-Gebäude)</v>
      </c>
      <c r="S204" s="2">
        <f t="shared" si="22"/>
        <v>7700</v>
      </c>
      <c r="T204" s="2">
        <f t="shared" si="27"/>
        <v>2.489492402198513</v>
      </c>
    </row>
    <row r="205" spans="1:20" x14ac:dyDescent="0.4">
      <c r="A205" s="1" t="s">
        <v>605</v>
      </c>
      <c r="B205" s="1" t="s">
        <v>403</v>
      </c>
      <c r="C205" s="1" t="s">
        <v>438</v>
      </c>
      <c r="D205" s="1" t="s">
        <v>395</v>
      </c>
      <c r="E205" s="1" t="s">
        <v>395</v>
      </c>
      <c r="F205" s="1" t="s">
        <v>397</v>
      </c>
      <c r="G205" s="1" t="s">
        <v>398</v>
      </c>
      <c r="H205" s="1" t="s">
        <v>439</v>
      </c>
      <c r="I205" s="1" t="s">
        <v>154</v>
      </c>
      <c r="J205" s="1" t="s">
        <v>36</v>
      </c>
      <c r="K205" s="6" t="s">
        <v>461</v>
      </c>
      <c r="L205" s="6" t="str">
        <f>VLOOKUP(LEFT(A205,1),'Ansatz 1'!A$1:B$10,2)</f>
        <v>2 Unterricht, Erziehung, Sport und Wissenschaft</v>
      </c>
      <c r="M205" s="6" t="str">
        <f>VLOOKUP(LEFT(A205,2),'Ansatz 2'!A$1:B$51,2)</f>
        <v>23 Förderung des Unterrichts</v>
      </c>
      <c r="N205" s="6" t="str">
        <f t="shared" si="23"/>
        <v>2321 VS Schülerbetreuung</v>
      </c>
      <c r="O205" s="1" t="str">
        <f t="shared" si="24"/>
        <v>FH</v>
      </c>
      <c r="P205" s="1">
        <f t="shared" si="25"/>
        <v>1</v>
      </c>
      <c r="Q205" s="1" t="str">
        <f t="shared" si="26"/>
        <v>Ausgaben</v>
      </c>
      <c r="R205" s="1" t="str">
        <f t="shared" si="21"/>
        <v>1/2321-40000 Geringwertige Wirtschaftsgüter (GWG)</v>
      </c>
      <c r="S205" s="2">
        <f t="shared" si="22"/>
        <v>-1000</v>
      </c>
      <c r="T205" s="2">
        <f t="shared" si="27"/>
        <v>-0.32331070158422243</v>
      </c>
    </row>
    <row r="206" spans="1:20" x14ac:dyDescent="0.4">
      <c r="A206" s="1" t="s">
        <v>605</v>
      </c>
      <c r="B206" s="1" t="s">
        <v>403</v>
      </c>
      <c r="C206" s="1" t="s">
        <v>607</v>
      </c>
      <c r="D206" s="1" t="s">
        <v>395</v>
      </c>
      <c r="E206" s="1" t="s">
        <v>395</v>
      </c>
      <c r="F206" s="1" t="s">
        <v>397</v>
      </c>
      <c r="G206" s="1" t="s">
        <v>398</v>
      </c>
      <c r="H206" s="1" t="s">
        <v>439</v>
      </c>
      <c r="I206" s="1" t="s">
        <v>154</v>
      </c>
      <c r="J206" s="1" t="s">
        <v>156</v>
      </c>
      <c r="K206" s="6" t="s">
        <v>608</v>
      </c>
      <c r="L206" s="6" t="str">
        <f>VLOOKUP(LEFT(A206,1),'Ansatz 1'!A$1:B$10,2)</f>
        <v>2 Unterricht, Erziehung, Sport und Wissenschaft</v>
      </c>
      <c r="M206" s="6" t="str">
        <f>VLOOKUP(LEFT(A206,2),'Ansatz 2'!A$1:B$51,2)</f>
        <v>23 Förderung des Unterrichts</v>
      </c>
      <c r="N206" s="6" t="str">
        <f t="shared" si="23"/>
        <v>2321 VS Schülerbetreuung</v>
      </c>
      <c r="O206" s="1" t="str">
        <f t="shared" si="24"/>
        <v>FH</v>
      </c>
      <c r="P206" s="1">
        <f t="shared" si="25"/>
        <v>1</v>
      </c>
      <c r="Q206" s="1" t="str">
        <f t="shared" si="26"/>
        <v>Ausgaben</v>
      </c>
      <c r="R206" s="1" t="str">
        <f t="shared" si="21"/>
        <v>1/2321-43000 Lebensmittel (Mittagstisch)</v>
      </c>
      <c r="S206" s="2">
        <f t="shared" si="22"/>
        <v>-16500</v>
      </c>
      <c r="T206" s="2">
        <f t="shared" si="27"/>
        <v>-5.3346265761396703</v>
      </c>
    </row>
    <row r="207" spans="1:20" x14ac:dyDescent="0.4">
      <c r="A207" s="1" t="s">
        <v>605</v>
      </c>
      <c r="B207" s="1" t="s">
        <v>403</v>
      </c>
      <c r="C207" s="1" t="s">
        <v>519</v>
      </c>
      <c r="D207" s="1" t="s">
        <v>395</v>
      </c>
      <c r="E207" s="1" t="s">
        <v>395</v>
      </c>
      <c r="F207" s="1" t="s">
        <v>397</v>
      </c>
      <c r="G207" s="1" t="s">
        <v>398</v>
      </c>
      <c r="H207" s="1" t="s">
        <v>439</v>
      </c>
      <c r="I207" s="1" t="s">
        <v>154</v>
      </c>
      <c r="J207" s="1" t="s">
        <v>84</v>
      </c>
      <c r="K207" s="6" t="s">
        <v>568</v>
      </c>
      <c r="L207" s="6" t="str">
        <f>VLOOKUP(LEFT(A207,1),'Ansatz 1'!A$1:B$10,2)</f>
        <v>2 Unterricht, Erziehung, Sport und Wissenschaft</v>
      </c>
      <c r="M207" s="6" t="str">
        <f>VLOOKUP(LEFT(A207,2),'Ansatz 2'!A$1:B$51,2)</f>
        <v>23 Förderung des Unterrichts</v>
      </c>
      <c r="N207" s="6" t="str">
        <f t="shared" si="23"/>
        <v>2321 VS Schülerbetreuung</v>
      </c>
      <c r="O207" s="1" t="str">
        <f t="shared" si="24"/>
        <v>FH</v>
      </c>
      <c r="P207" s="1">
        <f t="shared" si="25"/>
        <v>1</v>
      </c>
      <c r="Q207" s="1" t="str">
        <f t="shared" si="26"/>
        <v>Ausgaben</v>
      </c>
      <c r="R207" s="1" t="str">
        <f t="shared" si="21"/>
        <v>1/2321-45100 Brennstoffe</v>
      </c>
      <c r="S207" s="2">
        <f t="shared" si="22"/>
        <v>-400</v>
      </c>
      <c r="T207" s="2">
        <f t="shared" si="27"/>
        <v>-0.12932428063368898</v>
      </c>
    </row>
    <row r="208" spans="1:20" x14ac:dyDescent="0.4">
      <c r="A208" s="1" t="s">
        <v>605</v>
      </c>
      <c r="B208" s="1" t="s">
        <v>403</v>
      </c>
      <c r="C208" s="1" t="s">
        <v>520</v>
      </c>
      <c r="D208" s="1" t="s">
        <v>395</v>
      </c>
      <c r="E208" s="1" t="s">
        <v>395</v>
      </c>
      <c r="F208" s="1" t="s">
        <v>397</v>
      </c>
      <c r="G208" s="1" t="s">
        <v>398</v>
      </c>
      <c r="H208" s="1" t="s">
        <v>439</v>
      </c>
      <c r="I208" s="1" t="s">
        <v>154</v>
      </c>
      <c r="J208" s="1" t="s">
        <v>85</v>
      </c>
      <c r="K208" s="6" t="s">
        <v>582</v>
      </c>
      <c r="L208" s="6" t="str">
        <f>VLOOKUP(LEFT(A208,1),'Ansatz 1'!A$1:B$10,2)</f>
        <v>2 Unterricht, Erziehung, Sport und Wissenschaft</v>
      </c>
      <c r="M208" s="6" t="str">
        <f>VLOOKUP(LEFT(A208,2),'Ansatz 2'!A$1:B$51,2)</f>
        <v>23 Förderung des Unterrichts</v>
      </c>
      <c r="N208" s="6" t="str">
        <f t="shared" si="23"/>
        <v>2321 VS Schülerbetreuung</v>
      </c>
      <c r="O208" s="1" t="str">
        <f t="shared" si="24"/>
        <v>FH</v>
      </c>
      <c r="P208" s="1">
        <f t="shared" si="25"/>
        <v>1</v>
      </c>
      <c r="Q208" s="1" t="str">
        <f t="shared" si="26"/>
        <v>Ausgaben</v>
      </c>
      <c r="R208" s="1" t="str">
        <f t="shared" si="21"/>
        <v>1/2321-45400 Reinigungsmittel</v>
      </c>
      <c r="S208" s="2">
        <f t="shared" si="22"/>
        <v>-600</v>
      </c>
      <c r="T208" s="2">
        <f t="shared" si="27"/>
        <v>-0.19398642095053345</v>
      </c>
    </row>
    <row r="209" spans="1:20" x14ac:dyDescent="0.4">
      <c r="A209" s="1" t="s">
        <v>605</v>
      </c>
      <c r="B209" s="1" t="s">
        <v>403</v>
      </c>
      <c r="C209" s="1" t="s">
        <v>444</v>
      </c>
      <c r="D209" s="1" t="s">
        <v>395</v>
      </c>
      <c r="E209" s="1" t="s">
        <v>395</v>
      </c>
      <c r="F209" s="1" t="s">
        <v>397</v>
      </c>
      <c r="G209" s="1" t="s">
        <v>398</v>
      </c>
      <c r="H209" s="1" t="s">
        <v>445</v>
      </c>
      <c r="I209" s="1" t="s">
        <v>154</v>
      </c>
      <c r="J209" s="1" t="s">
        <v>39</v>
      </c>
      <c r="K209" s="6" t="s">
        <v>538</v>
      </c>
      <c r="L209" s="6" t="str">
        <f>VLOOKUP(LEFT(A209,1),'Ansatz 1'!A$1:B$10,2)</f>
        <v>2 Unterricht, Erziehung, Sport und Wissenschaft</v>
      </c>
      <c r="M209" s="6" t="str">
        <f>VLOOKUP(LEFT(A209,2),'Ansatz 2'!A$1:B$51,2)</f>
        <v>23 Förderung des Unterrichts</v>
      </c>
      <c r="N209" s="6" t="str">
        <f t="shared" si="23"/>
        <v>2321 VS Schülerbetreuung</v>
      </c>
      <c r="O209" s="1" t="str">
        <f t="shared" si="24"/>
        <v>FH</v>
      </c>
      <c r="P209" s="1">
        <f t="shared" si="25"/>
        <v>1</v>
      </c>
      <c r="Q209" s="1" t="str">
        <f t="shared" si="26"/>
        <v>Ausgaben</v>
      </c>
      <c r="R209" s="1" t="str">
        <f t="shared" si="21"/>
        <v>1/2321-51000 Geldbezüge der Vertragsbediensteten der Verwaltung</v>
      </c>
      <c r="S209" s="2">
        <f t="shared" si="22"/>
        <v>-18000</v>
      </c>
      <c r="T209" s="2">
        <f t="shared" si="27"/>
        <v>-5.8195926285160038</v>
      </c>
    </row>
    <row r="210" spans="1:20" x14ac:dyDescent="0.4">
      <c r="A210" s="1" t="s">
        <v>605</v>
      </c>
      <c r="B210" s="1" t="s">
        <v>403</v>
      </c>
      <c r="C210" s="1" t="s">
        <v>574</v>
      </c>
      <c r="D210" s="1" t="s">
        <v>395</v>
      </c>
      <c r="E210" s="1" t="s">
        <v>395</v>
      </c>
      <c r="F210" s="1" t="s">
        <v>397</v>
      </c>
      <c r="G210" s="1" t="s">
        <v>398</v>
      </c>
      <c r="H210" s="1" t="s">
        <v>445</v>
      </c>
      <c r="I210" s="1" t="s">
        <v>154</v>
      </c>
      <c r="J210" s="1" t="s">
        <v>131</v>
      </c>
      <c r="K210" s="6" t="s">
        <v>448</v>
      </c>
      <c r="L210" s="6" t="str">
        <f>VLOOKUP(LEFT(A210,1),'Ansatz 1'!A$1:B$10,2)</f>
        <v>2 Unterricht, Erziehung, Sport und Wissenschaft</v>
      </c>
      <c r="M210" s="6" t="str">
        <f>VLOOKUP(LEFT(A210,2),'Ansatz 2'!A$1:B$51,2)</f>
        <v>23 Förderung des Unterrichts</v>
      </c>
      <c r="N210" s="6" t="str">
        <f t="shared" si="23"/>
        <v>2321 VS Schülerbetreuung</v>
      </c>
      <c r="O210" s="1" t="str">
        <f t="shared" si="24"/>
        <v>FH</v>
      </c>
      <c r="P210" s="1">
        <f t="shared" si="25"/>
        <v>1</v>
      </c>
      <c r="Q210" s="1" t="str">
        <f t="shared" si="26"/>
        <v>Ausgaben</v>
      </c>
      <c r="R210" s="1" t="str">
        <f t="shared" si="21"/>
        <v>1/2321-51100 Geldbezüge der Vertragsbediensteten in handwerklicher Verwendung</v>
      </c>
      <c r="S210" s="2">
        <f t="shared" si="22"/>
        <v>-100</v>
      </c>
      <c r="T210" s="2">
        <f t="shared" si="27"/>
        <v>-3.2331070158422244E-2</v>
      </c>
    </row>
    <row r="211" spans="1:20" x14ac:dyDescent="0.4">
      <c r="A211" s="1" t="s">
        <v>605</v>
      </c>
      <c r="B211" s="1" t="s">
        <v>403</v>
      </c>
      <c r="C211" s="1" t="s">
        <v>452</v>
      </c>
      <c r="D211" s="1" t="s">
        <v>395</v>
      </c>
      <c r="E211" s="1" t="s">
        <v>395</v>
      </c>
      <c r="F211" s="1" t="s">
        <v>397</v>
      </c>
      <c r="G211" s="1" t="s">
        <v>398</v>
      </c>
      <c r="H211" s="1" t="s">
        <v>450</v>
      </c>
      <c r="I211" s="1" t="s">
        <v>154</v>
      </c>
      <c r="J211" s="1" t="s">
        <v>42</v>
      </c>
      <c r="K211" s="6" t="s">
        <v>572</v>
      </c>
      <c r="L211" s="6" t="str">
        <f>VLOOKUP(LEFT(A211,1),'Ansatz 1'!A$1:B$10,2)</f>
        <v>2 Unterricht, Erziehung, Sport und Wissenschaft</v>
      </c>
      <c r="M211" s="6" t="str">
        <f>VLOOKUP(LEFT(A211,2),'Ansatz 2'!A$1:B$51,2)</f>
        <v>23 Förderung des Unterrichts</v>
      </c>
      <c r="N211" s="6" t="str">
        <f t="shared" si="23"/>
        <v>2321 VS Schülerbetreuung</v>
      </c>
      <c r="O211" s="1" t="str">
        <f t="shared" si="24"/>
        <v>FH</v>
      </c>
      <c r="P211" s="1">
        <f t="shared" si="25"/>
        <v>1</v>
      </c>
      <c r="Q211" s="1" t="str">
        <f t="shared" si="26"/>
        <v>Ausgaben</v>
      </c>
      <c r="R211" s="1" t="str">
        <f t="shared" si="21"/>
        <v>1/2321-58000 Dienstgeberbeiträge zum Ausgleichsfonds für Familienbeihilfen</v>
      </c>
      <c r="S211" s="2">
        <f t="shared" si="22"/>
        <v>-800</v>
      </c>
      <c r="T211" s="2">
        <f t="shared" si="27"/>
        <v>-0.25864856126737795</v>
      </c>
    </row>
    <row r="212" spans="1:20" x14ac:dyDescent="0.4">
      <c r="A212" s="1" t="s">
        <v>605</v>
      </c>
      <c r="B212" s="1" t="s">
        <v>403</v>
      </c>
      <c r="C212" s="1" t="s">
        <v>454</v>
      </c>
      <c r="D212" s="1" t="s">
        <v>455</v>
      </c>
      <c r="E212" s="1" t="s">
        <v>395</v>
      </c>
      <c r="F212" s="1" t="s">
        <v>397</v>
      </c>
      <c r="G212" s="1" t="s">
        <v>398</v>
      </c>
      <c r="H212" s="1" t="s">
        <v>450</v>
      </c>
      <c r="I212" s="1" t="s">
        <v>154</v>
      </c>
      <c r="J212" s="1" t="s">
        <v>93</v>
      </c>
      <c r="K212" s="6" t="s">
        <v>448</v>
      </c>
      <c r="L212" s="6" t="str">
        <f>VLOOKUP(LEFT(A212,1),'Ansatz 1'!A$1:B$10,2)</f>
        <v>2 Unterricht, Erziehung, Sport und Wissenschaft</v>
      </c>
      <c r="M212" s="6" t="str">
        <f>VLOOKUP(LEFT(A212,2),'Ansatz 2'!A$1:B$51,2)</f>
        <v>23 Förderung des Unterrichts</v>
      </c>
      <c r="N212" s="6" t="str">
        <f t="shared" si="23"/>
        <v>2321 VS Schülerbetreuung</v>
      </c>
      <c r="O212" s="1" t="str">
        <f t="shared" si="24"/>
        <v>FH</v>
      </c>
      <c r="P212" s="1">
        <f t="shared" si="25"/>
        <v>1</v>
      </c>
      <c r="Q212" s="1" t="str">
        <f t="shared" si="26"/>
        <v>Ausgaben</v>
      </c>
      <c r="R212" s="1" t="str">
        <f t="shared" si="21"/>
        <v>1/2321-58150 Sonstige Dienstgeberbeiträge zur sozialen Sicherheit (Pensionskassenbeiträge)</v>
      </c>
      <c r="S212" s="2">
        <f t="shared" si="22"/>
        <v>-100</v>
      </c>
      <c r="T212" s="2">
        <f t="shared" si="27"/>
        <v>-3.2331070158422244E-2</v>
      </c>
    </row>
    <row r="213" spans="1:20" x14ac:dyDescent="0.4">
      <c r="A213" s="1" t="s">
        <v>605</v>
      </c>
      <c r="B213" s="1" t="s">
        <v>403</v>
      </c>
      <c r="C213" s="1" t="s">
        <v>454</v>
      </c>
      <c r="D213" s="1" t="s">
        <v>444</v>
      </c>
      <c r="E213" s="1" t="s">
        <v>395</v>
      </c>
      <c r="F213" s="1" t="s">
        <v>397</v>
      </c>
      <c r="G213" s="1" t="s">
        <v>398</v>
      </c>
      <c r="H213" s="1" t="s">
        <v>450</v>
      </c>
      <c r="I213" s="1" t="s">
        <v>154</v>
      </c>
      <c r="J213" s="1" t="s">
        <v>132</v>
      </c>
      <c r="K213" s="6" t="s">
        <v>532</v>
      </c>
      <c r="L213" s="6" t="str">
        <f>VLOOKUP(LEFT(A213,1),'Ansatz 1'!A$1:B$10,2)</f>
        <v>2 Unterricht, Erziehung, Sport und Wissenschaft</v>
      </c>
      <c r="M213" s="6" t="str">
        <f>VLOOKUP(LEFT(A213,2),'Ansatz 2'!A$1:B$51,2)</f>
        <v>23 Förderung des Unterrichts</v>
      </c>
      <c r="N213" s="6" t="str">
        <f t="shared" si="23"/>
        <v>2321 VS Schülerbetreuung</v>
      </c>
      <c r="O213" s="1" t="str">
        <f t="shared" si="24"/>
        <v>FH</v>
      </c>
      <c r="P213" s="1">
        <f t="shared" si="25"/>
        <v>1</v>
      </c>
      <c r="Q213" s="1" t="str">
        <f t="shared" si="26"/>
        <v>Ausgaben</v>
      </c>
      <c r="R213" s="1" t="str">
        <f t="shared" si="21"/>
        <v>1/2321-58151 Sonstige Dienstgeberbeiträge zur sozialen Sicherheit (Mitarbeitervorsorge - Abfertigung neu)</v>
      </c>
      <c r="S213" s="2">
        <f t="shared" si="22"/>
        <v>-200</v>
      </c>
      <c r="T213" s="2">
        <f t="shared" si="27"/>
        <v>-6.4662140316844488E-2</v>
      </c>
    </row>
    <row r="214" spans="1:20" x14ac:dyDescent="0.4">
      <c r="A214" s="1" t="s">
        <v>605</v>
      </c>
      <c r="B214" s="1" t="s">
        <v>403</v>
      </c>
      <c r="C214" s="1" t="s">
        <v>457</v>
      </c>
      <c r="D214" s="1" t="s">
        <v>395</v>
      </c>
      <c r="E214" s="1" t="s">
        <v>395</v>
      </c>
      <c r="F214" s="1" t="s">
        <v>397</v>
      </c>
      <c r="G214" s="1" t="s">
        <v>398</v>
      </c>
      <c r="H214" s="1" t="s">
        <v>450</v>
      </c>
      <c r="I214" s="1" t="s">
        <v>154</v>
      </c>
      <c r="J214" s="1" t="s">
        <v>45</v>
      </c>
      <c r="K214" s="6" t="s">
        <v>437</v>
      </c>
      <c r="L214" s="6" t="str">
        <f>VLOOKUP(LEFT(A214,1),'Ansatz 1'!A$1:B$10,2)</f>
        <v>2 Unterricht, Erziehung, Sport und Wissenschaft</v>
      </c>
      <c r="M214" s="6" t="str">
        <f>VLOOKUP(LEFT(A214,2),'Ansatz 2'!A$1:B$51,2)</f>
        <v>23 Förderung des Unterrichts</v>
      </c>
      <c r="N214" s="6" t="str">
        <f t="shared" si="23"/>
        <v>2321 VS Schülerbetreuung</v>
      </c>
      <c r="O214" s="1" t="str">
        <f t="shared" si="24"/>
        <v>FH</v>
      </c>
      <c r="P214" s="1">
        <f t="shared" si="25"/>
        <v>1</v>
      </c>
      <c r="Q214" s="1" t="str">
        <f t="shared" si="26"/>
        <v>Ausgaben</v>
      </c>
      <c r="R214" s="1" t="str">
        <f t="shared" si="21"/>
        <v>1/2321-58200 Sonstige Dienstgeberbeiträge zur sozialen Sicherheit</v>
      </c>
      <c r="S214" s="2">
        <f t="shared" si="22"/>
        <v>-4000</v>
      </c>
      <c r="T214" s="2">
        <f t="shared" si="27"/>
        <v>-1.2932428063368897</v>
      </c>
    </row>
    <row r="215" spans="1:20" x14ac:dyDescent="0.4">
      <c r="A215" s="1" t="s">
        <v>605</v>
      </c>
      <c r="B215" s="1" t="s">
        <v>403</v>
      </c>
      <c r="C215" s="1" t="s">
        <v>522</v>
      </c>
      <c r="D215" s="1" t="s">
        <v>395</v>
      </c>
      <c r="E215" s="1" t="s">
        <v>395</v>
      </c>
      <c r="F215" s="1" t="s">
        <v>397</v>
      </c>
      <c r="G215" s="1" t="s">
        <v>398</v>
      </c>
      <c r="H215" s="1" t="s">
        <v>465</v>
      </c>
      <c r="I215" s="1" t="s">
        <v>154</v>
      </c>
      <c r="J215" s="1" t="s">
        <v>86</v>
      </c>
      <c r="K215" s="6" t="s">
        <v>493</v>
      </c>
      <c r="L215" s="6" t="str">
        <f>VLOOKUP(LEFT(A215,1),'Ansatz 1'!A$1:B$10,2)</f>
        <v>2 Unterricht, Erziehung, Sport und Wissenschaft</v>
      </c>
      <c r="M215" s="6" t="str">
        <f>VLOOKUP(LEFT(A215,2),'Ansatz 2'!A$1:B$51,2)</f>
        <v>23 Förderung des Unterrichts</v>
      </c>
      <c r="N215" s="6" t="str">
        <f t="shared" si="23"/>
        <v>2321 VS Schülerbetreuung</v>
      </c>
      <c r="O215" s="1" t="str">
        <f t="shared" si="24"/>
        <v>FH</v>
      </c>
      <c r="P215" s="1">
        <f t="shared" si="25"/>
        <v>1</v>
      </c>
      <c r="Q215" s="1" t="str">
        <f t="shared" si="26"/>
        <v>Ausgaben</v>
      </c>
      <c r="R215" s="1" t="str">
        <f t="shared" si="21"/>
        <v>1/2321-60000 Energiebezüge</v>
      </c>
      <c r="S215" s="2">
        <f t="shared" si="22"/>
        <v>-300</v>
      </c>
      <c r="T215" s="2">
        <f t="shared" si="27"/>
        <v>-9.6993210475266725E-2</v>
      </c>
    </row>
    <row r="216" spans="1:20" x14ac:dyDescent="0.4">
      <c r="A216" s="1" t="s">
        <v>605</v>
      </c>
      <c r="B216" s="1" t="s">
        <v>403</v>
      </c>
      <c r="C216" s="1" t="s">
        <v>523</v>
      </c>
      <c r="D216" s="1" t="s">
        <v>395</v>
      </c>
      <c r="E216" s="1" t="s">
        <v>395</v>
      </c>
      <c r="F216" s="1" t="s">
        <v>397</v>
      </c>
      <c r="G216" s="1" t="s">
        <v>398</v>
      </c>
      <c r="H216" s="1" t="s">
        <v>460</v>
      </c>
      <c r="I216" s="1" t="s">
        <v>154</v>
      </c>
      <c r="J216" s="1" t="s">
        <v>87</v>
      </c>
      <c r="K216" s="6" t="s">
        <v>609</v>
      </c>
      <c r="L216" s="6" t="str">
        <f>VLOOKUP(LEFT(A216,1),'Ansatz 1'!A$1:B$10,2)</f>
        <v>2 Unterricht, Erziehung, Sport und Wissenschaft</v>
      </c>
      <c r="M216" s="6" t="str">
        <f>VLOOKUP(LEFT(A216,2),'Ansatz 2'!A$1:B$51,2)</f>
        <v>23 Förderung des Unterrichts</v>
      </c>
      <c r="N216" s="6" t="str">
        <f t="shared" si="23"/>
        <v>2321 VS Schülerbetreuung</v>
      </c>
      <c r="O216" s="1" t="str">
        <f t="shared" si="24"/>
        <v>FH</v>
      </c>
      <c r="P216" s="1">
        <f t="shared" si="25"/>
        <v>1</v>
      </c>
      <c r="Q216" s="1" t="str">
        <f t="shared" si="26"/>
        <v>Ausgaben</v>
      </c>
      <c r="R216" s="1" t="str">
        <f t="shared" si="21"/>
        <v>1/2321-61400 Instandhaltung von Gebäuden und Bauten</v>
      </c>
      <c r="S216" s="2">
        <f t="shared" si="22"/>
        <v>-1600</v>
      </c>
      <c r="T216" s="2">
        <f t="shared" si="27"/>
        <v>-0.5172971225347559</v>
      </c>
    </row>
    <row r="217" spans="1:20" x14ac:dyDescent="0.4">
      <c r="A217" s="1" t="s">
        <v>605</v>
      </c>
      <c r="B217" s="1" t="s">
        <v>403</v>
      </c>
      <c r="C217" s="1" t="s">
        <v>462</v>
      </c>
      <c r="D217" s="1" t="s">
        <v>395</v>
      </c>
      <c r="E217" s="1" t="s">
        <v>395</v>
      </c>
      <c r="F217" s="1" t="s">
        <v>397</v>
      </c>
      <c r="G217" s="1" t="s">
        <v>398</v>
      </c>
      <c r="H217" s="1" t="s">
        <v>460</v>
      </c>
      <c r="I217" s="1" t="s">
        <v>154</v>
      </c>
      <c r="J217" s="1" t="s">
        <v>47</v>
      </c>
      <c r="K217" s="6" t="s">
        <v>421</v>
      </c>
      <c r="L217" s="6" t="str">
        <f>VLOOKUP(LEFT(A217,1),'Ansatz 1'!A$1:B$10,2)</f>
        <v>2 Unterricht, Erziehung, Sport und Wissenschaft</v>
      </c>
      <c r="M217" s="6" t="str">
        <f>VLOOKUP(LEFT(A217,2),'Ansatz 2'!A$1:B$51,2)</f>
        <v>23 Förderung des Unterrichts</v>
      </c>
      <c r="N217" s="6" t="str">
        <f t="shared" si="23"/>
        <v>2321 VS Schülerbetreuung</v>
      </c>
      <c r="O217" s="1" t="str">
        <f t="shared" si="24"/>
        <v>FH</v>
      </c>
      <c r="P217" s="1">
        <f t="shared" si="25"/>
        <v>1</v>
      </c>
      <c r="Q217" s="1" t="str">
        <f t="shared" si="26"/>
        <v>Ausgaben</v>
      </c>
      <c r="R217" s="1" t="str">
        <f t="shared" si="21"/>
        <v>1/2321-61800 Instandhaltung von sonstigen Anlagen</v>
      </c>
      <c r="S217" s="2">
        <f t="shared" si="22"/>
        <v>-500</v>
      </c>
      <c r="T217" s="2">
        <f t="shared" si="27"/>
        <v>-0.16165535079211121</v>
      </c>
    </row>
    <row r="218" spans="1:20" x14ac:dyDescent="0.4">
      <c r="A218" s="1" t="s">
        <v>605</v>
      </c>
      <c r="B218" s="1" t="s">
        <v>403</v>
      </c>
      <c r="C218" s="1" t="s">
        <v>467</v>
      </c>
      <c r="D218" s="1" t="s">
        <v>395</v>
      </c>
      <c r="E218" s="1" t="s">
        <v>395</v>
      </c>
      <c r="F218" s="1" t="s">
        <v>397</v>
      </c>
      <c r="G218" s="1" t="s">
        <v>398</v>
      </c>
      <c r="H218" s="1" t="s">
        <v>465</v>
      </c>
      <c r="I218" s="1" t="s">
        <v>154</v>
      </c>
      <c r="J218" s="1" t="s">
        <v>49</v>
      </c>
      <c r="K218" s="6" t="s">
        <v>448</v>
      </c>
      <c r="L218" s="6" t="str">
        <f>VLOOKUP(LEFT(A218,1),'Ansatz 1'!A$1:B$10,2)</f>
        <v>2 Unterricht, Erziehung, Sport und Wissenschaft</v>
      </c>
      <c r="M218" s="6" t="str">
        <f>VLOOKUP(LEFT(A218,2),'Ansatz 2'!A$1:B$51,2)</f>
        <v>23 Förderung des Unterrichts</v>
      </c>
      <c r="N218" s="6" t="str">
        <f t="shared" si="23"/>
        <v>2321 VS Schülerbetreuung</v>
      </c>
      <c r="O218" s="1" t="str">
        <f t="shared" si="24"/>
        <v>FH</v>
      </c>
      <c r="P218" s="1">
        <f t="shared" si="25"/>
        <v>1</v>
      </c>
      <c r="Q218" s="1" t="str">
        <f t="shared" si="26"/>
        <v>Ausgaben</v>
      </c>
      <c r="R218" s="1" t="str">
        <f t="shared" si="21"/>
        <v>1/2321-63100 Telekommunikationsdienste</v>
      </c>
      <c r="S218" s="2">
        <f t="shared" si="22"/>
        <v>-100</v>
      </c>
      <c r="T218" s="2">
        <f t="shared" si="27"/>
        <v>-3.2331070158422244E-2</v>
      </c>
    </row>
    <row r="219" spans="1:20" x14ac:dyDescent="0.4">
      <c r="A219" s="1" t="s">
        <v>605</v>
      </c>
      <c r="B219" s="1" t="s">
        <v>403</v>
      </c>
      <c r="C219" s="1" t="s">
        <v>470</v>
      </c>
      <c r="D219" s="1" t="s">
        <v>395</v>
      </c>
      <c r="E219" s="1" t="s">
        <v>395</v>
      </c>
      <c r="F219" s="1" t="s">
        <v>397</v>
      </c>
      <c r="G219" s="1" t="s">
        <v>398</v>
      </c>
      <c r="H219" s="1" t="s">
        <v>465</v>
      </c>
      <c r="I219" s="1" t="s">
        <v>154</v>
      </c>
      <c r="J219" s="1" t="s">
        <v>51</v>
      </c>
      <c r="K219" s="6" t="s">
        <v>448</v>
      </c>
      <c r="L219" s="6" t="str">
        <f>VLOOKUP(LEFT(A219,1),'Ansatz 1'!A$1:B$10,2)</f>
        <v>2 Unterricht, Erziehung, Sport und Wissenschaft</v>
      </c>
      <c r="M219" s="6" t="str">
        <f>VLOOKUP(LEFT(A219,2),'Ansatz 2'!A$1:B$51,2)</f>
        <v>23 Förderung des Unterrichts</v>
      </c>
      <c r="N219" s="6" t="str">
        <f t="shared" si="23"/>
        <v>2321 VS Schülerbetreuung</v>
      </c>
      <c r="O219" s="1" t="str">
        <f t="shared" si="24"/>
        <v>FH</v>
      </c>
      <c r="P219" s="1">
        <f t="shared" si="25"/>
        <v>1</v>
      </c>
      <c r="Q219" s="1" t="str">
        <f t="shared" si="26"/>
        <v>Ausgaben</v>
      </c>
      <c r="R219" s="1" t="str">
        <f t="shared" si="21"/>
        <v>1/2321-67000 Versicherungen</v>
      </c>
      <c r="S219" s="2">
        <f t="shared" si="22"/>
        <v>-100</v>
      </c>
      <c r="T219" s="2">
        <f t="shared" si="27"/>
        <v>-3.2331070158422244E-2</v>
      </c>
    </row>
    <row r="220" spans="1:20" x14ac:dyDescent="0.4">
      <c r="A220" s="1" t="s">
        <v>605</v>
      </c>
      <c r="B220" s="1" t="s">
        <v>403</v>
      </c>
      <c r="C220" s="1" t="s">
        <v>579</v>
      </c>
      <c r="D220" s="1" t="s">
        <v>395</v>
      </c>
      <c r="E220" s="1" t="s">
        <v>395</v>
      </c>
      <c r="F220" s="1" t="s">
        <v>397</v>
      </c>
      <c r="G220" s="1" t="s">
        <v>398</v>
      </c>
      <c r="H220" s="1" t="s">
        <v>415</v>
      </c>
      <c r="I220" s="1" t="s">
        <v>154</v>
      </c>
      <c r="J220" s="1" t="s">
        <v>133</v>
      </c>
      <c r="K220" s="6" t="s">
        <v>532</v>
      </c>
      <c r="L220" s="6" t="str">
        <f>VLOOKUP(LEFT(A220,1),'Ansatz 1'!A$1:B$10,2)</f>
        <v>2 Unterricht, Erziehung, Sport und Wissenschaft</v>
      </c>
      <c r="M220" s="6" t="str">
        <f>VLOOKUP(LEFT(A220,2),'Ansatz 2'!A$1:B$51,2)</f>
        <v>23 Förderung des Unterrichts</v>
      </c>
      <c r="N220" s="6" t="str">
        <f t="shared" si="23"/>
        <v>2321 VS Schülerbetreuung</v>
      </c>
      <c r="O220" s="1" t="str">
        <f t="shared" si="24"/>
        <v>FH</v>
      </c>
      <c r="P220" s="1">
        <f t="shared" si="25"/>
        <v>1</v>
      </c>
      <c r="Q220" s="1" t="str">
        <f t="shared" si="26"/>
        <v>Ausgaben</v>
      </c>
      <c r="R220" s="1" t="str">
        <f t="shared" si="21"/>
        <v>1/2321-71000 Öffentliche Abgaben, ohne Gebühren gemäß FAG</v>
      </c>
      <c r="S220" s="2">
        <f t="shared" si="22"/>
        <v>-200</v>
      </c>
      <c r="T220" s="2">
        <f t="shared" si="27"/>
        <v>-6.4662140316844488E-2</v>
      </c>
    </row>
    <row r="221" spans="1:20" x14ac:dyDescent="0.4">
      <c r="A221" s="1" t="s">
        <v>605</v>
      </c>
      <c r="B221" s="1" t="s">
        <v>403</v>
      </c>
      <c r="C221" s="1" t="s">
        <v>477</v>
      </c>
      <c r="D221" s="1" t="s">
        <v>395</v>
      </c>
      <c r="E221" s="1" t="s">
        <v>395</v>
      </c>
      <c r="F221" s="1" t="s">
        <v>397</v>
      </c>
      <c r="G221" s="1" t="s">
        <v>398</v>
      </c>
      <c r="H221" s="1" t="s">
        <v>415</v>
      </c>
      <c r="I221" s="1" t="s">
        <v>154</v>
      </c>
      <c r="J221" s="1" t="s">
        <v>157</v>
      </c>
      <c r="K221" s="6" t="s">
        <v>570</v>
      </c>
      <c r="L221" s="6" t="str">
        <f>VLOOKUP(LEFT(A221,1),'Ansatz 1'!A$1:B$10,2)</f>
        <v>2 Unterricht, Erziehung, Sport und Wissenschaft</v>
      </c>
      <c r="M221" s="6" t="str">
        <f>VLOOKUP(LEFT(A221,2),'Ansatz 2'!A$1:B$51,2)</f>
        <v>23 Förderung des Unterrichts</v>
      </c>
      <c r="N221" s="6" t="str">
        <f t="shared" si="23"/>
        <v>2321 VS Schülerbetreuung</v>
      </c>
      <c r="O221" s="1" t="str">
        <f t="shared" si="24"/>
        <v>FH</v>
      </c>
      <c r="P221" s="1">
        <f t="shared" si="25"/>
        <v>1</v>
      </c>
      <c r="Q221" s="1" t="str">
        <f t="shared" si="26"/>
        <v>Ausgaben</v>
      </c>
      <c r="R221" s="1" t="str">
        <f t="shared" si="21"/>
        <v>1/2321-72000 Kostenbeiträge (Kostenersätze) für Leistungen (Personalbereitstellung)</v>
      </c>
      <c r="S221" s="2">
        <f t="shared" si="22"/>
        <v>-5000</v>
      </c>
      <c r="T221" s="2">
        <f t="shared" si="27"/>
        <v>-1.6165535079211122</v>
      </c>
    </row>
    <row r="222" spans="1:20" x14ac:dyDescent="0.4">
      <c r="A222" s="1" t="s">
        <v>605</v>
      </c>
      <c r="B222" s="1" t="s">
        <v>403</v>
      </c>
      <c r="C222" s="1" t="s">
        <v>477</v>
      </c>
      <c r="D222" s="1" t="s">
        <v>455</v>
      </c>
      <c r="E222" s="1" t="s">
        <v>395</v>
      </c>
      <c r="F222" s="1" t="s">
        <v>497</v>
      </c>
      <c r="G222" s="1" t="s">
        <v>398</v>
      </c>
      <c r="H222" s="1" t="s">
        <v>415</v>
      </c>
      <c r="I222" s="1" t="s">
        <v>154</v>
      </c>
      <c r="J222" s="1" t="s">
        <v>89</v>
      </c>
      <c r="K222" s="6" t="s">
        <v>568</v>
      </c>
      <c r="L222" s="6" t="str">
        <f>VLOOKUP(LEFT(A222,1),'Ansatz 1'!A$1:B$10,2)</f>
        <v>2 Unterricht, Erziehung, Sport und Wissenschaft</v>
      </c>
      <c r="M222" s="6" t="str">
        <f>VLOOKUP(LEFT(A222,2),'Ansatz 2'!A$1:B$51,2)</f>
        <v>23 Förderung des Unterrichts</v>
      </c>
      <c r="N222" s="6" t="str">
        <f t="shared" si="23"/>
        <v>2321 VS Schülerbetreuung</v>
      </c>
      <c r="O222" s="1" t="str">
        <f t="shared" si="24"/>
        <v>FH</v>
      </c>
      <c r="P222" s="1">
        <f t="shared" si="25"/>
        <v>1</v>
      </c>
      <c r="Q222" s="1" t="str">
        <f t="shared" si="26"/>
        <v>Ausgaben</v>
      </c>
      <c r="R222" s="1" t="str">
        <f t="shared" si="21"/>
        <v>1/2321-72050 Interne Leistungsverrechnung</v>
      </c>
      <c r="S222" s="2">
        <f t="shared" si="22"/>
        <v>-400</v>
      </c>
      <c r="T222" s="2">
        <f t="shared" si="27"/>
        <v>-0.12932428063368898</v>
      </c>
    </row>
    <row r="223" spans="1:20" x14ac:dyDescent="0.4">
      <c r="A223" s="1" t="s">
        <v>605</v>
      </c>
      <c r="B223" s="1" t="s">
        <v>403</v>
      </c>
      <c r="C223" s="1" t="s">
        <v>420</v>
      </c>
      <c r="D223" s="1" t="s">
        <v>395</v>
      </c>
      <c r="E223" s="1" t="s">
        <v>395</v>
      </c>
      <c r="F223" s="1" t="s">
        <v>397</v>
      </c>
      <c r="G223" s="1" t="s">
        <v>398</v>
      </c>
      <c r="H223" s="1" t="s">
        <v>415</v>
      </c>
      <c r="I223" s="1" t="s">
        <v>154</v>
      </c>
      <c r="J223" s="1" t="s">
        <v>59</v>
      </c>
      <c r="K223" s="6" t="s">
        <v>448</v>
      </c>
      <c r="L223" s="6" t="str">
        <f>VLOOKUP(LEFT(A223,1),'Ansatz 1'!A$1:B$10,2)</f>
        <v>2 Unterricht, Erziehung, Sport und Wissenschaft</v>
      </c>
      <c r="M223" s="6" t="str">
        <f>VLOOKUP(LEFT(A223,2),'Ansatz 2'!A$1:B$51,2)</f>
        <v>23 Förderung des Unterrichts</v>
      </c>
      <c r="N223" s="6" t="str">
        <f t="shared" si="23"/>
        <v>2321 VS Schülerbetreuung</v>
      </c>
      <c r="O223" s="1" t="str">
        <f t="shared" si="24"/>
        <v>FH</v>
      </c>
      <c r="P223" s="1">
        <f t="shared" si="25"/>
        <v>1</v>
      </c>
      <c r="Q223" s="1" t="str">
        <f t="shared" si="26"/>
        <v>Ausgaben</v>
      </c>
      <c r="R223" s="1" t="str">
        <f t="shared" si="21"/>
        <v>1/2321-72400 Reisegebühren</v>
      </c>
      <c r="S223" s="2">
        <f t="shared" si="22"/>
        <v>-100</v>
      </c>
      <c r="T223" s="2">
        <f t="shared" si="27"/>
        <v>-3.2331070158422244E-2</v>
      </c>
    </row>
    <row r="224" spans="1:20" x14ac:dyDescent="0.4">
      <c r="A224" s="1" t="s">
        <v>605</v>
      </c>
      <c r="B224" s="1" t="s">
        <v>403</v>
      </c>
      <c r="C224" s="1" t="s">
        <v>485</v>
      </c>
      <c r="D224" s="1" t="s">
        <v>395</v>
      </c>
      <c r="E224" s="1" t="s">
        <v>395</v>
      </c>
      <c r="F224" s="1" t="s">
        <v>397</v>
      </c>
      <c r="G224" s="1" t="s">
        <v>398</v>
      </c>
      <c r="H224" s="1" t="s">
        <v>415</v>
      </c>
      <c r="I224" s="1" t="s">
        <v>154</v>
      </c>
      <c r="J224" s="1" t="s">
        <v>135</v>
      </c>
      <c r="K224" s="6" t="s">
        <v>551</v>
      </c>
      <c r="L224" s="6" t="str">
        <f>VLOOKUP(LEFT(A224,1),'Ansatz 1'!A$1:B$10,2)</f>
        <v>2 Unterricht, Erziehung, Sport und Wissenschaft</v>
      </c>
      <c r="M224" s="6" t="str">
        <f>VLOOKUP(LEFT(A224,2),'Ansatz 2'!A$1:B$51,2)</f>
        <v>23 Förderung des Unterrichts</v>
      </c>
      <c r="N224" s="6" t="str">
        <f t="shared" si="23"/>
        <v>2321 VS Schülerbetreuung</v>
      </c>
      <c r="O224" s="1" t="str">
        <f t="shared" si="24"/>
        <v>FH</v>
      </c>
      <c r="P224" s="1">
        <f t="shared" si="25"/>
        <v>1</v>
      </c>
      <c r="Q224" s="1" t="str">
        <f t="shared" si="26"/>
        <v>Ausgaben</v>
      </c>
      <c r="R224" s="1" t="str">
        <f t="shared" si="21"/>
        <v>1/2321-72800 Entgelte für sonstige Leistungen (Reinigung durch Unternehmen)</v>
      </c>
      <c r="S224" s="2">
        <f t="shared" si="22"/>
        <v>-5400</v>
      </c>
      <c r="T224" s="2">
        <f t="shared" si="27"/>
        <v>-1.7458777885548011</v>
      </c>
    </row>
    <row r="225" spans="1:20" x14ac:dyDescent="0.4">
      <c r="A225" s="1" t="s">
        <v>605</v>
      </c>
      <c r="B225" s="1" t="s">
        <v>403</v>
      </c>
      <c r="C225" s="1" t="s">
        <v>487</v>
      </c>
      <c r="D225" s="1" t="s">
        <v>395</v>
      </c>
      <c r="E225" s="1" t="s">
        <v>395</v>
      </c>
      <c r="F225" s="1" t="s">
        <v>397</v>
      </c>
      <c r="G225" s="1" t="s">
        <v>398</v>
      </c>
      <c r="H225" s="1" t="s">
        <v>415</v>
      </c>
      <c r="I225" s="1" t="s">
        <v>154</v>
      </c>
      <c r="J225" s="1" t="s">
        <v>62</v>
      </c>
      <c r="K225" s="6" t="s">
        <v>461</v>
      </c>
      <c r="L225" s="6" t="str">
        <f>VLOOKUP(LEFT(A225,1),'Ansatz 1'!A$1:B$10,2)</f>
        <v>2 Unterricht, Erziehung, Sport und Wissenschaft</v>
      </c>
      <c r="M225" s="6" t="str">
        <f>VLOOKUP(LEFT(A225,2),'Ansatz 2'!A$1:B$51,2)</f>
        <v>23 Förderung des Unterrichts</v>
      </c>
      <c r="N225" s="6" t="str">
        <f t="shared" si="23"/>
        <v>2321 VS Schülerbetreuung</v>
      </c>
      <c r="O225" s="1" t="str">
        <f t="shared" si="24"/>
        <v>FH</v>
      </c>
      <c r="P225" s="1">
        <f t="shared" si="25"/>
        <v>1</v>
      </c>
      <c r="Q225" s="1" t="str">
        <f t="shared" si="26"/>
        <v>Ausgaben</v>
      </c>
      <c r="R225" s="1" t="str">
        <f t="shared" si="21"/>
        <v>1/2321-72900 Sonstige Aufwendungen</v>
      </c>
      <c r="S225" s="2">
        <f t="shared" si="22"/>
        <v>-1000</v>
      </c>
      <c r="T225" s="2">
        <f t="shared" si="27"/>
        <v>-0.32331070158422243</v>
      </c>
    </row>
    <row r="226" spans="1:20" x14ac:dyDescent="0.4">
      <c r="A226" s="1" t="s">
        <v>605</v>
      </c>
      <c r="B226" s="1" t="s">
        <v>403</v>
      </c>
      <c r="C226" s="1" t="s">
        <v>489</v>
      </c>
      <c r="D226" s="1" t="s">
        <v>395</v>
      </c>
      <c r="E226" s="1" t="s">
        <v>395</v>
      </c>
      <c r="F226" s="1" t="s">
        <v>397</v>
      </c>
      <c r="G226" s="1" t="s">
        <v>398</v>
      </c>
      <c r="H226" s="1" t="s">
        <v>490</v>
      </c>
      <c r="I226" s="1" t="s">
        <v>154</v>
      </c>
      <c r="J226" s="1" t="s">
        <v>158</v>
      </c>
      <c r="K226" s="6" t="s">
        <v>531</v>
      </c>
      <c r="L226" s="6" t="str">
        <f>VLOOKUP(LEFT(A226,1),'Ansatz 1'!A$1:B$10,2)</f>
        <v>2 Unterricht, Erziehung, Sport und Wissenschaft</v>
      </c>
      <c r="M226" s="6" t="str">
        <f>VLOOKUP(LEFT(A226,2),'Ansatz 2'!A$1:B$51,2)</f>
        <v>23 Förderung des Unterrichts</v>
      </c>
      <c r="N226" s="6" t="str">
        <f t="shared" si="23"/>
        <v>2321 VS Schülerbetreuung</v>
      </c>
      <c r="O226" s="1" t="str">
        <f t="shared" si="24"/>
        <v>FH</v>
      </c>
      <c r="P226" s="1">
        <f t="shared" si="25"/>
        <v>2</v>
      </c>
      <c r="Q226" s="1" t="str">
        <f t="shared" si="26"/>
        <v>Einnahmen</v>
      </c>
      <c r="R226" s="1" t="str">
        <f t="shared" si="21"/>
        <v>2/2321+80800 Veräußerungen von Waren (Mittagstisch Elternbeiträge)</v>
      </c>
      <c r="S226" s="2">
        <f t="shared" si="22"/>
        <v>12000</v>
      </c>
      <c r="T226" s="2">
        <f t="shared" si="27"/>
        <v>3.8797284190106693</v>
      </c>
    </row>
    <row r="227" spans="1:20" x14ac:dyDescent="0.4">
      <c r="A227" s="1" t="s">
        <v>605</v>
      </c>
      <c r="B227" s="1" t="s">
        <v>403</v>
      </c>
      <c r="C227" s="1" t="s">
        <v>610</v>
      </c>
      <c r="D227" s="1" t="s">
        <v>395</v>
      </c>
      <c r="E227" s="1" t="s">
        <v>395</v>
      </c>
      <c r="F227" s="1" t="s">
        <v>397</v>
      </c>
      <c r="G227" s="1" t="s">
        <v>398</v>
      </c>
      <c r="H227" s="1" t="s">
        <v>495</v>
      </c>
      <c r="I227" s="1" t="s">
        <v>154</v>
      </c>
      <c r="J227" s="1" t="s">
        <v>159</v>
      </c>
      <c r="K227" s="6" t="s">
        <v>512</v>
      </c>
      <c r="L227" s="6" t="str">
        <f>VLOOKUP(LEFT(A227,1),'Ansatz 1'!A$1:B$10,2)</f>
        <v>2 Unterricht, Erziehung, Sport und Wissenschaft</v>
      </c>
      <c r="M227" s="6" t="str">
        <f>VLOOKUP(LEFT(A227,2),'Ansatz 2'!A$1:B$51,2)</f>
        <v>23 Förderung des Unterrichts</v>
      </c>
      <c r="N227" s="6" t="str">
        <f t="shared" si="23"/>
        <v>2321 VS Schülerbetreuung</v>
      </c>
      <c r="O227" s="1" t="str">
        <f t="shared" si="24"/>
        <v>FH</v>
      </c>
      <c r="P227" s="1">
        <f t="shared" si="25"/>
        <v>2</v>
      </c>
      <c r="Q227" s="1" t="str">
        <f t="shared" si="26"/>
        <v>Einnahmen</v>
      </c>
      <c r="R227" s="1" t="str">
        <f t="shared" si="21"/>
        <v>2/2321+81000 Erträge aus Leistungen (Elternbeiträge)</v>
      </c>
      <c r="S227" s="2">
        <f t="shared" si="22"/>
        <v>9000</v>
      </c>
      <c r="T227" s="2">
        <f t="shared" si="27"/>
        <v>2.9097963142580019</v>
      </c>
    </row>
    <row r="228" spans="1:20" x14ac:dyDescent="0.4">
      <c r="A228" s="1" t="s">
        <v>605</v>
      </c>
      <c r="B228" s="1" t="s">
        <v>403</v>
      </c>
      <c r="C228" s="1" t="s">
        <v>429</v>
      </c>
      <c r="D228" s="1" t="s">
        <v>395</v>
      </c>
      <c r="E228" s="1" t="s">
        <v>395</v>
      </c>
      <c r="F228" s="1" t="s">
        <v>397</v>
      </c>
      <c r="G228" s="1" t="s">
        <v>398</v>
      </c>
      <c r="H228" s="1" t="s">
        <v>430</v>
      </c>
      <c r="I228" s="1" t="s">
        <v>154</v>
      </c>
      <c r="J228" s="1" t="s">
        <v>125</v>
      </c>
      <c r="K228" s="6" t="s">
        <v>537</v>
      </c>
      <c r="L228" s="6" t="str">
        <f>VLOOKUP(LEFT(A228,1),'Ansatz 1'!A$1:B$10,2)</f>
        <v>2 Unterricht, Erziehung, Sport und Wissenschaft</v>
      </c>
      <c r="M228" s="6" t="str">
        <f>VLOOKUP(LEFT(A228,2),'Ansatz 2'!A$1:B$51,2)</f>
        <v>23 Förderung des Unterrichts</v>
      </c>
      <c r="N228" s="6" t="str">
        <f t="shared" si="23"/>
        <v>2321 VS Schülerbetreuung</v>
      </c>
      <c r="O228" s="1" t="str">
        <f t="shared" si="24"/>
        <v>FH</v>
      </c>
      <c r="P228" s="1">
        <f t="shared" si="25"/>
        <v>2</v>
      </c>
      <c r="Q228" s="1" t="str">
        <f t="shared" si="26"/>
        <v>Einnahmen</v>
      </c>
      <c r="R228" s="1" t="str">
        <f t="shared" si="21"/>
        <v>2/2321+86100 Transfers von Ländern, Landesfonds und Landeskammern</v>
      </c>
      <c r="S228" s="2">
        <f t="shared" si="22"/>
        <v>10000</v>
      </c>
      <c r="T228" s="2">
        <f t="shared" si="27"/>
        <v>3.2331070158422244</v>
      </c>
    </row>
    <row r="229" spans="1:20" x14ac:dyDescent="0.4">
      <c r="A229" s="1" t="s">
        <v>605</v>
      </c>
      <c r="B229" s="1" t="s">
        <v>401</v>
      </c>
      <c r="C229" s="1" t="s">
        <v>435</v>
      </c>
      <c r="D229" s="1" t="s">
        <v>395</v>
      </c>
      <c r="E229" s="1" t="s">
        <v>395</v>
      </c>
      <c r="F229" s="1" t="s">
        <v>397</v>
      </c>
      <c r="G229" s="1" t="s">
        <v>398</v>
      </c>
      <c r="H229" s="1" t="s">
        <v>436</v>
      </c>
      <c r="I229" s="1" t="s">
        <v>160</v>
      </c>
      <c r="J229" s="1" t="s">
        <v>35</v>
      </c>
      <c r="K229" s="6" t="s">
        <v>461</v>
      </c>
      <c r="L229" s="6" t="str">
        <f>VLOOKUP(LEFT(A229,1),'Ansatz 1'!A$1:B$10,2)</f>
        <v>2 Unterricht, Erziehung, Sport und Wissenschaft</v>
      </c>
      <c r="M229" s="6" t="str">
        <f>VLOOKUP(LEFT(A229,2),'Ansatz 2'!A$1:B$51,2)</f>
        <v>23 Förderung des Unterrichts</v>
      </c>
      <c r="N229" s="6" t="str">
        <f t="shared" si="23"/>
        <v>2322 MS Schülerbetreuung</v>
      </c>
      <c r="O229" s="1" t="str">
        <f t="shared" si="24"/>
        <v>FH</v>
      </c>
      <c r="P229" s="1">
        <f t="shared" si="25"/>
        <v>1</v>
      </c>
      <c r="Q229" s="1" t="str">
        <f t="shared" si="26"/>
        <v>Ausgaben</v>
      </c>
      <c r="R229" s="1" t="str">
        <f t="shared" si="21"/>
        <v>1/2322-04200 Amts-, Betriebs- und Geschäftsausstattung</v>
      </c>
      <c r="S229" s="2">
        <f t="shared" si="22"/>
        <v>-1000</v>
      </c>
      <c r="T229" s="2">
        <f t="shared" si="27"/>
        <v>-0.32331070158422243</v>
      </c>
    </row>
    <row r="230" spans="1:20" x14ac:dyDescent="0.4">
      <c r="A230" s="1" t="s">
        <v>605</v>
      </c>
      <c r="B230" s="1" t="s">
        <v>401</v>
      </c>
      <c r="C230" s="1" t="s">
        <v>516</v>
      </c>
      <c r="D230" s="1" t="s">
        <v>395</v>
      </c>
      <c r="E230" s="1" t="s">
        <v>395</v>
      </c>
      <c r="F230" s="1" t="s">
        <v>397</v>
      </c>
      <c r="G230" s="1" t="s">
        <v>398</v>
      </c>
      <c r="H230" s="1" t="s">
        <v>517</v>
      </c>
      <c r="I230" s="1" t="s">
        <v>160</v>
      </c>
      <c r="J230" s="1" t="s">
        <v>83</v>
      </c>
      <c r="K230" s="6" t="s">
        <v>559</v>
      </c>
      <c r="L230" s="6" t="str">
        <f>VLOOKUP(LEFT(A230,1),'Ansatz 1'!A$1:B$10,2)</f>
        <v>2 Unterricht, Erziehung, Sport und Wissenschaft</v>
      </c>
      <c r="M230" s="6" t="str">
        <f>VLOOKUP(LEFT(A230,2),'Ansatz 2'!A$1:B$51,2)</f>
        <v>23 Förderung des Unterrichts</v>
      </c>
      <c r="N230" s="6" t="str">
        <f t="shared" si="23"/>
        <v>2322 MS Schülerbetreuung</v>
      </c>
      <c r="O230" s="1" t="str">
        <f t="shared" si="24"/>
        <v>FH</v>
      </c>
      <c r="P230" s="1">
        <f t="shared" si="25"/>
        <v>1</v>
      </c>
      <c r="Q230" s="1" t="str">
        <f t="shared" si="26"/>
        <v>Ausgaben</v>
      </c>
      <c r="R230" s="1" t="str">
        <f t="shared" si="21"/>
        <v>1/2322-34600 Investitionsdarlehen von Finanzunternehmen</v>
      </c>
      <c r="S230" s="2">
        <f t="shared" si="22"/>
        <v>-14800</v>
      </c>
      <c r="T230" s="2">
        <f t="shared" si="27"/>
        <v>-4.7849983834464922</v>
      </c>
    </row>
    <row r="231" spans="1:20" x14ac:dyDescent="0.4">
      <c r="A231" s="1" t="s">
        <v>605</v>
      </c>
      <c r="B231" s="1" t="s">
        <v>401</v>
      </c>
      <c r="C231" s="1" t="s">
        <v>438</v>
      </c>
      <c r="D231" s="1" t="s">
        <v>395</v>
      </c>
      <c r="E231" s="1" t="s">
        <v>395</v>
      </c>
      <c r="F231" s="1" t="s">
        <v>397</v>
      </c>
      <c r="G231" s="1" t="s">
        <v>398</v>
      </c>
      <c r="H231" s="1" t="s">
        <v>439</v>
      </c>
      <c r="I231" s="1" t="s">
        <v>160</v>
      </c>
      <c r="J231" s="1" t="s">
        <v>36</v>
      </c>
      <c r="K231" s="6" t="s">
        <v>461</v>
      </c>
      <c r="L231" s="6" t="str">
        <f>VLOOKUP(LEFT(A231,1),'Ansatz 1'!A$1:B$10,2)</f>
        <v>2 Unterricht, Erziehung, Sport und Wissenschaft</v>
      </c>
      <c r="M231" s="6" t="str">
        <f>VLOOKUP(LEFT(A231,2),'Ansatz 2'!A$1:B$51,2)</f>
        <v>23 Förderung des Unterrichts</v>
      </c>
      <c r="N231" s="6" t="str">
        <f t="shared" si="23"/>
        <v>2322 MS Schülerbetreuung</v>
      </c>
      <c r="O231" s="1" t="str">
        <f t="shared" si="24"/>
        <v>FH</v>
      </c>
      <c r="P231" s="1">
        <f t="shared" si="25"/>
        <v>1</v>
      </c>
      <c r="Q231" s="1" t="str">
        <f t="shared" si="26"/>
        <v>Ausgaben</v>
      </c>
      <c r="R231" s="1" t="str">
        <f t="shared" si="21"/>
        <v>1/2322-40000 Geringwertige Wirtschaftsgüter (GWG)</v>
      </c>
      <c r="S231" s="2">
        <f t="shared" si="22"/>
        <v>-1000</v>
      </c>
      <c r="T231" s="2">
        <f t="shared" si="27"/>
        <v>-0.32331070158422243</v>
      </c>
    </row>
    <row r="232" spans="1:20" x14ac:dyDescent="0.4">
      <c r="A232" s="1" t="s">
        <v>605</v>
      </c>
      <c r="B232" s="1" t="s">
        <v>401</v>
      </c>
      <c r="C232" s="1" t="s">
        <v>520</v>
      </c>
      <c r="D232" s="1" t="s">
        <v>395</v>
      </c>
      <c r="E232" s="1" t="s">
        <v>395</v>
      </c>
      <c r="F232" s="1" t="s">
        <v>397</v>
      </c>
      <c r="G232" s="1" t="s">
        <v>398</v>
      </c>
      <c r="H232" s="1" t="s">
        <v>439</v>
      </c>
      <c r="I232" s="1" t="s">
        <v>160</v>
      </c>
      <c r="J232" s="1" t="s">
        <v>85</v>
      </c>
      <c r="K232" s="6" t="s">
        <v>421</v>
      </c>
      <c r="L232" s="6" t="str">
        <f>VLOOKUP(LEFT(A232,1),'Ansatz 1'!A$1:B$10,2)</f>
        <v>2 Unterricht, Erziehung, Sport und Wissenschaft</v>
      </c>
      <c r="M232" s="6" t="str">
        <f>VLOOKUP(LEFT(A232,2),'Ansatz 2'!A$1:B$51,2)</f>
        <v>23 Förderung des Unterrichts</v>
      </c>
      <c r="N232" s="6" t="str">
        <f t="shared" si="23"/>
        <v>2322 MS Schülerbetreuung</v>
      </c>
      <c r="O232" s="1" t="str">
        <f t="shared" si="24"/>
        <v>FH</v>
      </c>
      <c r="P232" s="1">
        <f t="shared" si="25"/>
        <v>1</v>
      </c>
      <c r="Q232" s="1" t="str">
        <f t="shared" si="26"/>
        <v>Ausgaben</v>
      </c>
      <c r="R232" s="1" t="str">
        <f t="shared" si="21"/>
        <v>1/2322-45400 Reinigungsmittel</v>
      </c>
      <c r="S232" s="2">
        <f t="shared" si="22"/>
        <v>-500</v>
      </c>
      <c r="T232" s="2">
        <f t="shared" si="27"/>
        <v>-0.16165535079211121</v>
      </c>
    </row>
    <row r="233" spans="1:20" x14ac:dyDescent="0.4">
      <c r="A233" s="1" t="s">
        <v>605</v>
      </c>
      <c r="B233" s="1" t="s">
        <v>401</v>
      </c>
      <c r="C233" s="1" t="s">
        <v>522</v>
      </c>
      <c r="D233" s="1" t="s">
        <v>395</v>
      </c>
      <c r="E233" s="1" t="s">
        <v>395</v>
      </c>
      <c r="F233" s="1" t="s">
        <v>397</v>
      </c>
      <c r="G233" s="1" t="s">
        <v>398</v>
      </c>
      <c r="H233" s="1" t="s">
        <v>465</v>
      </c>
      <c r="I233" s="1" t="s">
        <v>160</v>
      </c>
      <c r="J233" s="1" t="s">
        <v>86</v>
      </c>
      <c r="K233" s="6" t="s">
        <v>437</v>
      </c>
      <c r="L233" s="6" t="str">
        <f>VLOOKUP(LEFT(A233,1),'Ansatz 1'!A$1:B$10,2)</f>
        <v>2 Unterricht, Erziehung, Sport und Wissenschaft</v>
      </c>
      <c r="M233" s="6" t="str">
        <f>VLOOKUP(LEFT(A233,2),'Ansatz 2'!A$1:B$51,2)</f>
        <v>23 Förderung des Unterrichts</v>
      </c>
      <c r="N233" s="6" t="str">
        <f t="shared" si="23"/>
        <v>2322 MS Schülerbetreuung</v>
      </c>
      <c r="O233" s="1" t="str">
        <f t="shared" si="24"/>
        <v>FH</v>
      </c>
      <c r="P233" s="1">
        <f t="shared" si="25"/>
        <v>1</v>
      </c>
      <c r="Q233" s="1" t="str">
        <f t="shared" si="26"/>
        <v>Ausgaben</v>
      </c>
      <c r="R233" s="1" t="str">
        <f t="shared" si="21"/>
        <v>1/2322-60000 Energiebezüge</v>
      </c>
      <c r="S233" s="2">
        <f t="shared" si="22"/>
        <v>-4000</v>
      </c>
      <c r="T233" s="2">
        <f t="shared" si="27"/>
        <v>-1.2932428063368897</v>
      </c>
    </row>
    <row r="234" spans="1:20" x14ac:dyDescent="0.4">
      <c r="A234" s="1" t="s">
        <v>605</v>
      </c>
      <c r="B234" s="1" t="s">
        <v>401</v>
      </c>
      <c r="C234" s="1" t="s">
        <v>523</v>
      </c>
      <c r="D234" s="1" t="s">
        <v>395</v>
      </c>
      <c r="E234" s="1" t="s">
        <v>395</v>
      </c>
      <c r="F234" s="1" t="s">
        <v>397</v>
      </c>
      <c r="G234" s="1" t="s">
        <v>398</v>
      </c>
      <c r="H234" s="1" t="s">
        <v>460</v>
      </c>
      <c r="I234" s="1" t="s">
        <v>160</v>
      </c>
      <c r="J234" s="1" t="s">
        <v>87</v>
      </c>
      <c r="K234" s="6" t="s">
        <v>531</v>
      </c>
      <c r="L234" s="6" t="str">
        <f>VLOOKUP(LEFT(A234,1),'Ansatz 1'!A$1:B$10,2)</f>
        <v>2 Unterricht, Erziehung, Sport und Wissenschaft</v>
      </c>
      <c r="M234" s="6" t="str">
        <f>VLOOKUP(LEFT(A234,2),'Ansatz 2'!A$1:B$51,2)</f>
        <v>23 Förderung des Unterrichts</v>
      </c>
      <c r="N234" s="6" t="str">
        <f t="shared" si="23"/>
        <v>2322 MS Schülerbetreuung</v>
      </c>
      <c r="O234" s="1" t="str">
        <f t="shared" si="24"/>
        <v>FH</v>
      </c>
      <c r="P234" s="1">
        <f t="shared" si="25"/>
        <v>1</v>
      </c>
      <c r="Q234" s="1" t="str">
        <f t="shared" si="26"/>
        <v>Ausgaben</v>
      </c>
      <c r="R234" s="1" t="str">
        <f t="shared" si="21"/>
        <v>1/2322-61400 Instandhaltung von Gebäuden und Bauten</v>
      </c>
      <c r="S234" s="2">
        <f t="shared" si="22"/>
        <v>-12000</v>
      </c>
      <c r="T234" s="2">
        <f t="shared" si="27"/>
        <v>-3.8797284190106693</v>
      </c>
    </row>
    <row r="235" spans="1:20" x14ac:dyDescent="0.4">
      <c r="A235" s="1" t="s">
        <v>605</v>
      </c>
      <c r="B235" s="1" t="s">
        <v>401</v>
      </c>
      <c r="C235" s="1" t="s">
        <v>462</v>
      </c>
      <c r="D235" s="1" t="s">
        <v>395</v>
      </c>
      <c r="E235" s="1" t="s">
        <v>395</v>
      </c>
      <c r="F235" s="1" t="s">
        <v>397</v>
      </c>
      <c r="G235" s="1" t="s">
        <v>398</v>
      </c>
      <c r="H235" s="1" t="s">
        <v>460</v>
      </c>
      <c r="I235" s="1" t="s">
        <v>160</v>
      </c>
      <c r="J235" s="1" t="s">
        <v>47</v>
      </c>
      <c r="K235" s="6" t="s">
        <v>461</v>
      </c>
      <c r="L235" s="6" t="str">
        <f>VLOOKUP(LEFT(A235,1),'Ansatz 1'!A$1:B$10,2)</f>
        <v>2 Unterricht, Erziehung, Sport und Wissenschaft</v>
      </c>
      <c r="M235" s="6" t="str">
        <f>VLOOKUP(LEFT(A235,2),'Ansatz 2'!A$1:B$51,2)</f>
        <v>23 Förderung des Unterrichts</v>
      </c>
      <c r="N235" s="6" t="str">
        <f t="shared" si="23"/>
        <v>2322 MS Schülerbetreuung</v>
      </c>
      <c r="O235" s="1" t="str">
        <f t="shared" si="24"/>
        <v>FH</v>
      </c>
      <c r="P235" s="1">
        <f t="shared" si="25"/>
        <v>1</v>
      </c>
      <c r="Q235" s="1" t="str">
        <f t="shared" si="26"/>
        <v>Ausgaben</v>
      </c>
      <c r="R235" s="1" t="str">
        <f t="shared" si="21"/>
        <v>1/2322-61800 Instandhaltung von sonstigen Anlagen</v>
      </c>
      <c r="S235" s="2">
        <f t="shared" si="22"/>
        <v>-1000</v>
      </c>
      <c r="T235" s="2">
        <f t="shared" si="27"/>
        <v>-0.32331070158422243</v>
      </c>
    </row>
    <row r="236" spans="1:20" x14ac:dyDescent="0.4">
      <c r="A236" s="1" t="s">
        <v>605</v>
      </c>
      <c r="B236" s="1" t="s">
        <v>401</v>
      </c>
      <c r="C236" s="1" t="s">
        <v>524</v>
      </c>
      <c r="D236" s="1" t="s">
        <v>395</v>
      </c>
      <c r="E236" s="1" t="s">
        <v>395</v>
      </c>
      <c r="F236" s="1" t="s">
        <v>397</v>
      </c>
      <c r="G236" s="1" t="s">
        <v>398</v>
      </c>
      <c r="H236" s="1" t="s">
        <v>525</v>
      </c>
      <c r="I236" s="1" t="s">
        <v>160</v>
      </c>
      <c r="J236" s="1" t="s">
        <v>88</v>
      </c>
      <c r="K236" s="6" t="s">
        <v>570</v>
      </c>
      <c r="L236" s="6" t="str">
        <f>VLOOKUP(LEFT(A236,1),'Ansatz 1'!A$1:B$10,2)</f>
        <v>2 Unterricht, Erziehung, Sport und Wissenschaft</v>
      </c>
      <c r="M236" s="6" t="str">
        <f>VLOOKUP(LEFT(A236,2),'Ansatz 2'!A$1:B$51,2)</f>
        <v>23 Förderung des Unterrichts</v>
      </c>
      <c r="N236" s="6" t="str">
        <f t="shared" si="23"/>
        <v>2322 MS Schülerbetreuung</v>
      </c>
      <c r="O236" s="1" t="str">
        <f t="shared" si="24"/>
        <v>FH</v>
      </c>
      <c r="P236" s="1">
        <f t="shared" si="25"/>
        <v>1</v>
      </c>
      <c r="Q236" s="1" t="str">
        <f t="shared" si="26"/>
        <v>Ausgaben</v>
      </c>
      <c r="R236" s="1" t="str">
        <f t="shared" si="21"/>
        <v>1/2322-65000 Zinsen für Finanzschulden in Euro</v>
      </c>
      <c r="S236" s="2">
        <f t="shared" si="22"/>
        <v>-5000</v>
      </c>
      <c r="T236" s="2">
        <f t="shared" si="27"/>
        <v>-1.6165535079211122</v>
      </c>
    </row>
    <row r="237" spans="1:20" x14ac:dyDescent="0.4">
      <c r="A237" s="1" t="s">
        <v>605</v>
      </c>
      <c r="B237" s="1" t="s">
        <v>401</v>
      </c>
      <c r="C237" s="1" t="s">
        <v>470</v>
      </c>
      <c r="D237" s="1" t="s">
        <v>395</v>
      </c>
      <c r="E237" s="1" t="s">
        <v>395</v>
      </c>
      <c r="F237" s="1" t="s">
        <v>397</v>
      </c>
      <c r="G237" s="1" t="s">
        <v>398</v>
      </c>
      <c r="H237" s="1" t="s">
        <v>465</v>
      </c>
      <c r="I237" s="1" t="s">
        <v>160</v>
      </c>
      <c r="J237" s="1" t="s">
        <v>51</v>
      </c>
      <c r="K237" s="6" t="s">
        <v>587</v>
      </c>
      <c r="L237" s="6" t="str">
        <f>VLOOKUP(LEFT(A237,1),'Ansatz 1'!A$1:B$10,2)</f>
        <v>2 Unterricht, Erziehung, Sport und Wissenschaft</v>
      </c>
      <c r="M237" s="6" t="str">
        <f>VLOOKUP(LEFT(A237,2),'Ansatz 2'!A$1:B$51,2)</f>
        <v>23 Förderung des Unterrichts</v>
      </c>
      <c r="N237" s="6" t="str">
        <f t="shared" si="23"/>
        <v>2322 MS Schülerbetreuung</v>
      </c>
      <c r="O237" s="1" t="str">
        <f t="shared" si="24"/>
        <v>FH</v>
      </c>
      <c r="P237" s="1">
        <f t="shared" si="25"/>
        <v>1</v>
      </c>
      <c r="Q237" s="1" t="str">
        <f t="shared" si="26"/>
        <v>Ausgaben</v>
      </c>
      <c r="R237" s="1" t="str">
        <f t="shared" si="21"/>
        <v>1/2322-67000 Versicherungen</v>
      </c>
      <c r="S237" s="2">
        <f t="shared" si="22"/>
        <v>-700</v>
      </c>
      <c r="T237" s="2">
        <f t="shared" si="27"/>
        <v>-0.22631749110895572</v>
      </c>
    </row>
    <row r="238" spans="1:20" x14ac:dyDescent="0.4">
      <c r="A238" s="1" t="s">
        <v>605</v>
      </c>
      <c r="B238" s="1" t="s">
        <v>401</v>
      </c>
      <c r="C238" s="1" t="s">
        <v>477</v>
      </c>
      <c r="D238" s="1" t="s">
        <v>482</v>
      </c>
      <c r="E238" s="1" t="s">
        <v>395</v>
      </c>
      <c r="F238" s="1" t="s">
        <v>397</v>
      </c>
      <c r="G238" s="1" t="s">
        <v>398</v>
      </c>
      <c r="H238" s="1" t="s">
        <v>415</v>
      </c>
      <c r="I238" s="1" t="s">
        <v>160</v>
      </c>
      <c r="J238" s="1" t="s">
        <v>161</v>
      </c>
      <c r="K238" s="6" t="s">
        <v>611</v>
      </c>
      <c r="L238" s="6" t="str">
        <f>VLOOKUP(LEFT(A238,1),'Ansatz 1'!A$1:B$10,2)</f>
        <v>2 Unterricht, Erziehung, Sport und Wissenschaft</v>
      </c>
      <c r="M238" s="6" t="str">
        <f>VLOOKUP(LEFT(A238,2),'Ansatz 2'!A$1:B$51,2)</f>
        <v>23 Förderung des Unterrichts</v>
      </c>
      <c r="N238" s="6" t="str">
        <f t="shared" si="23"/>
        <v>2322 MS Schülerbetreuung</v>
      </c>
      <c r="O238" s="1" t="str">
        <f t="shared" si="24"/>
        <v>FH</v>
      </c>
      <c r="P238" s="1">
        <f t="shared" si="25"/>
        <v>1</v>
      </c>
      <c r="Q238" s="1" t="str">
        <f t="shared" si="26"/>
        <v>Ausgaben</v>
      </c>
      <c r="R238" s="1" t="str">
        <f t="shared" si="21"/>
        <v>1/2322-72024 Kostenbeiträge (Kostenersätze) für Leistungen (Verein Tagesmütter)</v>
      </c>
      <c r="S238" s="2">
        <f t="shared" si="22"/>
        <v>-13000</v>
      </c>
      <c r="T238" s="2">
        <f t="shared" si="27"/>
        <v>-4.2030391205948918</v>
      </c>
    </row>
    <row r="239" spans="1:20" x14ac:dyDescent="0.4">
      <c r="A239" s="1" t="s">
        <v>605</v>
      </c>
      <c r="B239" s="1" t="s">
        <v>401</v>
      </c>
      <c r="C239" s="1" t="s">
        <v>485</v>
      </c>
      <c r="D239" s="1" t="s">
        <v>395</v>
      </c>
      <c r="E239" s="1" t="s">
        <v>395</v>
      </c>
      <c r="F239" s="1" t="s">
        <v>397</v>
      </c>
      <c r="G239" s="1" t="s">
        <v>398</v>
      </c>
      <c r="H239" s="1" t="s">
        <v>415</v>
      </c>
      <c r="I239" s="1" t="s">
        <v>160</v>
      </c>
      <c r="J239" s="1" t="s">
        <v>135</v>
      </c>
      <c r="K239" s="6" t="s">
        <v>538</v>
      </c>
      <c r="L239" s="6" t="str">
        <f>VLOOKUP(LEFT(A239,1),'Ansatz 1'!A$1:B$10,2)</f>
        <v>2 Unterricht, Erziehung, Sport und Wissenschaft</v>
      </c>
      <c r="M239" s="6" t="str">
        <f>VLOOKUP(LEFT(A239,2),'Ansatz 2'!A$1:B$51,2)</f>
        <v>23 Förderung des Unterrichts</v>
      </c>
      <c r="N239" s="6" t="str">
        <f t="shared" si="23"/>
        <v>2322 MS Schülerbetreuung</v>
      </c>
      <c r="O239" s="1" t="str">
        <f t="shared" si="24"/>
        <v>FH</v>
      </c>
      <c r="P239" s="1">
        <f t="shared" si="25"/>
        <v>1</v>
      </c>
      <c r="Q239" s="1" t="str">
        <f t="shared" si="26"/>
        <v>Ausgaben</v>
      </c>
      <c r="R239" s="1" t="str">
        <f t="shared" si="21"/>
        <v>1/2322-72800 Entgelte für sonstige Leistungen (Reinigung durch Unternehmen)</v>
      </c>
      <c r="S239" s="2">
        <f t="shared" si="22"/>
        <v>-18000</v>
      </c>
      <c r="T239" s="2">
        <f t="shared" si="27"/>
        <v>-5.8195926285160038</v>
      </c>
    </row>
    <row r="240" spans="1:20" x14ac:dyDescent="0.4">
      <c r="A240" s="1" t="s">
        <v>605</v>
      </c>
      <c r="B240" s="1" t="s">
        <v>401</v>
      </c>
      <c r="C240" s="1" t="s">
        <v>487</v>
      </c>
      <c r="D240" s="1" t="s">
        <v>395</v>
      </c>
      <c r="E240" s="1" t="s">
        <v>395</v>
      </c>
      <c r="F240" s="1" t="s">
        <v>397</v>
      </c>
      <c r="G240" s="1" t="s">
        <v>398</v>
      </c>
      <c r="H240" s="1" t="s">
        <v>415</v>
      </c>
      <c r="I240" s="1" t="s">
        <v>160</v>
      </c>
      <c r="J240" s="1" t="s">
        <v>62</v>
      </c>
      <c r="K240" s="6" t="s">
        <v>421</v>
      </c>
      <c r="L240" s="6" t="str">
        <f>VLOOKUP(LEFT(A240,1),'Ansatz 1'!A$1:B$10,2)</f>
        <v>2 Unterricht, Erziehung, Sport und Wissenschaft</v>
      </c>
      <c r="M240" s="6" t="str">
        <f>VLOOKUP(LEFT(A240,2),'Ansatz 2'!A$1:B$51,2)</f>
        <v>23 Förderung des Unterrichts</v>
      </c>
      <c r="N240" s="6" t="str">
        <f t="shared" si="23"/>
        <v>2322 MS Schülerbetreuung</v>
      </c>
      <c r="O240" s="1" t="str">
        <f t="shared" si="24"/>
        <v>FH</v>
      </c>
      <c r="P240" s="1">
        <f t="shared" si="25"/>
        <v>1</v>
      </c>
      <c r="Q240" s="1" t="str">
        <f t="shared" si="26"/>
        <v>Ausgaben</v>
      </c>
      <c r="R240" s="1" t="str">
        <f t="shared" si="21"/>
        <v>1/2322-72900 Sonstige Aufwendungen</v>
      </c>
      <c r="S240" s="2">
        <f t="shared" si="22"/>
        <v>-500</v>
      </c>
      <c r="T240" s="2">
        <f t="shared" si="27"/>
        <v>-0.16165535079211121</v>
      </c>
    </row>
    <row r="241" spans="1:20" x14ac:dyDescent="0.4">
      <c r="A241" s="1" t="s">
        <v>605</v>
      </c>
      <c r="B241" s="1" t="s">
        <v>401</v>
      </c>
      <c r="C241" s="1" t="s">
        <v>429</v>
      </c>
      <c r="D241" s="1" t="s">
        <v>395</v>
      </c>
      <c r="E241" s="1" t="s">
        <v>395</v>
      </c>
      <c r="F241" s="1" t="s">
        <v>397</v>
      </c>
      <c r="G241" s="1" t="s">
        <v>398</v>
      </c>
      <c r="H241" s="1" t="s">
        <v>430</v>
      </c>
      <c r="I241" s="1" t="s">
        <v>160</v>
      </c>
      <c r="J241" s="1" t="s">
        <v>125</v>
      </c>
      <c r="K241" s="6" t="s">
        <v>486</v>
      </c>
      <c r="L241" s="6" t="str">
        <f>VLOOKUP(LEFT(A241,1),'Ansatz 1'!A$1:B$10,2)</f>
        <v>2 Unterricht, Erziehung, Sport und Wissenschaft</v>
      </c>
      <c r="M241" s="6" t="str">
        <f>VLOOKUP(LEFT(A241,2),'Ansatz 2'!A$1:B$51,2)</f>
        <v>23 Förderung des Unterrichts</v>
      </c>
      <c r="N241" s="6" t="str">
        <f t="shared" si="23"/>
        <v>2322 MS Schülerbetreuung</v>
      </c>
      <c r="O241" s="1" t="str">
        <f t="shared" si="24"/>
        <v>FH</v>
      </c>
      <c r="P241" s="1">
        <f t="shared" si="25"/>
        <v>2</v>
      </c>
      <c r="Q241" s="1" t="str">
        <f t="shared" si="26"/>
        <v>Einnahmen</v>
      </c>
      <c r="R241" s="1" t="str">
        <f t="shared" si="21"/>
        <v>2/2322+86100 Transfers von Ländern, Landesfonds und Landeskammern</v>
      </c>
      <c r="S241" s="2">
        <f t="shared" si="22"/>
        <v>3000</v>
      </c>
      <c r="T241" s="2">
        <f t="shared" si="27"/>
        <v>0.96993210475266733</v>
      </c>
    </row>
    <row r="242" spans="1:20" x14ac:dyDescent="0.4">
      <c r="A242" s="1" t="s">
        <v>482</v>
      </c>
      <c r="B242" s="1" t="s">
        <v>395</v>
      </c>
      <c r="C242" s="1" t="s">
        <v>432</v>
      </c>
      <c r="D242" s="1" t="s">
        <v>395</v>
      </c>
      <c r="E242" s="1" t="s">
        <v>395</v>
      </c>
      <c r="F242" s="1" t="s">
        <v>397</v>
      </c>
      <c r="G242" s="1" t="s">
        <v>398</v>
      </c>
      <c r="H242" s="1" t="s">
        <v>584</v>
      </c>
      <c r="I242" s="1" t="s">
        <v>162</v>
      </c>
      <c r="J242" s="1" t="s">
        <v>138</v>
      </c>
      <c r="K242" s="6" t="s">
        <v>400</v>
      </c>
      <c r="L242" s="6" t="str">
        <f>VLOOKUP(LEFT(A242,1),'Ansatz 1'!A$1:B$10,2)</f>
        <v>2 Unterricht, Erziehung, Sport und Wissenschaft</v>
      </c>
      <c r="M242" s="6" t="str">
        <f>VLOOKUP(LEFT(A242,2),'Ansatz 2'!A$1:B$51,2)</f>
        <v>24 Vorschulische Erziehung</v>
      </c>
      <c r="N242" s="6" t="str">
        <f t="shared" si="23"/>
        <v>2400 Kindergarten</v>
      </c>
      <c r="O242" s="1" t="str">
        <f t="shared" si="24"/>
        <v>FH</v>
      </c>
      <c r="P242" s="1">
        <f t="shared" si="25"/>
        <v>1</v>
      </c>
      <c r="Q242" s="1" t="str">
        <f t="shared" si="26"/>
        <v>Ausgaben</v>
      </c>
      <c r="R242" s="1" t="str">
        <f t="shared" si="21"/>
        <v>1/2400-01000 Gebäude und Bauten</v>
      </c>
      <c r="S242" s="2">
        <f t="shared" si="22"/>
        <v>0</v>
      </c>
      <c r="T242" s="2">
        <f t="shared" si="27"/>
        <v>0</v>
      </c>
    </row>
    <row r="243" spans="1:20" x14ac:dyDescent="0.4">
      <c r="A243" s="1" t="s">
        <v>482</v>
      </c>
      <c r="B243" s="1" t="s">
        <v>395</v>
      </c>
      <c r="C243" s="1" t="s">
        <v>435</v>
      </c>
      <c r="D243" s="1" t="s">
        <v>395</v>
      </c>
      <c r="E243" s="1" t="s">
        <v>395</v>
      </c>
      <c r="F243" s="1" t="s">
        <v>397</v>
      </c>
      <c r="G243" s="1" t="s">
        <v>398</v>
      </c>
      <c r="H243" s="1" t="s">
        <v>436</v>
      </c>
      <c r="I243" s="1" t="s">
        <v>162</v>
      </c>
      <c r="J243" s="1" t="s">
        <v>35</v>
      </c>
      <c r="K243" s="6" t="s">
        <v>437</v>
      </c>
      <c r="L243" s="6" t="str">
        <f>VLOOKUP(LEFT(A243,1),'Ansatz 1'!A$1:B$10,2)</f>
        <v>2 Unterricht, Erziehung, Sport und Wissenschaft</v>
      </c>
      <c r="M243" s="6" t="str">
        <f>VLOOKUP(LEFT(A243,2),'Ansatz 2'!A$1:B$51,2)</f>
        <v>24 Vorschulische Erziehung</v>
      </c>
      <c r="N243" s="6" t="str">
        <f t="shared" si="23"/>
        <v>2400 Kindergarten</v>
      </c>
      <c r="O243" s="1" t="str">
        <f t="shared" si="24"/>
        <v>FH</v>
      </c>
      <c r="P243" s="1">
        <f t="shared" si="25"/>
        <v>1</v>
      </c>
      <c r="Q243" s="1" t="str">
        <f t="shared" si="26"/>
        <v>Ausgaben</v>
      </c>
      <c r="R243" s="1" t="str">
        <f t="shared" si="21"/>
        <v>1/2400-04200 Amts-, Betriebs- und Geschäftsausstattung</v>
      </c>
      <c r="S243" s="2">
        <f t="shared" si="22"/>
        <v>-4000</v>
      </c>
      <c r="T243" s="2">
        <f t="shared" si="27"/>
        <v>-1.2932428063368897</v>
      </c>
    </row>
    <row r="244" spans="1:20" x14ac:dyDescent="0.4">
      <c r="A244" s="1" t="s">
        <v>482</v>
      </c>
      <c r="B244" s="1" t="s">
        <v>395</v>
      </c>
      <c r="C244" s="1" t="s">
        <v>435</v>
      </c>
      <c r="D244" s="1" t="s">
        <v>403</v>
      </c>
      <c r="E244" s="1" t="s">
        <v>395</v>
      </c>
      <c r="F244" s="1" t="s">
        <v>397</v>
      </c>
      <c r="G244" s="1" t="s">
        <v>398</v>
      </c>
      <c r="H244" s="1" t="s">
        <v>436</v>
      </c>
      <c r="I244" s="1" t="s">
        <v>162</v>
      </c>
      <c r="J244" s="1" t="s">
        <v>163</v>
      </c>
      <c r="K244" s="6" t="s">
        <v>400</v>
      </c>
      <c r="L244" s="6" t="str">
        <f>VLOOKUP(LEFT(A244,1),'Ansatz 1'!A$1:B$10,2)</f>
        <v>2 Unterricht, Erziehung, Sport und Wissenschaft</v>
      </c>
      <c r="M244" s="6" t="str">
        <f>VLOOKUP(LEFT(A244,2),'Ansatz 2'!A$1:B$51,2)</f>
        <v>24 Vorschulische Erziehung</v>
      </c>
      <c r="N244" s="6" t="str">
        <f t="shared" si="23"/>
        <v>2400 Kindergarten</v>
      </c>
      <c r="O244" s="1" t="str">
        <f t="shared" si="24"/>
        <v>FH</v>
      </c>
      <c r="P244" s="1">
        <f t="shared" si="25"/>
        <v>1</v>
      </c>
      <c r="Q244" s="1" t="str">
        <f t="shared" si="26"/>
        <v>Ausgaben</v>
      </c>
      <c r="R244" s="1" t="str">
        <f t="shared" si="21"/>
        <v>1/2400-04210 Amts-, Betriebs- und Geschäftsausstattung (Kindergarten)</v>
      </c>
      <c r="S244" s="2">
        <f t="shared" si="22"/>
        <v>0</v>
      </c>
      <c r="T244" s="2">
        <f t="shared" si="27"/>
        <v>0</v>
      </c>
    </row>
    <row r="245" spans="1:20" x14ac:dyDescent="0.4">
      <c r="A245" s="1" t="s">
        <v>482</v>
      </c>
      <c r="B245" s="1" t="s">
        <v>395</v>
      </c>
      <c r="C245" s="1" t="s">
        <v>529</v>
      </c>
      <c r="D245" s="1" t="s">
        <v>395</v>
      </c>
      <c r="E245" s="1" t="s">
        <v>395</v>
      </c>
      <c r="F245" s="1" t="s">
        <v>397</v>
      </c>
      <c r="G245" s="1" t="s">
        <v>398</v>
      </c>
      <c r="H245" s="1" t="s">
        <v>530</v>
      </c>
      <c r="I245" s="1" t="s">
        <v>162</v>
      </c>
      <c r="J245" s="1" t="s">
        <v>164</v>
      </c>
      <c r="K245" s="6" t="s">
        <v>612</v>
      </c>
      <c r="L245" s="6" t="str">
        <f>VLOOKUP(LEFT(A245,1),'Ansatz 1'!A$1:B$10,2)</f>
        <v>2 Unterricht, Erziehung, Sport und Wissenschaft</v>
      </c>
      <c r="M245" s="6" t="str">
        <f>VLOOKUP(LEFT(A245,2),'Ansatz 2'!A$1:B$51,2)</f>
        <v>24 Vorschulische Erziehung</v>
      </c>
      <c r="N245" s="6" t="str">
        <f t="shared" si="23"/>
        <v>2400 Kindergarten</v>
      </c>
      <c r="O245" s="1" t="str">
        <f t="shared" si="24"/>
        <v>FH</v>
      </c>
      <c r="P245" s="1">
        <f t="shared" si="25"/>
        <v>2</v>
      </c>
      <c r="Q245" s="1" t="str">
        <f t="shared" si="26"/>
        <v>Einnahmen</v>
      </c>
      <c r="R245" s="1" t="str">
        <f t="shared" si="21"/>
        <v>2/2400+30100 Kapitaltransfers von Ländern, Landesfonds und Landeskammern (Umbau/Zubau Kindergarten)</v>
      </c>
      <c r="S245" s="2">
        <f t="shared" si="22"/>
        <v>35200</v>
      </c>
      <c r="T245" s="2">
        <f t="shared" si="27"/>
        <v>11.380536695764629</v>
      </c>
    </row>
    <row r="246" spans="1:20" x14ac:dyDescent="0.4">
      <c r="A246" s="1" t="s">
        <v>482</v>
      </c>
      <c r="B246" s="1" t="s">
        <v>395</v>
      </c>
      <c r="C246" s="1" t="s">
        <v>438</v>
      </c>
      <c r="D246" s="1" t="s">
        <v>395</v>
      </c>
      <c r="E246" s="1" t="s">
        <v>395</v>
      </c>
      <c r="F246" s="1" t="s">
        <v>397</v>
      </c>
      <c r="G246" s="1" t="s">
        <v>398</v>
      </c>
      <c r="H246" s="1" t="s">
        <v>439</v>
      </c>
      <c r="I246" s="1" t="s">
        <v>162</v>
      </c>
      <c r="J246" s="1" t="s">
        <v>36</v>
      </c>
      <c r="K246" s="6" t="s">
        <v>531</v>
      </c>
      <c r="L246" s="6" t="str">
        <f>VLOOKUP(LEFT(A246,1),'Ansatz 1'!A$1:B$10,2)</f>
        <v>2 Unterricht, Erziehung, Sport und Wissenschaft</v>
      </c>
      <c r="M246" s="6" t="str">
        <f>VLOOKUP(LEFT(A246,2),'Ansatz 2'!A$1:B$51,2)</f>
        <v>24 Vorschulische Erziehung</v>
      </c>
      <c r="N246" s="6" t="str">
        <f t="shared" si="23"/>
        <v>2400 Kindergarten</v>
      </c>
      <c r="O246" s="1" t="str">
        <f t="shared" si="24"/>
        <v>FH</v>
      </c>
      <c r="P246" s="1">
        <f t="shared" si="25"/>
        <v>1</v>
      </c>
      <c r="Q246" s="1" t="str">
        <f t="shared" si="26"/>
        <v>Ausgaben</v>
      </c>
      <c r="R246" s="1" t="str">
        <f t="shared" si="21"/>
        <v>1/2400-40000 Geringwertige Wirtschaftsgüter (GWG)</v>
      </c>
      <c r="S246" s="2">
        <f t="shared" si="22"/>
        <v>-12000</v>
      </c>
      <c r="T246" s="2">
        <f t="shared" si="27"/>
        <v>-3.8797284190106693</v>
      </c>
    </row>
    <row r="247" spans="1:20" x14ac:dyDescent="0.4">
      <c r="A247" s="1" t="s">
        <v>482</v>
      </c>
      <c r="B247" s="1" t="s">
        <v>395</v>
      </c>
      <c r="C247" s="1" t="s">
        <v>607</v>
      </c>
      <c r="D247" s="1" t="s">
        <v>395</v>
      </c>
      <c r="E247" s="1" t="s">
        <v>395</v>
      </c>
      <c r="F247" s="1" t="s">
        <v>397</v>
      </c>
      <c r="G247" s="1" t="s">
        <v>398</v>
      </c>
      <c r="H247" s="1" t="s">
        <v>439</v>
      </c>
      <c r="I247" s="1" t="s">
        <v>162</v>
      </c>
      <c r="J247" s="1" t="s">
        <v>156</v>
      </c>
      <c r="K247" s="6" t="s">
        <v>531</v>
      </c>
      <c r="L247" s="6" t="str">
        <f>VLOOKUP(LEFT(A247,1),'Ansatz 1'!A$1:B$10,2)</f>
        <v>2 Unterricht, Erziehung, Sport und Wissenschaft</v>
      </c>
      <c r="M247" s="6" t="str">
        <f>VLOOKUP(LEFT(A247,2),'Ansatz 2'!A$1:B$51,2)</f>
        <v>24 Vorschulische Erziehung</v>
      </c>
      <c r="N247" s="6" t="str">
        <f t="shared" si="23"/>
        <v>2400 Kindergarten</v>
      </c>
      <c r="O247" s="1" t="str">
        <f t="shared" si="24"/>
        <v>FH</v>
      </c>
      <c r="P247" s="1">
        <f t="shared" si="25"/>
        <v>1</v>
      </c>
      <c r="Q247" s="1" t="str">
        <f t="shared" si="26"/>
        <v>Ausgaben</v>
      </c>
      <c r="R247" s="1" t="str">
        <f t="shared" si="21"/>
        <v>1/2400-43000 Lebensmittel (Mittagstisch)</v>
      </c>
      <c r="S247" s="2">
        <f t="shared" si="22"/>
        <v>-12000</v>
      </c>
      <c r="T247" s="2">
        <f t="shared" si="27"/>
        <v>-3.8797284190106693</v>
      </c>
    </row>
    <row r="248" spans="1:20" x14ac:dyDescent="0.4">
      <c r="A248" s="1" t="s">
        <v>482</v>
      </c>
      <c r="B248" s="1" t="s">
        <v>395</v>
      </c>
      <c r="C248" s="1" t="s">
        <v>519</v>
      </c>
      <c r="D248" s="1" t="s">
        <v>395</v>
      </c>
      <c r="E248" s="1" t="s">
        <v>395</v>
      </c>
      <c r="F248" s="1" t="s">
        <v>397</v>
      </c>
      <c r="G248" s="1" t="s">
        <v>398</v>
      </c>
      <c r="H248" s="1" t="s">
        <v>439</v>
      </c>
      <c r="I248" s="1" t="s">
        <v>162</v>
      </c>
      <c r="J248" s="1" t="s">
        <v>84</v>
      </c>
      <c r="K248" s="6" t="s">
        <v>463</v>
      </c>
      <c r="L248" s="6" t="str">
        <f>VLOOKUP(LEFT(A248,1),'Ansatz 1'!A$1:B$10,2)</f>
        <v>2 Unterricht, Erziehung, Sport und Wissenschaft</v>
      </c>
      <c r="M248" s="6" t="str">
        <f>VLOOKUP(LEFT(A248,2),'Ansatz 2'!A$1:B$51,2)</f>
        <v>24 Vorschulische Erziehung</v>
      </c>
      <c r="N248" s="6" t="str">
        <f t="shared" si="23"/>
        <v>2400 Kindergarten</v>
      </c>
      <c r="O248" s="1" t="str">
        <f t="shared" si="24"/>
        <v>FH</v>
      </c>
      <c r="P248" s="1">
        <f t="shared" si="25"/>
        <v>1</v>
      </c>
      <c r="Q248" s="1" t="str">
        <f t="shared" si="26"/>
        <v>Ausgaben</v>
      </c>
      <c r="R248" s="1" t="str">
        <f t="shared" si="21"/>
        <v>1/2400-45100 Brennstoffe</v>
      </c>
      <c r="S248" s="2">
        <f t="shared" si="22"/>
        <v>-2500</v>
      </c>
      <c r="T248" s="2">
        <f t="shared" si="27"/>
        <v>-0.80827675396055609</v>
      </c>
    </row>
    <row r="249" spans="1:20" x14ac:dyDescent="0.4">
      <c r="A249" s="1" t="s">
        <v>482</v>
      </c>
      <c r="B249" s="1" t="s">
        <v>395</v>
      </c>
      <c r="C249" s="1" t="s">
        <v>520</v>
      </c>
      <c r="D249" s="1" t="s">
        <v>395</v>
      </c>
      <c r="E249" s="1" t="s">
        <v>395</v>
      </c>
      <c r="F249" s="1" t="s">
        <v>397</v>
      </c>
      <c r="G249" s="1" t="s">
        <v>398</v>
      </c>
      <c r="H249" s="1" t="s">
        <v>439</v>
      </c>
      <c r="I249" s="1" t="s">
        <v>162</v>
      </c>
      <c r="J249" s="1" t="s">
        <v>85</v>
      </c>
      <c r="K249" s="6" t="s">
        <v>461</v>
      </c>
      <c r="L249" s="6" t="str">
        <f>VLOOKUP(LEFT(A249,1),'Ansatz 1'!A$1:B$10,2)</f>
        <v>2 Unterricht, Erziehung, Sport und Wissenschaft</v>
      </c>
      <c r="M249" s="6" t="str">
        <f>VLOOKUP(LEFT(A249,2),'Ansatz 2'!A$1:B$51,2)</f>
        <v>24 Vorschulische Erziehung</v>
      </c>
      <c r="N249" s="6" t="str">
        <f t="shared" si="23"/>
        <v>2400 Kindergarten</v>
      </c>
      <c r="O249" s="1" t="str">
        <f t="shared" si="24"/>
        <v>FH</v>
      </c>
      <c r="P249" s="1">
        <f t="shared" si="25"/>
        <v>1</v>
      </c>
      <c r="Q249" s="1" t="str">
        <f t="shared" si="26"/>
        <v>Ausgaben</v>
      </c>
      <c r="R249" s="1" t="str">
        <f t="shared" si="21"/>
        <v>1/2400-45400 Reinigungsmittel</v>
      </c>
      <c r="S249" s="2">
        <f t="shared" si="22"/>
        <v>-1000</v>
      </c>
      <c r="T249" s="2">
        <f t="shared" si="27"/>
        <v>-0.32331070158422243</v>
      </c>
    </row>
    <row r="250" spans="1:20" x14ac:dyDescent="0.4">
      <c r="A250" s="1" t="s">
        <v>482</v>
      </c>
      <c r="B250" s="1" t="s">
        <v>395</v>
      </c>
      <c r="C250" s="1" t="s">
        <v>441</v>
      </c>
      <c r="D250" s="1" t="s">
        <v>395</v>
      </c>
      <c r="E250" s="1" t="s">
        <v>395</v>
      </c>
      <c r="F250" s="1" t="s">
        <v>397</v>
      </c>
      <c r="G250" s="1" t="s">
        <v>398</v>
      </c>
      <c r="H250" s="1" t="s">
        <v>439</v>
      </c>
      <c r="I250" s="1" t="s">
        <v>162</v>
      </c>
      <c r="J250" s="1" t="s">
        <v>130</v>
      </c>
      <c r="K250" s="6" t="s">
        <v>493</v>
      </c>
      <c r="L250" s="6" t="str">
        <f>VLOOKUP(LEFT(A250,1),'Ansatz 1'!A$1:B$10,2)</f>
        <v>2 Unterricht, Erziehung, Sport und Wissenschaft</v>
      </c>
      <c r="M250" s="6" t="str">
        <f>VLOOKUP(LEFT(A250,2),'Ansatz 2'!A$1:B$51,2)</f>
        <v>24 Vorschulische Erziehung</v>
      </c>
      <c r="N250" s="6" t="str">
        <f t="shared" si="23"/>
        <v>2400 Kindergarten</v>
      </c>
      <c r="O250" s="1" t="str">
        <f t="shared" si="24"/>
        <v>FH</v>
      </c>
      <c r="P250" s="1">
        <f t="shared" si="25"/>
        <v>1</v>
      </c>
      <c r="Q250" s="1" t="str">
        <f t="shared" si="26"/>
        <v>Ausgaben</v>
      </c>
      <c r="R250" s="1" t="str">
        <f t="shared" si="21"/>
        <v>1/2400-45600 Schreib-, Zeichen- und sonstige Büromittel</v>
      </c>
      <c r="S250" s="2">
        <f t="shared" si="22"/>
        <v>-300</v>
      </c>
      <c r="T250" s="2">
        <f t="shared" si="27"/>
        <v>-9.6993210475266725E-2</v>
      </c>
    </row>
    <row r="251" spans="1:20" x14ac:dyDescent="0.4">
      <c r="A251" s="1" t="s">
        <v>482</v>
      </c>
      <c r="B251" s="1" t="s">
        <v>395</v>
      </c>
      <c r="C251" s="1" t="s">
        <v>444</v>
      </c>
      <c r="D251" s="1" t="s">
        <v>395</v>
      </c>
      <c r="E251" s="1" t="s">
        <v>395</v>
      </c>
      <c r="F251" s="1" t="s">
        <v>397</v>
      </c>
      <c r="G251" s="1" t="s">
        <v>398</v>
      </c>
      <c r="H251" s="1" t="s">
        <v>445</v>
      </c>
      <c r="I251" s="1" t="s">
        <v>162</v>
      </c>
      <c r="J251" s="1" t="s">
        <v>39</v>
      </c>
      <c r="K251" s="6" t="s">
        <v>613</v>
      </c>
      <c r="L251" s="6" t="str">
        <f>VLOOKUP(LEFT(A251,1),'Ansatz 1'!A$1:B$10,2)</f>
        <v>2 Unterricht, Erziehung, Sport und Wissenschaft</v>
      </c>
      <c r="M251" s="6" t="str">
        <f>VLOOKUP(LEFT(A251,2),'Ansatz 2'!A$1:B$51,2)</f>
        <v>24 Vorschulische Erziehung</v>
      </c>
      <c r="N251" s="6" t="str">
        <f t="shared" si="23"/>
        <v>2400 Kindergarten</v>
      </c>
      <c r="O251" s="1" t="str">
        <f t="shared" si="24"/>
        <v>FH</v>
      </c>
      <c r="P251" s="1">
        <f t="shared" si="25"/>
        <v>1</v>
      </c>
      <c r="Q251" s="1" t="str">
        <f t="shared" si="26"/>
        <v>Ausgaben</v>
      </c>
      <c r="R251" s="1" t="str">
        <f t="shared" si="21"/>
        <v>1/2400-51000 Geldbezüge der Vertragsbediensteten der Verwaltung</v>
      </c>
      <c r="S251" s="2">
        <f t="shared" si="22"/>
        <v>-364000</v>
      </c>
      <c r="T251" s="2">
        <f t="shared" si="27"/>
        <v>-117.68509537665696</v>
      </c>
    </row>
    <row r="252" spans="1:20" x14ac:dyDescent="0.4">
      <c r="A252" s="1" t="s">
        <v>482</v>
      </c>
      <c r="B252" s="1" t="s">
        <v>395</v>
      </c>
      <c r="C252" s="1" t="s">
        <v>574</v>
      </c>
      <c r="D252" s="1" t="s">
        <v>395</v>
      </c>
      <c r="E252" s="1" t="s">
        <v>395</v>
      </c>
      <c r="F252" s="1" t="s">
        <v>397</v>
      </c>
      <c r="G252" s="1" t="s">
        <v>398</v>
      </c>
      <c r="H252" s="1" t="s">
        <v>445</v>
      </c>
      <c r="I252" s="1" t="s">
        <v>162</v>
      </c>
      <c r="J252" s="1" t="s">
        <v>131</v>
      </c>
      <c r="K252" s="6" t="s">
        <v>533</v>
      </c>
      <c r="L252" s="6" t="str">
        <f>VLOOKUP(LEFT(A252,1),'Ansatz 1'!A$1:B$10,2)</f>
        <v>2 Unterricht, Erziehung, Sport und Wissenschaft</v>
      </c>
      <c r="M252" s="6" t="str">
        <f>VLOOKUP(LEFT(A252,2),'Ansatz 2'!A$1:B$51,2)</f>
        <v>24 Vorschulische Erziehung</v>
      </c>
      <c r="N252" s="6" t="str">
        <f t="shared" si="23"/>
        <v>2400 Kindergarten</v>
      </c>
      <c r="O252" s="1" t="str">
        <f t="shared" si="24"/>
        <v>FH</v>
      </c>
      <c r="P252" s="1">
        <f t="shared" si="25"/>
        <v>1</v>
      </c>
      <c r="Q252" s="1" t="str">
        <f t="shared" si="26"/>
        <v>Ausgaben</v>
      </c>
      <c r="R252" s="1" t="str">
        <f t="shared" si="21"/>
        <v>1/2400-51100 Geldbezüge der Vertragsbediensteten in handwerklicher Verwendung</v>
      </c>
      <c r="S252" s="2">
        <f t="shared" si="22"/>
        <v>-15000</v>
      </c>
      <c r="T252" s="2">
        <f t="shared" si="27"/>
        <v>-4.8496605237633368</v>
      </c>
    </row>
    <row r="253" spans="1:20" x14ac:dyDescent="0.4">
      <c r="A253" s="1" t="s">
        <v>482</v>
      </c>
      <c r="B253" s="1" t="s">
        <v>395</v>
      </c>
      <c r="C253" s="1" t="s">
        <v>452</v>
      </c>
      <c r="D253" s="1" t="s">
        <v>395</v>
      </c>
      <c r="E253" s="1" t="s">
        <v>395</v>
      </c>
      <c r="F253" s="1" t="s">
        <v>397</v>
      </c>
      <c r="G253" s="1" t="s">
        <v>398</v>
      </c>
      <c r="H253" s="1" t="s">
        <v>450</v>
      </c>
      <c r="I253" s="1" t="s">
        <v>162</v>
      </c>
      <c r="J253" s="1" t="s">
        <v>42</v>
      </c>
      <c r="K253" s="6" t="s">
        <v>533</v>
      </c>
      <c r="L253" s="6" t="str">
        <f>VLOOKUP(LEFT(A253,1),'Ansatz 1'!A$1:B$10,2)</f>
        <v>2 Unterricht, Erziehung, Sport und Wissenschaft</v>
      </c>
      <c r="M253" s="6" t="str">
        <f>VLOOKUP(LEFT(A253,2),'Ansatz 2'!A$1:B$51,2)</f>
        <v>24 Vorschulische Erziehung</v>
      </c>
      <c r="N253" s="6" t="str">
        <f t="shared" si="23"/>
        <v>2400 Kindergarten</v>
      </c>
      <c r="O253" s="1" t="str">
        <f t="shared" si="24"/>
        <v>FH</v>
      </c>
      <c r="P253" s="1">
        <f t="shared" si="25"/>
        <v>1</v>
      </c>
      <c r="Q253" s="1" t="str">
        <f t="shared" si="26"/>
        <v>Ausgaben</v>
      </c>
      <c r="R253" s="1" t="str">
        <f t="shared" si="21"/>
        <v>1/2400-58000 Dienstgeberbeiträge zum Ausgleichsfonds für Familienbeihilfen</v>
      </c>
      <c r="S253" s="2">
        <f t="shared" si="22"/>
        <v>-15000</v>
      </c>
      <c r="T253" s="2">
        <f t="shared" si="27"/>
        <v>-4.8496605237633368</v>
      </c>
    </row>
    <row r="254" spans="1:20" x14ac:dyDescent="0.4">
      <c r="A254" s="1" t="s">
        <v>482</v>
      </c>
      <c r="B254" s="1" t="s">
        <v>395</v>
      </c>
      <c r="C254" s="1" t="s">
        <v>454</v>
      </c>
      <c r="D254" s="1" t="s">
        <v>455</v>
      </c>
      <c r="E254" s="1" t="s">
        <v>395</v>
      </c>
      <c r="F254" s="1" t="s">
        <v>397</v>
      </c>
      <c r="G254" s="1" t="s">
        <v>398</v>
      </c>
      <c r="H254" s="1" t="s">
        <v>450</v>
      </c>
      <c r="I254" s="1" t="s">
        <v>162</v>
      </c>
      <c r="J254" s="1" t="s">
        <v>93</v>
      </c>
      <c r="K254" s="6" t="s">
        <v>508</v>
      </c>
      <c r="L254" s="6" t="str">
        <f>VLOOKUP(LEFT(A254,1),'Ansatz 1'!A$1:B$10,2)</f>
        <v>2 Unterricht, Erziehung, Sport und Wissenschaft</v>
      </c>
      <c r="M254" s="6" t="str">
        <f>VLOOKUP(LEFT(A254,2),'Ansatz 2'!A$1:B$51,2)</f>
        <v>24 Vorschulische Erziehung</v>
      </c>
      <c r="N254" s="6" t="str">
        <f t="shared" si="23"/>
        <v>2400 Kindergarten</v>
      </c>
      <c r="O254" s="1" t="str">
        <f t="shared" si="24"/>
        <v>FH</v>
      </c>
      <c r="P254" s="1">
        <f t="shared" si="25"/>
        <v>1</v>
      </c>
      <c r="Q254" s="1" t="str">
        <f t="shared" si="26"/>
        <v>Ausgaben</v>
      </c>
      <c r="R254" s="1" t="str">
        <f t="shared" si="21"/>
        <v>1/2400-58150 Sonstige Dienstgeberbeiträge zur sozialen Sicherheit (Pensionskassenbeiträge)</v>
      </c>
      <c r="S254" s="2">
        <f t="shared" si="22"/>
        <v>-3200</v>
      </c>
      <c r="T254" s="2">
        <f t="shared" si="27"/>
        <v>-1.0345942450695118</v>
      </c>
    </row>
    <row r="255" spans="1:20" x14ac:dyDescent="0.4">
      <c r="A255" s="1" t="s">
        <v>482</v>
      </c>
      <c r="B255" s="1" t="s">
        <v>395</v>
      </c>
      <c r="C255" s="1" t="s">
        <v>454</v>
      </c>
      <c r="D255" s="1" t="s">
        <v>444</v>
      </c>
      <c r="E255" s="1" t="s">
        <v>395</v>
      </c>
      <c r="F255" s="1" t="s">
        <v>397</v>
      </c>
      <c r="G255" s="1" t="s">
        <v>398</v>
      </c>
      <c r="H255" s="1" t="s">
        <v>450</v>
      </c>
      <c r="I255" s="1" t="s">
        <v>162</v>
      </c>
      <c r="J255" s="1" t="s">
        <v>132</v>
      </c>
      <c r="K255" s="6" t="s">
        <v>614</v>
      </c>
      <c r="L255" s="6" t="str">
        <f>VLOOKUP(LEFT(A255,1),'Ansatz 1'!A$1:B$10,2)</f>
        <v>2 Unterricht, Erziehung, Sport und Wissenschaft</v>
      </c>
      <c r="M255" s="6" t="str">
        <f>VLOOKUP(LEFT(A255,2),'Ansatz 2'!A$1:B$51,2)</f>
        <v>24 Vorschulische Erziehung</v>
      </c>
      <c r="N255" s="6" t="str">
        <f t="shared" si="23"/>
        <v>2400 Kindergarten</v>
      </c>
      <c r="O255" s="1" t="str">
        <f t="shared" si="24"/>
        <v>FH</v>
      </c>
      <c r="P255" s="1">
        <f t="shared" si="25"/>
        <v>1</v>
      </c>
      <c r="Q255" s="1" t="str">
        <f t="shared" si="26"/>
        <v>Ausgaben</v>
      </c>
      <c r="R255" s="1" t="str">
        <f t="shared" si="21"/>
        <v>1/2400-58151 Sonstige Dienstgeberbeiträge zur sozialen Sicherheit (Mitarbeitervorsorge - Abfertigung neu)</v>
      </c>
      <c r="S255" s="2">
        <f t="shared" si="22"/>
        <v>-3400</v>
      </c>
      <c r="T255" s="2">
        <f t="shared" si="27"/>
        <v>-1.0992563853863564</v>
      </c>
    </row>
    <row r="256" spans="1:20" x14ac:dyDescent="0.4">
      <c r="A256" s="1" t="s">
        <v>482</v>
      </c>
      <c r="B256" s="1" t="s">
        <v>395</v>
      </c>
      <c r="C256" s="1" t="s">
        <v>457</v>
      </c>
      <c r="D256" s="1" t="s">
        <v>395</v>
      </c>
      <c r="E256" s="1" t="s">
        <v>395</v>
      </c>
      <c r="F256" s="1" t="s">
        <v>397</v>
      </c>
      <c r="G256" s="1" t="s">
        <v>398</v>
      </c>
      <c r="H256" s="1" t="s">
        <v>450</v>
      </c>
      <c r="I256" s="1" t="s">
        <v>162</v>
      </c>
      <c r="J256" s="1" t="s">
        <v>45</v>
      </c>
      <c r="K256" s="6" t="s">
        <v>615</v>
      </c>
      <c r="L256" s="6" t="str">
        <f>VLOOKUP(LEFT(A256,1),'Ansatz 1'!A$1:B$10,2)</f>
        <v>2 Unterricht, Erziehung, Sport und Wissenschaft</v>
      </c>
      <c r="M256" s="6" t="str">
        <f>VLOOKUP(LEFT(A256,2),'Ansatz 2'!A$1:B$51,2)</f>
        <v>24 Vorschulische Erziehung</v>
      </c>
      <c r="N256" s="6" t="str">
        <f t="shared" si="23"/>
        <v>2400 Kindergarten</v>
      </c>
      <c r="O256" s="1" t="str">
        <f t="shared" si="24"/>
        <v>FH</v>
      </c>
      <c r="P256" s="1">
        <f t="shared" si="25"/>
        <v>1</v>
      </c>
      <c r="Q256" s="1" t="str">
        <f t="shared" si="26"/>
        <v>Ausgaben</v>
      </c>
      <c r="R256" s="1" t="str">
        <f t="shared" si="21"/>
        <v>1/2400-58200 Sonstige Dienstgeberbeiträge zur sozialen Sicherheit</v>
      </c>
      <c r="S256" s="2">
        <f t="shared" si="22"/>
        <v>-82000</v>
      </c>
      <c r="T256" s="2">
        <f t="shared" si="27"/>
        <v>-26.511477529906241</v>
      </c>
    </row>
    <row r="257" spans="1:20" x14ac:dyDescent="0.4">
      <c r="A257" s="1" t="s">
        <v>482</v>
      </c>
      <c r="B257" s="1" t="s">
        <v>395</v>
      </c>
      <c r="C257" s="1" t="s">
        <v>522</v>
      </c>
      <c r="D257" s="1" t="s">
        <v>395</v>
      </c>
      <c r="E257" s="1" t="s">
        <v>395</v>
      </c>
      <c r="F257" s="1" t="s">
        <v>397</v>
      </c>
      <c r="G257" s="1" t="s">
        <v>398</v>
      </c>
      <c r="H257" s="1" t="s">
        <v>465</v>
      </c>
      <c r="I257" s="1" t="s">
        <v>162</v>
      </c>
      <c r="J257" s="1" t="s">
        <v>86</v>
      </c>
      <c r="K257" s="6" t="s">
        <v>575</v>
      </c>
      <c r="L257" s="6" t="str">
        <f>VLOOKUP(LEFT(A257,1),'Ansatz 1'!A$1:B$10,2)</f>
        <v>2 Unterricht, Erziehung, Sport und Wissenschaft</v>
      </c>
      <c r="M257" s="6" t="str">
        <f>VLOOKUP(LEFT(A257,2),'Ansatz 2'!A$1:B$51,2)</f>
        <v>24 Vorschulische Erziehung</v>
      </c>
      <c r="N257" s="6" t="str">
        <f t="shared" si="23"/>
        <v>2400 Kindergarten</v>
      </c>
      <c r="O257" s="1" t="str">
        <f t="shared" si="24"/>
        <v>FH</v>
      </c>
      <c r="P257" s="1">
        <f t="shared" si="25"/>
        <v>1</v>
      </c>
      <c r="Q257" s="1" t="str">
        <f t="shared" si="26"/>
        <v>Ausgaben</v>
      </c>
      <c r="R257" s="1" t="str">
        <f t="shared" si="21"/>
        <v>1/2400-60000 Energiebezüge</v>
      </c>
      <c r="S257" s="2">
        <f t="shared" si="22"/>
        <v>-2200</v>
      </c>
      <c r="T257" s="2">
        <f t="shared" si="27"/>
        <v>-0.71128354348528933</v>
      </c>
    </row>
    <row r="258" spans="1:20" x14ac:dyDescent="0.4">
      <c r="A258" s="1" t="s">
        <v>482</v>
      </c>
      <c r="B258" s="1" t="s">
        <v>395</v>
      </c>
      <c r="C258" s="1" t="s">
        <v>523</v>
      </c>
      <c r="D258" s="1" t="s">
        <v>395</v>
      </c>
      <c r="E258" s="1" t="s">
        <v>395</v>
      </c>
      <c r="F258" s="1" t="s">
        <v>397</v>
      </c>
      <c r="G258" s="1" t="s">
        <v>398</v>
      </c>
      <c r="H258" s="1" t="s">
        <v>460</v>
      </c>
      <c r="I258" s="1" t="s">
        <v>162</v>
      </c>
      <c r="J258" s="1" t="s">
        <v>87</v>
      </c>
      <c r="K258" s="6" t="s">
        <v>616</v>
      </c>
      <c r="L258" s="6" t="str">
        <f>VLOOKUP(LEFT(A258,1),'Ansatz 1'!A$1:B$10,2)</f>
        <v>2 Unterricht, Erziehung, Sport und Wissenschaft</v>
      </c>
      <c r="M258" s="6" t="str">
        <f>VLOOKUP(LEFT(A258,2),'Ansatz 2'!A$1:B$51,2)</f>
        <v>24 Vorschulische Erziehung</v>
      </c>
      <c r="N258" s="6" t="str">
        <f t="shared" si="23"/>
        <v>2400 Kindergarten</v>
      </c>
      <c r="O258" s="1" t="str">
        <f t="shared" si="24"/>
        <v>FH</v>
      </c>
      <c r="P258" s="1">
        <f t="shared" si="25"/>
        <v>1</v>
      </c>
      <c r="Q258" s="1" t="str">
        <f t="shared" si="26"/>
        <v>Ausgaben</v>
      </c>
      <c r="R258" s="1" t="str">
        <f t="shared" ref="R258:R321" si="28">_xlfn.CONCAT(P258,"/",A258,LEFT(B258,1),IF(P258=1,"-","+"),C258,LEFT(D258,2)," ",J258)</f>
        <v>1/2400-61400 Instandhaltung von Gebäuden und Bauten</v>
      </c>
      <c r="S258" s="2">
        <f t="shared" ref="S258:S321" si="29">IF(P258=2,K258+0,-(K258+0))</f>
        <v>-14000</v>
      </c>
      <c r="T258" s="2">
        <f t="shared" si="27"/>
        <v>-4.5263498221791139</v>
      </c>
    </row>
    <row r="259" spans="1:20" x14ac:dyDescent="0.4">
      <c r="A259" s="1" t="s">
        <v>482</v>
      </c>
      <c r="B259" s="1" t="s">
        <v>395</v>
      </c>
      <c r="C259" s="1" t="s">
        <v>462</v>
      </c>
      <c r="D259" s="1" t="s">
        <v>395</v>
      </c>
      <c r="E259" s="1" t="s">
        <v>395</v>
      </c>
      <c r="F259" s="1" t="s">
        <v>397</v>
      </c>
      <c r="G259" s="1" t="s">
        <v>398</v>
      </c>
      <c r="H259" s="1" t="s">
        <v>460</v>
      </c>
      <c r="I259" s="1" t="s">
        <v>162</v>
      </c>
      <c r="J259" s="1" t="s">
        <v>47</v>
      </c>
      <c r="K259" s="6" t="s">
        <v>617</v>
      </c>
      <c r="L259" s="6" t="str">
        <f>VLOOKUP(LEFT(A259,1),'Ansatz 1'!A$1:B$10,2)</f>
        <v>2 Unterricht, Erziehung, Sport und Wissenschaft</v>
      </c>
      <c r="M259" s="6" t="str">
        <f>VLOOKUP(LEFT(A259,2),'Ansatz 2'!A$1:B$51,2)</f>
        <v>24 Vorschulische Erziehung</v>
      </c>
      <c r="N259" s="6" t="str">
        <f t="shared" ref="N259:N322" si="30">_xlfn.CONCAT(A259,LEFT(B259,1)," ", I259)</f>
        <v>2400 Kindergarten</v>
      </c>
      <c r="O259" s="1" t="str">
        <f t="shared" ref="O259:O322" si="31">IF(OR(LEFT(H259)="1",LEFT(H259)="2"),"EH","FH")</f>
        <v>FH</v>
      </c>
      <c r="P259" s="1">
        <f t="shared" ref="P259:P322" si="32">IF(OR(MID(H259,2,1)="1",MID(H259,2,1)="3"),2,1)</f>
        <v>1</v>
      </c>
      <c r="Q259" s="1" t="str">
        <f t="shared" ref="Q259:Q322" si="33">_xlfn.SWITCH(P259,1,"Ausgaben",2,"Einnahmen")</f>
        <v>Ausgaben</v>
      </c>
      <c r="R259" s="1" t="str">
        <f t="shared" si="28"/>
        <v>1/2400-61800 Instandhaltung von sonstigen Anlagen</v>
      </c>
      <c r="S259" s="2">
        <f t="shared" si="29"/>
        <v>-1300</v>
      </c>
      <c r="T259" s="2">
        <f t="shared" ref="T259:T322" si="34">S259/U$1</f>
        <v>-0.42030391205948919</v>
      </c>
    </row>
    <row r="260" spans="1:20" x14ac:dyDescent="0.4">
      <c r="A260" s="1" t="s">
        <v>482</v>
      </c>
      <c r="B260" s="1" t="s">
        <v>395</v>
      </c>
      <c r="C260" s="1" t="s">
        <v>464</v>
      </c>
      <c r="D260" s="1" t="s">
        <v>395</v>
      </c>
      <c r="E260" s="1" t="s">
        <v>395</v>
      </c>
      <c r="F260" s="1" t="s">
        <v>397</v>
      </c>
      <c r="G260" s="1" t="s">
        <v>398</v>
      </c>
      <c r="H260" s="1" t="s">
        <v>465</v>
      </c>
      <c r="I260" s="1" t="s">
        <v>162</v>
      </c>
      <c r="J260" s="1" t="s">
        <v>48</v>
      </c>
      <c r="K260" s="6" t="s">
        <v>421</v>
      </c>
      <c r="L260" s="6" t="str">
        <f>VLOOKUP(LEFT(A260,1),'Ansatz 1'!A$1:B$10,2)</f>
        <v>2 Unterricht, Erziehung, Sport und Wissenschaft</v>
      </c>
      <c r="M260" s="6" t="str">
        <f>VLOOKUP(LEFT(A260,2),'Ansatz 2'!A$1:B$51,2)</f>
        <v>24 Vorschulische Erziehung</v>
      </c>
      <c r="N260" s="6" t="str">
        <f t="shared" si="30"/>
        <v>2400 Kindergarten</v>
      </c>
      <c r="O260" s="1" t="str">
        <f t="shared" si="31"/>
        <v>FH</v>
      </c>
      <c r="P260" s="1">
        <f t="shared" si="32"/>
        <v>1</v>
      </c>
      <c r="Q260" s="1" t="str">
        <f t="shared" si="33"/>
        <v>Ausgaben</v>
      </c>
      <c r="R260" s="1" t="str">
        <f t="shared" si="28"/>
        <v>1/2400-63000 Postdienste</v>
      </c>
      <c r="S260" s="2">
        <f t="shared" si="29"/>
        <v>-500</v>
      </c>
      <c r="T260" s="2">
        <f t="shared" si="34"/>
        <v>-0.16165535079211121</v>
      </c>
    </row>
    <row r="261" spans="1:20" x14ac:dyDescent="0.4">
      <c r="A261" s="1" t="s">
        <v>482</v>
      </c>
      <c r="B261" s="1" t="s">
        <v>395</v>
      </c>
      <c r="C261" s="1" t="s">
        <v>467</v>
      </c>
      <c r="D261" s="1" t="s">
        <v>395</v>
      </c>
      <c r="E261" s="1" t="s">
        <v>395</v>
      </c>
      <c r="F261" s="1" t="s">
        <v>397</v>
      </c>
      <c r="G261" s="1" t="s">
        <v>398</v>
      </c>
      <c r="H261" s="1" t="s">
        <v>465</v>
      </c>
      <c r="I261" s="1" t="s">
        <v>162</v>
      </c>
      <c r="J261" s="1" t="s">
        <v>49</v>
      </c>
      <c r="K261" s="6" t="s">
        <v>562</v>
      </c>
      <c r="L261" s="6" t="str">
        <f>VLOOKUP(LEFT(A261,1),'Ansatz 1'!A$1:B$10,2)</f>
        <v>2 Unterricht, Erziehung, Sport und Wissenschaft</v>
      </c>
      <c r="M261" s="6" t="str">
        <f>VLOOKUP(LEFT(A261,2),'Ansatz 2'!A$1:B$51,2)</f>
        <v>24 Vorschulische Erziehung</v>
      </c>
      <c r="N261" s="6" t="str">
        <f t="shared" si="30"/>
        <v>2400 Kindergarten</v>
      </c>
      <c r="O261" s="1" t="str">
        <f t="shared" si="31"/>
        <v>FH</v>
      </c>
      <c r="P261" s="1">
        <f t="shared" si="32"/>
        <v>1</v>
      </c>
      <c r="Q261" s="1" t="str">
        <f t="shared" si="33"/>
        <v>Ausgaben</v>
      </c>
      <c r="R261" s="1" t="str">
        <f t="shared" si="28"/>
        <v>1/2400-63100 Telekommunikationsdienste</v>
      </c>
      <c r="S261" s="2">
        <f t="shared" si="29"/>
        <v>-1400</v>
      </c>
      <c r="T261" s="2">
        <f t="shared" si="34"/>
        <v>-0.45263498221791143</v>
      </c>
    </row>
    <row r="262" spans="1:20" x14ac:dyDescent="0.4">
      <c r="A262" s="1" t="s">
        <v>482</v>
      </c>
      <c r="B262" s="1" t="s">
        <v>395</v>
      </c>
      <c r="C262" s="1" t="s">
        <v>470</v>
      </c>
      <c r="D262" s="1" t="s">
        <v>395</v>
      </c>
      <c r="E262" s="1" t="s">
        <v>395</v>
      </c>
      <c r="F262" s="1" t="s">
        <v>397</v>
      </c>
      <c r="G262" s="1" t="s">
        <v>398</v>
      </c>
      <c r="H262" s="1" t="s">
        <v>465</v>
      </c>
      <c r="I262" s="1" t="s">
        <v>162</v>
      </c>
      <c r="J262" s="1" t="s">
        <v>51</v>
      </c>
      <c r="K262" s="6" t="s">
        <v>582</v>
      </c>
      <c r="L262" s="6" t="str">
        <f>VLOOKUP(LEFT(A262,1),'Ansatz 1'!A$1:B$10,2)</f>
        <v>2 Unterricht, Erziehung, Sport und Wissenschaft</v>
      </c>
      <c r="M262" s="6" t="str">
        <f>VLOOKUP(LEFT(A262,2),'Ansatz 2'!A$1:B$51,2)</f>
        <v>24 Vorschulische Erziehung</v>
      </c>
      <c r="N262" s="6" t="str">
        <f t="shared" si="30"/>
        <v>2400 Kindergarten</v>
      </c>
      <c r="O262" s="1" t="str">
        <f t="shared" si="31"/>
        <v>FH</v>
      </c>
      <c r="P262" s="1">
        <f t="shared" si="32"/>
        <v>1</v>
      </c>
      <c r="Q262" s="1" t="str">
        <f t="shared" si="33"/>
        <v>Ausgaben</v>
      </c>
      <c r="R262" s="1" t="str">
        <f t="shared" si="28"/>
        <v>1/2400-67000 Versicherungen</v>
      </c>
      <c r="S262" s="2">
        <f t="shared" si="29"/>
        <v>-600</v>
      </c>
      <c r="T262" s="2">
        <f t="shared" si="34"/>
        <v>-0.19398642095053345</v>
      </c>
    </row>
    <row r="263" spans="1:20" x14ac:dyDescent="0.4">
      <c r="A263" s="1" t="s">
        <v>482</v>
      </c>
      <c r="B263" s="1" t="s">
        <v>395</v>
      </c>
      <c r="C263" s="1" t="s">
        <v>472</v>
      </c>
      <c r="D263" s="1" t="s">
        <v>395</v>
      </c>
      <c r="E263" s="1" t="s">
        <v>395</v>
      </c>
      <c r="F263" s="1" t="s">
        <v>397</v>
      </c>
      <c r="G263" s="1" t="s">
        <v>398</v>
      </c>
      <c r="H263" s="1" t="s">
        <v>473</v>
      </c>
      <c r="I263" s="1" t="s">
        <v>162</v>
      </c>
      <c r="J263" s="1" t="s">
        <v>52</v>
      </c>
      <c r="K263" s="6" t="s">
        <v>440</v>
      </c>
      <c r="L263" s="6" t="str">
        <f>VLOOKUP(LEFT(A263,1),'Ansatz 1'!A$1:B$10,2)</f>
        <v>2 Unterricht, Erziehung, Sport und Wissenschaft</v>
      </c>
      <c r="M263" s="6" t="str">
        <f>VLOOKUP(LEFT(A263,2),'Ansatz 2'!A$1:B$51,2)</f>
        <v>24 Vorschulische Erziehung</v>
      </c>
      <c r="N263" s="6" t="str">
        <f t="shared" si="30"/>
        <v>2400 Kindergarten</v>
      </c>
      <c r="O263" s="1" t="str">
        <f t="shared" si="31"/>
        <v>FH</v>
      </c>
      <c r="P263" s="1">
        <f t="shared" si="32"/>
        <v>1</v>
      </c>
      <c r="Q263" s="1" t="str">
        <f t="shared" si="33"/>
        <v>Ausgaben</v>
      </c>
      <c r="R263" s="1" t="str">
        <f t="shared" si="28"/>
        <v>1/2400-70000 Miet- und Pachtaufwand</v>
      </c>
      <c r="S263" s="2">
        <f t="shared" si="29"/>
        <v>-2000</v>
      </c>
      <c r="T263" s="2">
        <f t="shared" si="34"/>
        <v>-0.64662140316844485</v>
      </c>
    </row>
    <row r="264" spans="1:20" x14ac:dyDescent="0.4">
      <c r="A264" s="1" t="s">
        <v>482</v>
      </c>
      <c r="B264" s="1" t="s">
        <v>395</v>
      </c>
      <c r="C264" s="1" t="s">
        <v>579</v>
      </c>
      <c r="D264" s="1" t="s">
        <v>395</v>
      </c>
      <c r="E264" s="1" t="s">
        <v>395</v>
      </c>
      <c r="F264" s="1" t="s">
        <v>397</v>
      </c>
      <c r="G264" s="1" t="s">
        <v>398</v>
      </c>
      <c r="H264" s="1" t="s">
        <v>415</v>
      </c>
      <c r="I264" s="1" t="s">
        <v>162</v>
      </c>
      <c r="J264" s="1" t="s">
        <v>133</v>
      </c>
      <c r="K264" s="6" t="s">
        <v>532</v>
      </c>
      <c r="L264" s="6" t="str">
        <f>VLOOKUP(LEFT(A264,1),'Ansatz 1'!A$1:B$10,2)</f>
        <v>2 Unterricht, Erziehung, Sport und Wissenschaft</v>
      </c>
      <c r="M264" s="6" t="str">
        <f>VLOOKUP(LEFT(A264,2),'Ansatz 2'!A$1:B$51,2)</f>
        <v>24 Vorschulische Erziehung</v>
      </c>
      <c r="N264" s="6" t="str">
        <f t="shared" si="30"/>
        <v>2400 Kindergarten</v>
      </c>
      <c r="O264" s="1" t="str">
        <f t="shared" si="31"/>
        <v>FH</v>
      </c>
      <c r="P264" s="1">
        <f t="shared" si="32"/>
        <v>1</v>
      </c>
      <c r="Q264" s="1" t="str">
        <f t="shared" si="33"/>
        <v>Ausgaben</v>
      </c>
      <c r="R264" s="1" t="str">
        <f t="shared" si="28"/>
        <v>1/2400-71000 Öffentliche Abgaben, ohne Gebühren gemäß FAG</v>
      </c>
      <c r="S264" s="2">
        <f t="shared" si="29"/>
        <v>-200</v>
      </c>
      <c r="T264" s="2">
        <f t="shared" si="34"/>
        <v>-6.4662140316844488E-2</v>
      </c>
    </row>
    <row r="265" spans="1:20" x14ac:dyDescent="0.4">
      <c r="A265" s="1" t="s">
        <v>482</v>
      </c>
      <c r="B265" s="1" t="s">
        <v>395</v>
      </c>
      <c r="C265" s="1" t="s">
        <v>477</v>
      </c>
      <c r="D265" s="1" t="s">
        <v>395</v>
      </c>
      <c r="E265" s="1" t="s">
        <v>395</v>
      </c>
      <c r="F265" s="1" t="s">
        <v>397</v>
      </c>
      <c r="G265" s="1" t="s">
        <v>398</v>
      </c>
      <c r="H265" s="1" t="s">
        <v>415</v>
      </c>
      <c r="I265" s="1" t="s">
        <v>162</v>
      </c>
      <c r="J265" s="1" t="s">
        <v>157</v>
      </c>
      <c r="K265" s="6" t="s">
        <v>570</v>
      </c>
      <c r="L265" s="6" t="str">
        <f>VLOOKUP(LEFT(A265,1),'Ansatz 1'!A$1:B$10,2)</f>
        <v>2 Unterricht, Erziehung, Sport und Wissenschaft</v>
      </c>
      <c r="M265" s="6" t="str">
        <f>VLOOKUP(LEFT(A265,2),'Ansatz 2'!A$1:B$51,2)</f>
        <v>24 Vorschulische Erziehung</v>
      </c>
      <c r="N265" s="6" t="str">
        <f t="shared" si="30"/>
        <v>2400 Kindergarten</v>
      </c>
      <c r="O265" s="1" t="str">
        <f t="shared" si="31"/>
        <v>FH</v>
      </c>
      <c r="P265" s="1">
        <f t="shared" si="32"/>
        <v>1</v>
      </c>
      <c r="Q265" s="1" t="str">
        <f t="shared" si="33"/>
        <v>Ausgaben</v>
      </c>
      <c r="R265" s="1" t="str">
        <f t="shared" si="28"/>
        <v>1/2400-72000 Kostenbeiträge (Kostenersätze) für Leistungen (Personalbereitstellung)</v>
      </c>
      <c r="S265" s="2">
        <f t="shared" si="29"/>
        <v>-5000</v>
      </c>
      <c r="T265" s="2">
        <f t="shared" si="34"/>
        <v>-1.6165535079211122</v>
      </c>
    </row>
    <row r="266" spans="1:20" x14ac:dyDescent="0.4">
      <c r="A266" s="1" t="s">
        <v>482</v>
      </c>
      <c r="B266" s="1" t="s">
        <v>395</v>
      </c>
      <c r="C266" s="1" t="s">
        <v>477</v>
      </c>
      <c r="D266" s="1" t="s">
        <v>455</v>
      </c>
      <c r="E266" s="1" t="s">
        <v>395</v>
      </c>
      <c r="F266" s="1" t="s">
        <v>497</v>
      </c>
      <c r="G266" s="1" t="s">
        <v>398</v>
      </c>
      <c r="H266" s="1" t="s">
        <v>415</v>
      </c>
      <c r="I266" s="1" t="s">
        <v>162</v>
      </c>
      <c r="J266" s="1" t="s">
        <v>89</v>
      </c>
      <c r="K266" s="6" t="s">
        <v>453</v>
      </c>
      <c r="L266" s="6" t="str">
        <f>VLOOKUP(LEFT(A266,1),'Ansatz 1'!A$1:B$10,2)</f>
        <v>2 Unterricht, Erziehung, Sport und Wissenschaft</v>
      </c>
      <c r="M266" s="6" t="str">
        <f>VLOOKUP(LEFT(A266,2),'Ansatz 2'!A$1:B$51,2)</f>
        <v>24 Vorschulische Erziehung</v>
      </c>
      <c r="N266" s="6" t="str">
        <f t="shared" si="30"/>
        <v>2400 Kindergarten</v>
      </c>
      <c r="O266" s="1" t="str">
        <f t="shared" si="31"/>
        <v>FH</v>
      </c>
      <c r="P266" s="1">
        <f t="shared" si="32"/>
        <v>1</v>
      </c>
      <c r="Q266" s="1" t="str">
        <f t="shared" si="33"/>
        <v>Ausgaben</v>
      </c>
      <c r="R266" s="1" t="str">
        <f t="shared" si="28"/>
        <v>1/2400-72050 Interne Leistungsverrechnung</v>
      </c>
      <c r="S266" s="2">
        <f t="shared" si="29"/>
        <v>-8000</v>
      </c>
      <c r="T266" s="2">
        <f t="shared" si="34"/>
        <v>-2.5864856126737794</v>
      </c>
    </row>
    <row r="267" spans="1:20" x14ac:dyDescent="0.4">
      <c r="A267" s="1" t="s">
        <v>482</v>
      </c>
      <c r="B267" s="1" t="s">
        <v>395</v>
      </c>
      <c r="C267" s="1" t="s">
        <v>420</v>
      </c>
      <c r="D267" s="1" t="s">
        <v>395</v>
      </c>
      <c r="E267" s="1" t="s">
        <v>395</v>
      </c>
      <c r="F267" s="1" t="s">
        <v>397</v>
      </c>
      <c r="G267" s="1" t="s">
        <v>398</v>
      </c>
      <c r="H267" s="1" t="s">
        <v>415</v>
      </c>
      <c r="I267" s="1" t="s">
        <v>162</v>
      </c>
      <c r="J267" s="1" t="s">
        <v>59</v>
      </c>
      <c r="K267" s="6" t="s">
        <v>440</v>
      </c>
      <c r="L267" s="6" t="str">
        <f>VLOOKUP(LEFT(A267,1),'Ansatz 1'!A$1:B$10,2)</f>
        <v>2 Unterricht, Erziehung, Sport und Wissenschaft</v>
      </c>
      <c r="M267" s="6" t="str">
        <f>VLOOKUP(LEFT(A267,2),'Ansatz 2'!A$1:B$51,2)</f>
        <v>24 Vorschulische Erziehung</v>
      </c>
      <c r="N267" s="6" t="str">
        <f t="shared" si="30"/>
        <v>2400 Kindergarten</v>
      </c>
      <c r="O267" s="1" t="str">
        <f t="shared" si="31"/>
        <v>FH</v>
      </c>
      <c r="P267" s="1">
        <f t="shared" si="32"/>
        <v>1</v>
      </c>
      <c r="Q267" s="1" t="str">
        <f t="shared" si="33"/>
        <v>Ausgaben</v>
      </c>
      <c r="R267" s="1" t="str">
        <f t="shared" si="28"/>
        <v>1/2400-72400 Reisegebühren</v>
      </c>
      <c r="S267" s="2">
        <f t="shared" si="29"/>
        <v>-2000</v>
      </c>
      <c r="T267" s="2">
        <f t="shared" si="34"/>
        <v>-0.64662140316844485</v>
      </c>
    </row>
    <row r="268" spans="1:20" x14ac:dyDescent="0.4">
      <c r="A268" s="1" t="s">
        <v>482</v>
      </c>
      <c r="B268" s="1" t="s">
        <v>395</v>
      </c>
      <c r="C268" s="1" t="s">
        <v>485</v>
      </c>
      <c r="D268" s="1" t="s">
        <v>395</v>
      </c>
      <c r="E268" s="1" t="s">
        <v>395</v>
      </c>
      <c r="F268" s="1" t="s">
        <v>397</v>
      </c>
      <c r="G268" s="1" t="s">
        <v>398</v>
      </c>
      <c r="H268" s="1" t="s">
        <v>415</v>
      </c>
      <c r="I268" s="1" t="s">
        <v>162</v>
      </c>
      <c r="J268" s="1" t="s">
        <v>135</v>
      </c>
      <c r="K268" s="6" t="s">
        <v>618</v>
      </c>
      <c r="L268" s="6" t="str">
        <f>VLOOKUP(LEFT(A268,1),'Ansatz 1'!A$1:B$10,2)</f>
        <v>2 Unterricht, Erziehung, Sport und Wissenschaft</v>
      </c>
      <c r="M268" s="6" t="str">
        <f>VLOOKUP(LEFT(A268,2),'Ansatz 2'!A$1:B$51,2)</f>
        <v>24 Vorschulische Erziehung</v>
      </c>
      <c r="N268" s="6" t="str">
        <f t="shared" si="30"/>
        <v>2400 Kindergarten</v>
      </c>
      <c r="O268" s="1" t="str">
        <f t="shared" si="31"/>
        <v>FH</v>
      </c>
      <c r="P268" s="1">
        <f t="shared" si="32"/>
        <v>1</v>
      </c>
      <c r="Q268" s="1" t="str">
        <f t="shared" si="33"/>
        <v>Ausgaben</v>
      </c>
      <c r="R268" s="1" t="str">
        <f t="shared" si="28"/>
        <v>1/2400-72800 Entgelte für sonstige Leistungen (Reinigung durch Unternehmen)</v>
      </c>
      <c r="S268" s="2">
        <f t="shared" si="29"/>
        <v>-10800</v>
      </c>
      <c r="T268" s="2">
        <f t="shared" si="34"/>
        <v>-3.4917555771096023</v>
      </c>
    </row>
    <row r="269" spans="1:20" x14ac:dyDescent="0.4">
      <c r="A269" s="1" t="s">
        <v>482</v>
      </c>
      <c r="B269" s="1" t="s">
        <v>395</v>
      </c>
      <c r="C269" s="1" t="s">
        <v>487</v>
      </c>
      <c r="D269" s="1" t="s">
        <v>395</v>
      </c>
      <c r="E269" s="1" t="s">
        <v>395</v>
      </c>
      <c r="F269" s="1" t="s">
        <v>397</v>
      </c>
      <c r="G269" s="1" t="s">
        <v>398</v>
      </c>
      <c r="H269" s="1" t="s">
        <v>415</v>
      </c>
      <c r="I269" s="1" t="s">
        <v>162</v>
      </c>
      <c r="J269" s="1" t="s">
        <v>62</v>
      </c>
      <c r="K269" s="6" t="s">
        <v>572</v>
      </c>
      <c r="L269" s="6" t="str">
        <f>VLOOKUP(LEFT(A269,1),'Ansatz 1'!A$1:B$10,2)</f>
        <v>2 Unterricht, Erziehung, Sport und Wissenschaft</v>
      </c>
      <c r="M269" s="6" t="str">
        <f>VLOOKUP(LEFT(A269,2),'Ansatz 2'!A$1:B$51,2)</f>
        <v>24 Vorschulische Erziehung</v>
      </c>
      <c r="N269" s="6" t="str">
        <f t="shared" si="30"/>
        <v>2400 Kindergarten</v>
      </c>
      <c r="O269" s="1" t="str">
        <f t="shared" si="31"/>
        <v>FH</v>
      </c>
      <c r="P269" s="1">
        <f t="shared" si="32"/>
        <v>1</v>
      </c>
      <c r="Q269" s="1" t="str">
        <f t="shared" si="33"/>
        <v>Ausgaben</v>
      </c>
      <c r="R269" s="1" t="str">
        <f t="shared" si="28"/>
        <v>1/2400-72900 Sonstige Aufwendungen</v>
      </c>
      <c r="S269" s="2">
        <f t="shared" si="29"/>
        <v>-800</v>
      </c>
      <c r="T269" s="2">
        <f t="shared" si="34"/>
        <v>-0.25864856126737795</v>
      </c>
    </row>
    <row r="270" spans="1:20" x14ac:dyDescent="0.4">
      <c r="A270" s="1" t="s">
        <v>482</v>
      </c>
      <c r="B270" s="1" t="s">
        <v>395</v>
      </c>
      <c r="C270" s="1" t="s">
        <v>489</v>
      </c>
      <c r="D270" s="1" t="s">
        <v>395</v>
      </c>
      <c r="E270" s="1" t="s">
        <v>395</v>
      </c>
      <c r="F270" s="1" t="s">
        <v>397</v>
      </c>
      <c r="G270" s="1" t="s">
        <v>398</v>
      </c>
      <c r="H270" s="1" t="s">
        <v>490</v>
      </c>
      <c r="I270" s="1" t="s">
        <v>162</v>
      </c>
      <c r="J270" s="1" t="s">
        <v>158</v>
      </c>
      <c r="K270" s="6" t="s">
        <v>512</v>
      </c>
      <c r="L270" s="6" t="str">
        <f>VLOOKUP(LEFT(A270,1),'Ansatz 1'!A$1:B$10,2)</f>
        <v>2 Unterricht, Erziehung, Sport und Wissenschaft</v>
      </c>
      <c r="M270" s="6" t="str">
        <f>VLOOKUP(LEFT(A270,2),'Ansatz 2'!A$1:B$51,2)</f>
        <v>24 Vorschulische Erziehung</v>
      </c>
      <c r="N270" s="6" t="str">
        <f t="shared" si="30"/>
        <v>2400 Kindergarten</v>
      </c>
      <c r="O270" s="1" t="str">
        <f t="shared" si="31"/>
        <v>FH</v>
      </c>
      <c r="P270" s="1">
        <f t="shared" si="32"/>
        <v>2</v>
      </c>
      <c r="Q270" s="1" t="str">
        <f t="shared" si="33"/>
        <v>Einnahmen</v>
      </c>
      <c r="R270" s="1" t="str">
        <f t="shared" si="28"/>
        <v>2/2400+80800 Veräußerungen von Waren (Mittagstisch Elternbeiträge)</v>
      </c>
      <c r="S270" s="2">
        <f t="shared" si="29"/>
        <v>9000</v>
      </c>
      <c r="T270" s="2">
        <f t="shared" si="34"/>
        <v>2.9097963142580019</v>
      </c>
    </row>
    <row r="271" spans="1:20" x14ac:dyDescent="0.4">
      <c r="A271" s="1" t="s">
        <v>482</v>
      </c>
      <c r="B271" s="1" t="s">
        <v>395</v>
      </c>
      <c r="C271" s="1" t="s">
        <v>610</v>
      </c>
      <c r="D271" s="1" t="s">
        <v>395</v>
      </c>
      <c r="E271" s="1" t="s">
        <v>395</v>
      </c>
      <c r="F271" s="1" t="s">
        <v>397</v>
      </c>
      <c r="G271" s="1" t="s">
        <v>398</v>
      </c>
      <c r="H271" s="1" t="s">
        <v>495</v>
      </c>
      <c r="I271" s="1" t="s">
        <v>162</v>
      </c>
      <c r="J271" s="1" t="s">
        <v>159</v>
      </c>
      <c r="K271" s="6" t="s">
        <v>469</v>
      </c>
      <c r="L271" s="6" t="str">
        <f>VLOOKUP(LEFT(A271,1),'Ansatz 1'!A$1:B$10,2)</f>
        <v>2 Unterricht, Erziehung, Sport und Wissenschaft</v>
      </c>
      <c r="M271" s="6" t="str">
        <f>VLOOKUP(LEFT(A271,2),'Ansatz 2'!A$1:B$51,2)</f>
        <v>24 Vorschulische Erziehung</v>
      </c>
      <c r="N271" s="6" t="str">
        <f t="shared" si="30"/>
        <v>2400 Kindergarten</v>
      </c>
      <c r="O271" s="1" t="str">
        <f t="shared" si="31"/>
        <v>FH</v>
      </c>
      <c r="P271" s="1">
        <f t="shared" si="32"/>
        <v>2</v>
      </c>
      <c r="Q271" s="1" t="str">
        <f t="shared" si="33"/>
        <v>Einnahmen</v>
      </c>
      <c r="R271" s="1" t="str">
        <f t="shared" si="28"/>
        <v>2/2400+81000 Erträge aus Leistungen (Elternbeiträge)</v>
      </c>
      <c r="S271" s="2">
        <f t="shared" si="29"/>
        <v>20500</v>
      </c>
      <c r="T271" s="2">
        <f t="shared" si="34"/>
        <v>6.6278693824765602</v>
      </c>
    </row>
    <row r="272" spans="1:20" x14ac:dyDescent="0.4">
      <c r="A272" s="1" t="s">
        <v>482</v>
      </c>
      <c r="B272" s="1" t="s">
        <v>395</v>
      </c>
      <c r="C272" s="1" t="s">
        <v>496</v>
      </c>
      <c r="D272" s="1" t="s">
        <v>472</v>
      </c>
      <c r="E272" s="1" t="s">
        <v>395</v>
      </c>
      <c r="F272" s="1" t="s">
        <v>397</v>
      </c>
      <c r="G272" s="1" t="s">
        <v>398</v>
      </c>
      <c r="H272" s="1" t="s">
        <v>495</v>
      </c>
      <c r="I272" s="1" t="s">
        <v>162</v>
      </c>
      <c r="J272" s="1" t="s">
        <v>165</v>
      </c>
      <c r="K272" s="6" t="s">
        <v>537</v>
      </c>
      <c r="L272" s="6" t="str">
        <f>VLOOKUP(LEFT(A272,1),'Ansatz 1'!A$1:B$10,2)</f>
        <v>2 Unterricht, Erziehung, Sport und Wissenschaft</v>
      </c>
      <c r="M272" s="6" t="str">
        <f>VLOOKUP(LEFT(A272,2),'Ansatz 2'!A$1:B$51,2)</f>
        <v>24 Vorschulische Erziehung</v>
      </c>
      <c r="N272" s="6" t="str">
        <f t="shared" si="30"/>
        <v>2400 Kindergarten</v>
      </c>
      <c r="O272" s="1" t="str">
        <f t="shared" si="31"/>
        <v>FH</v>
      </c>
      <c r="P272" s="1">
        <f t="shared" si="32"/>
        <v>2</v>
      </c>
      <c r="Q272" s="1" t="str">
        <f t="shared" si="33"/>
        <v>Einnahmen</v>
      </c>
      <c r="R272" s="1" t="str">
        <f t="shared" si="28"/>
        <v>2/2400+81670 Abgeltung Elternbeitrag Gratiskindergarten Fünfjährige</v>
      </c>
      <c r="S272" s="2">
        <f t="shared" si="29"/>
        <v>10000</v>
      </c>
      <c r="T272" s="2">
        <f t="shared" si="34"/>
        <v>3.2331070158422244</v>
      </c>
    </row>
    <row r="273" spans="1:20" x14ac:dyDescent="0.4">
      <c r="A273" s="1" t="s">
        <v>482</v>
      </c>
      <c r="B273" s="1" t="s">
        <v>395</v>
      </c>
      <c r="C273" s="1" t="s">
        <v>429</v>
      </c>
      <c r="D273" s="1" t="s">
        <v>395</v>
      </c>
      <c r="E273" s="1" t="s">
        <v>395</v>
      </c>
      <c r="F273" s="1" t="s">
        <v>397</v>
      </c>
      <c r="G273" s="1" t="s">
        <v>398</v>
      </c>
      <c r="H273" s="1" t="s">
        <v>430</v>
      </c>
      <c r="I273" s="1" t="s">
        <v>162</v>
      </c>
      <c r="J273" s="1" t="s">
        <v>125</v>
      </c>
      <c r="K273" s="6" t="s">
        <v>619</v>
      </c>
      <c r="L273" s="6" t="str">
        <f>VLOOKUP(LEFT(A273,1),'Ansatz 1'!A$1:B$10,2)</f>
        <v>2 Unterricht, Erziehung, Sport und Wissenschaft</v>
      </c>
      <c r="M273" s="6" t="str">
        <f>VLOOKUP(LEFT(A273,2),'Ansatz 2'!A$1:B$51,2)</f>
        <v>24 Vorschulische Erziehung</v>
      </c>
      <c r="N273" s="6" t="str">
        <f t="shared" si="30"/>
        <v>2400 Kindergarten</v>
      </c>
      <c r="O273" s="1" t="str">
        <f t="shared" si="31"/>
        <v>FH</v>
      </c>
      <c r="P273" s="1">
        <f t="shared" si="32"/>
        <v>2</v>
      </c>
      <c r="Q273" s="1" t="str">
        <f t="shared" si="33"/>
        <v>Einnahmen</v>
      </c>
      <c r="R273" s="1" t="str">
        <f t="shared" si="28"/>
        <v>2/2400+86100 Transfers von Ländern, Landesfonds und Landeskammern</v>
      </c>
      <c r="S273" s="2">
        <f t="shared" si="29"/>
        <v>270000</v>
      </c>
      <c r="T273" s="2">
        <f t="shared" si="34"/>
        <v>87.293889427740055</v>
      </c>
    </row>
    <row r="274" spans="1:20" x14ac:dyDescent="0.4">
      <c r="A274" s="1" t="s">
        <v>482</v>
      </c>
      <c r="B274" s="1" t="s">
        <v>395</v>
      </c>
      <c r="C274" s="1" t="s">
        <v>429</v>
      </c>
      <c r="D274" s="1" t="s">
        <v>472</v>
      </c>
      <c r="E274" s="1" t="s">
        <v>395</v>
      </c>
      <c r="F274" s="1" t="s">
        <v>397</v>
      </c>
      <c r="G274" s="1" t="s">
        <v>398</v>
      </c>
      <c r="H274" s="1" t="s">
        <v>430</v>
      </c>
      <c r="I274" s="1" t="s">
        <v>162</v>
      </c>
      <c r="J274" s="1" t="s">
        <v>166</v>
      </c>
      <c r="K274" s="6" t="s">
        <v>486</v>
      </c>
      <c r="L274" s="6" t="str">
        <f>VLOOKUP(LEFT(A274,1),'Ansatz 1'!A$1:B$10,2)</f>
        <v>2 Unterricht, Erziehung, Sport und Wissenschaft</v>
      </c>
      <c r="M274" s="6" t="str">
        <f>VLOOKUP(LEFT(A274,2),'Ansatz 2'!A$1:B$51,2)</f>
        <v>24 Vorschulische Erziehung</v>
      </c>
      <c r="N274" s="6" t="str">
        <f t="shared" si="30"/>
        <v>2400 Kindergarten</v>
      </c>
      <c r="O274" s="1" t="str">
        <f t="shared" si="31"/>
        <v>FH</v>
      </c>
      <c r="P274" s="1">
        <f t="shared" si="32"/>
        <v>2</v>
      </c>
      <c r="Q274" s="1" t="str">
        <f t="shared" si="33"/>
        <v>Einnahmen</v>
      </c>
      <c r="R274" s="1" t="str">
        <f t="shared" si="28"/>
        <v>2/2400+86170 Transfers von Ländern, Landesfonds und Landeskammern (Kinderbetreuungszuschuss Dreijährige)</v>
      </c>
      <c r="S274" s="2">
        <f t="shared" si="29"/>
        <v>3000</v>
      </c>
      <c r="T274" s="2">
        <f t="shared" si="34"/>
        <v>0.96993210475266733</v>
      </c>
    </row>
    <row r="275" spans="1:20" x14ac:dyDescent="0.4">
      <c r="A275" s="1" t="s">
        <v>482</v>
      </c>
      <c r="B275" s="1" t="s">
        <v>403</v>
      </c>
      <c r="C275" s="1" t="s">
        <v>432</v>
      </c>
      <c r="D275" s="1" t="s">
        <v>395</v>
      </c>
      <c r="E275" s="1" t="s">
        <v>395</v>
      </c>
      <c r="F275" s="1" t="s">
        <v>397</v>
      </c>
      <c r="G275" s="1" t="s">
        <v>398</v>
      </c>
      <c r="H275" s="1" t="s">
        <v>584</v>
      </c>
      <c r="I275" s="1" t="s">
        <v>167</v>
      </c>
      <c r="J275" s="1" t="s">
        <v>138</v>
      </c>
      <c r="K275" s="6" t="s">
        <v>537</v>
      </c>
      <c r="L275" s="6" t="str">
        <f>VLOOKUP(LEFT(A275,1),'Ansatz 1'!A$1:B$10,2)</f>
        <v>2 Unterricht, Erziehung, Sport und Wissenschaft</v>
      </c>
      <c r="M275" s="6" t="str">
        <f>VLOOKUP(LEFT(A275,2),'Ansatz 2'!A$1:B$51,2)</f>
        <v>24 Vorschulische Erziehung</v>
      </c>
      <c r="N275" s="6" t="str">
        <f t="shared" si="30"/>
        <v>2401 Kinderbetreuung</v>
      </c>
      <c r="O275" s="1" t="str">
        <f t="shared" si="31"/>
        <v>FH</v>
      </c>
      <c r="P275" s="1">
        <f t="shared" si="32"/>
        <v>1</v>
      </c>
      <c r="Q275" s="1" t="str">
        <f t="shared" si="33"/>
        <v>Ausgaben</v>
      </c>
      <c r="R275" s="1" t="str">
        <f t="shared" si="28"/>
        <v>1/2401-01000 Gebäude und Bauten</v>
      </c>
      <c r="S275" s="2">
        <f t="shared" si="29"/>
        <v>-10000</v>
      </c>
      <c r="T275" s="2">
        <f t="shared" si="34"/>
        <v>-3.2331070158422244</v>
      </c>
    </row>
    <row r="276" spans="1:20" x14ac:dyDescent="0.4">
      <c r="A276" s="1" t="s">
        <v>482</v>
      </c>
      <c r="B276" s="1" t="s">
        <v>403</v>
      </c>
      <c r="C276" s="1" t="s">
        <v>435</v>
      </c>
      <c r="D276" s="1" t="s">
        <v>395</v>
      </c>
      <c r="E276" s="1" t="s">
        <v>395</v>
      </c>
      <c r="F276" s="1" t="s">
        <v>397</v>
      </c>
      <c r="G276" s="1" t="s">
        <v>398</v>
      </c>
      <c r="H276" s="1" t="s">
        <v>436</v>
      </c>
      <c r="I276" s="1" t="s">
        <v>167</v>
      </c>
      <c r="J276" s="1" t="s">
        <v>35</v>
      </c>
      <c r="K276" s="6" t="s">
        <v>461</v>
      </c>
      <c r="L276" s="6" t="str">
        <f>VLOOKUP(LEFT(A276,1),'Ansatz 1'!A$1:B$10,2)</f>
        <v>2 Unterricht, Erziehung, Sport und Wissenschaft</v>
      </c>
      <c r="M276" s="6" t="str">
        <f>VLOOKUP(LEFT(A276,2),'Ansatz 2'!A$1:B$51,2)</f>
        <v>24 Vorschulische Erziehung</v>
      </c>
      <c r="N276" s="6" t="str">
        <f t="shared" si="30"/>
        <v>2401 Kinderbetreuung</v>
      </c>
      <c r="O276" s="1" t="str">
        <f t="shared" si="31"/>
        <v>FH</v>
      </c>
      <c r="P276" s="1">
        <f t="shared" si="32"/>
        <v>1</v>
      </c>
      <c r="Q276" s="1" t="str">
        <f t="shared" si="33"/>
        <v>Ausgaben</v>
      </c>
      <c r="R276" s="1" t="str">
        <f t="shared" si="28"/>
        <v>1/2401-04200 Amts-, Betriebs- und Geschäftsausstattung</v>
      </c>
      <c r="S276" s="2">
        <f t="shared" si="29"/>
        <v>-1000</v>
      </c>
      <c r="T276" s="2">
        <f t="shared" si="34"/>
        <v>-0.32331070158422243</v>
      </c>
    </row>
    <row r="277" spans="1:20" x14ac:dyDescent="0.4">
      <c r="A277" s="1" t="s">
        <v>482</v>
      </c>
      <c r="B277" s="1" t="s">
        <v>403</v>
      </c>
      <c r="C277" s="1" t="s">
        <v>516</v>
      </c>
      <c r="D277" s="1" t="s">
        <v>395</v>
      </c>
      <c r="E277" s="1" t="s">
        <v>395</v>
      </c>
      <c r="F277" s="1" t="s">
        <v>397</v>
      </c>
      <c r="G277" s="1" t="s">
        <v>398</v>
      </c>
      <c r="H277" s="1" t="s">
        <v>517</v>
      </c>
      <c r="I277" s="1" t="s">
        <v>167</v>
      </c>
      <c r="J277" s="1" t="s">
        <v>83</v>
      </c>
      <c r="K277" s="6" t="s">
        <v>620</v>
      </c>
      <c r="L277" s="6" t="str">
        <f>VLOOKUP(LEFT(A277,1),'Ansatz 1'!A$1:B$10,2)</f>
        <v>2 Unterricht, Erziehung, Sport und Wissenschaft</v>
      </c>
      <c r="M277" s="6" t="str">
        <f>VLOOKUP(LEFT(A277,2),'Ansatz 2'!A$1:B$51,2)</f>
        <v>24 Vorschulische Erziehung</v>
      </c>
      <c r="N277" s="6" t="str">
        <f t="shared" si="30"/>
        <v>2401 Kinderbetreuung</v>
      </c>
      <c r="O277" s="1" t="str">
        <f t="shared" si="31"/>
        <v>FH</v>
      </c>
      <c r="P277" s="1">
        <f t="shared" si="32"/>
        <v>1</v>
      </c>
      <c r="Q277" s="1" t="str">
        <f t="shared" si="33"/>
        <v>Ausgaben</v>
      </c>
      <c r="R277" s="1" t="str">
        <f t="shared" si="28"/>
        <v>1/2401-34600 Investitionsdarlehen von Finanzunternehmen</v>
      </c>
      <c r="S277" s="2">
        <f t="shared" si="29"/>
        <v>-13300</v>
      </c>
      <c r="T277" s="2">
        <f t="shared" si="34"/>
        <v>-4.3000323310701587</v>
      </c>
    </row>
    <row r="278" spans="1:20" x14ac:dyDescent="0.4">
      <c r="A278" s="1" t="s">
        <v>482</v>
      </c>
      <c r="B278" s="1" t="s">
        <v>403</v>
      </c>
      <c r="C278" s="1" t="s">
        <v>438</v>
      </c>
      <c r="D278" s="1" t="s">
        <v>395</v>
      </c>
      <c r="E278" s="1" t="s">
        <v>395</v>
      </c>
      <c r="F278" s="1" t="s">
        <v>397</v>
      </c>
      <c r="G278" s="1" t="s">
        <v>398</v>
      </c>
      <c r="H278" s="1" t="s">
        <v>439</v>
      </c>
      <c r="I278" s="1" t="s">
        <v>167</v>
      </c>
      <c r="J278" s="1" t="s">
        <v>36</v>
      </c>
      <c r="K278" s="6" t="s">
        <v>526</v>
      </c>
      <c r="L278" s="6" t="str">
        <f>VLOOKUP(LEFT(A278,1),'Ansatz 1'!A$1:B$10,2)</f>
        <v>2 Unterricht, Erziehung, Sport und Wissenschaft</v>
      </c>
      <c r="M278" s="6" t="str">
        <f>VLOOKUP(LEFT(A278,2),'Ansatz 2'!A$1:B$51,2)</f>
        <v>24 Vorschulische Erziehung</v>
      </c>
      <c r="N278" s="6" t="str">
        <f t="shared" si="30"/>
        <v>2401 Kinderbetreuung</v>
      </c>
      <c r="O278" s="1" t="str">
        <f t="shared" si="31"/>
        <v>FH</v>
      </c>
      <c r="P278" s="1">
        <f t="shared" si="32"/>
        <v>1</v>
      </c>
      <c r="Q278" s="1" t="str">
        <f t="shared" si="33"/>
        <v>Ausgaben</v>
      </c>
      <c r="R278" s="1" t="str">
        <f t="shared" si="28"/>
        <v>1/2401-40000 Geringwertige Wirtschaftsgüter (GWG)</v>
      </c>
      <c r="S278" s="2">
        <f t="shared" si="29"/>
        <v>-4500</v>
      </c>
      <c r="T278" s="2">
        <f t="shared" si="34"/>
        <v>-1.4548981571290009</v>
      </c>
    </row>
    <row r="279" spans="1:20" x14ac:dyDescent="0.4">
      <c r="A279" s="1" t="s">
        <v>482</v>
      </c>
      <c r="B279" s="1" t="s">
        <v>403</v>
      </c>
      <c r="C279" s="1" t="s">
        <v>607</v>
      </c>
      <c r="D279" s="1" t="s">
        <v>395</v>
      </c>
      <c r="E279" s="1" t="s">
        <v>395</v>
      </c>
      <c r="F279" s="1" t="s">
        <v>397</v>
      </c>
      <c r="G279" s="1" t="s">
        <v>398</v>
      </c>
      <c r="H279" s="1" t="s">
        <v>439</v>
      </c>
      <c r="I279" s="1" t="s">
        <v>167</v>
      </c>
      <c r="J279" s="1" t="s">
        <v>156</v>
      </c>
      <c r="K279" s="6" t="s">
        <v>437</v>
      </c>
      <c r="L279" s="6" t="str">
        <f>VLOOKUP(LEFT(A279,1),'Ansatz 1'!A$1:B$10,2)</f>
        <v>2 Unterricht, Erziehung, Sport und Wissenschaft</v>
      </c>
      <c r="M279" s="6" t="str">
        <f>VLOOKUP(LEFT(A279,2),'Ansatz 2'!A$1:B$51,2)</f>
        <v>24 Vorschulische Erziehung</v>
      </c>
      <c r="N279" s="6" t="str">
        <f t="shared" si="30"/>
        <v>2401 Kinderbetreuung</v>
      </c>
      <c r="O279" s="1" t="str">
        <f t="shared" si="31"/>
        <v>FH</v>
      </c>
      <c r="P279" s="1">
        <f t="shared" si="32"/>
        <v>1</v>
      </c>
      <c r="Q279" s="1" t="str">
        <f t="shared" si="33"/>
        <v>Ausgaben</v>
      </c>
      <c r="R279" s="1" t="str">
        <f t="shared" si="28"/>
        <v>1/2401-43000 Lebensmittel (Mittagstisch)</v>
      </c>
      <c r="S279" s="2">
        <f t="shared" si="29"/>
        <v>-4000</v>
      </c>
      <c r="T279" s="2">
        <f t="shared" si="34"/>
        <v>-1.2932428063368897</v>
      </c>
    </row>
    <row r="280" spans="1:20" x14ac:dyDescent="0.4">
      <c r="A280" s="1" t="s">
        <v>482</v>
      </c>
      <c r="B280" s="1" t="s">
        <v>403</v>
      </c>
      <c r="C280" s="1" t="s">
        <v>519</v>
      </c>
      <c r="D280" s="1" t="s">
        <v>395</v>
      </c>
      <c r="E280" s="1" t="s">
        <v>395</v>
      </c>
      <c r="F280" s="1" t="s">
        <v>397</v>
      </c>
      <c r="G280" s="1" t="s">
        <v>398</v>
      </c>
      <c r="H280" s="1" t="s">
        <v>439</v>
      </c>
      <c r="I280" s="1" t="s">
        <v>167</v>
      </c>
      <c r="J280" s="1" t="s">
        <v>84</v>
      </c>
      <c r="K280" s="6" t="s">
        <v>562</v>
      </c>
      <c r="L280" s="6" t="str">
        <f>VLOOKUP(LEFT(A280,1),'Ansatz 1'!A$1:B$10,2)</f>
        <v>2 Unterricht, Erziehung, Sport und Wissenschaft</v>
      </c>
      <c r="M280" s="6" t="str">
        <f>VLOOKUP(LEFT(A280,2),'Ansatz 2'!A$1:B$51,2)</f>
        <v>24 Vorschulische Erziehung</v>
      </c>
      <c r="N280" s="6" t="str">
        <f t="shared" si="30"/>
        <v>2401 Kinderbetreuung</v>
      </c>
      <c r="O280" s="1" t="str">
        <f t="shared" si="31"/>
        <v>FH</v>
      </c>
      <c r="P280" s="1">
        <f t="shared" si="32"/>
        <v>1</v>
      </c>
      <c r="Q280" s="1" t="str">
        <f t="shared" si="33"/>
        <v>Ausgaben</v>
      </c>
      <c r="R280" s="1" t="str">
        <f t="shared" si="28"/>
        <v>1/2401-45100 Brennstoffe</v>
      </c>
      <c r="S280" s="2">
        <f t="shared" si="29"/>
        <v>-1400</v>
      </c>
      <c r="T280" s="2">
        <f t="shared" si="34"/>
        <v>-0.45263498221791143</v>
      </c>
    </row>
    <row r="281" spans="1:20" x14ac:dyDescent="0.4">
      <c r="A281" s="1" t="s">
        <v>482</v>
      </c>
      <c r="B281" s="1" t="s">
        <v>403</v>
      </c>
      <c r="C281" s="1" t="s">
        <v>520</v>
      </c>
      <c r="D281" s="1" t="s">
        <v>395</v>
      </c>
      <c r="E281" s="1" t="s">
        <v>395</v>
      </c>
      <c r="F281" s="1" t="s">
        <v>397</v>
      </c>
      <c r="G281" s="1" t="s">
        <v>398</v>
      </c>
      <c r="H281" s="1" t="s">
        <v>439</v>
      </c>
      <c r="I281" s="1" t="s">
        <v>167</v>
      </c>
      <c r="J281" s="1" t="s">
        <v>85</v>
      </c>
      <c r="K281" s="6" t="s">
        <v>582</v>
      </c>
      <c r="L281" s="6" t="str">
        <f>VLOOKUP(LEFT(A281,1),'Ansatz 1'!A$1:B$10,2)</f>
        <v>2 Unterricht, Erziehung, Sport und Wissenschaft</v>
      </c>
      <c r="M281" s="6" t="str">
        <f>VLOOKUP(LEFT(A281,2),'Ansatz 2'!A$1:B$51,2)</f>
        <v>24 Vorschulische Erziehung</v>
      </c>
      <c r="N281" s="6" t="str">
        <f t="shared" si="30"/>
        <v>2401 Kinderbetreuung</v>
      </c>
      <c r="O281" s="1" t="str">
        <f t="shared" si="31"/>
        <v>FH</v>
      </c>
      <c r="P281" s="1">
        <f t="shared" si="32"/>
        <v>1</v>
      </c>
      <c r="Q281" s="1" t="str">
        <f t="shared" si="33"/>
        <v>Ausgaben</v>
      </c>
      <c r="R281" s="1" t="str">
        <f t="shared" si="28"/>
        <v>1/2401-45400 Reinigungsmittel</v>
      </c>
      <c r="S281" s="2">
        <f t="shared" si="29"/>
        <v>-600</v>
      </c>
      <c r="T281" s="2">
        <f t="shared" si="34"/>
        <v>-0.19398642095053345</v>
      </c>
    </row>
    <row r="282" spans="1:20" x14ac:dyDescent="0.4">
      <c r="A282" s="1" t="s">
        <v>482</v>
      </c>
      <c r="B282" s="1" t="s">
        <v>403</v>
      </c>
      <c r="C282" s="1" t="s">
        <v>441</v>
      </c>
      <c r="D282" s="1" t="s">
        <v>395</v>
      </c>
      <c r="E282" s="1" t="s">
        <v>395</v>
      </c>
      <c r="F282" s="1" t="s">
        <v>397</v>
      </c>
      <c r="G282" s="1" t="s">
        <v>398</v>
      </c>
      <c r="H282" s="1" t="s">
        <v>439</v>
      </c>
      <c r="I282" s="1" t="s">
        <v>167</v>
      </c>
      <c r="J282" s="1" t="s">
        <v>130</v>
      </c>
      <c r="K282" s="6" t="s">
        <v>568</v>
      </c>
      <c r="L282" s="6" t="str">
        <f>VLOOKUP(LEFT(A282,1),'Ansatz 1'!A$1:B$10,2)</f>
        <v>2 Unterricht, Erziehung, Sport und Wissenschaft</v>
      </c>
      <c r="M282" s="6" t="str">
        <f>VLOOKUP(LEFT(A282,2),'Ansatz 2'!A$1:B$51,2)</f>
        <v>24 Vorschulische Erziehung</v>
      </c>
      <c r="N282" s="6" t="str">
        <f t="shared" si="30"/>
        <v>2401 Kinderbetreuung</v>
      </c>
      <c r="O282" s="1" t="str">
        <f t="shared" si="31"/>
        <v>FH</v>
      </c>
      <c r="P282" s="1">
        <f t="shared" si="32"/>
        <v>1</v>
      </c>
      <c r="Q282" s="1" t="str">
        <f t="shared" si="33"/>
        <v>Ausgaben</v>
      </c>
      <c r="R282" s="1" t="str">
        <f t="shared" si="28"/>
        <v>1/2401-45600 Schreib-, Zeichen- und sonstige Büromittel</v>
      </c>
      <c r="S282" s="2">
        <f t="shared" si="29"/>
        <v>-400</v>
      </c>
      <c r="T282" s="2">
        <f t="shared" si="34"/>
        <v>-0.12932428063368898</v>
      </c>
    </row>
    <row r="283" spans="1:20" x14ac:dyDescent="0.4">
      <c r="A283" s="1" t="s">
        <v>482</v>
      </c>
      <c r="B283" s="1" t="s">
        <v>403</v>
      </c>
      <c r="C283" s="1" t="s">
        <v>444</v>
      </c>
      <c r="D283" s="1" t="s">
        <v>395</v>
      </c>
      <c r="E283" s="1" t="s">
        <v>395</v>
      </c>
      <c r="F283" s="1" t="s">
        <v>397</v>
      </c>
      <c r="G283" s="1" t="s">
        <v>398</v>
      </c>
      <c r="H283" s="1" t="s">
        <v>445</v>
      </c>
      <c r="I283" s="1" t="s">
        <v>167</v>
      </c>
      <c r="J283" s="1" t="s">
        <v>39</v>
      </c>
      <c r="K283" s="6" t="s">
        <v>621</v>
      </c>
      <c r="L283" s="6" t="str">
        <f>VLOOKUP(LEFT(A283,1),'Ansatz 1'!A$1:B$10,2)</f>
        <v>2 Unterricht, Erziehung, Sport und Wissenschaft</v>
      </c>
      <c r="M283" s="6" t="str">
        <f>VLOOKUP(LEFT(A283,2),'Ansatz 2'!A$1:B$51,2)</f>
        <v>24 Vorschulische Erziehung</v>
      </c>
      <c r="N283" s="6" t="str">
        <f t="shared" si="30"/>
        <v>2401 Kinderbetreuung</v>
      </c>
      <c r="O283" s="1" t="str">
        <f t="shared" si="31"/>
        <v>FH</v>
      </c>
      <c r="P283" s="1">
        <f t="shared" si="32"/>
        <v>1</v>
      </c>
      <c r="Q283" s="1" t="str">
        <f t="shared" si="33"/>
        <v>Ausgaben</v>
      </c>
      <c r="R283" s="1" t="str">
        <f t="shared" si="28"/>
        <v>1/2401-51000 Geldbezüge der Vertragsbediensteten der Verwaltung</v>
      </c>
      <c r="S283" s="2">
        <f t="shared" si="29"/>
        <v>-213000</v>
      </c>
      <c r="T283" s="2">
        <f t="shared" si="34"/>
        <v>-68.86517943743938</v>
      </c>
    </row>
    <row r="284" spans="1:20" x14ac:dyDescent="0.4">
      <c r="A284" s="1" t="s">
        <v>482</v>
      </c>
      <c r="B284" s="1" t="s">
        <v>403</v>
      </c>
      <c r="C284" s="1" t="s">
        <v>452</v>
      </c>
      <c r="D284" s="1" t="s">
        <v>395</v>
      </c>
      <c r="E284" s="1" t="s">
        <v>395</v>
      </c>
      <c r="F284" s="1" t="s">
        <v>397</v>
      </c>
      <c r="G284" s="1" t="s">
        <v>398</v>
      </c>
      <c r="H284" s="1" t="s">
        <v>450</v>
      </c>
      <c r="I284" s="1" t="s">
        <v>167</v>
      </c>
      <c r="J284" s="1" t="s">
        <v>42</v>
      </c>
      <c r="K284" s="6" t="s">
        <v>453</v>
      </c>
      <c r="L284" s="6" t="str">
        <f>VLOOKUP(LEFT(A284,1),'Ansatz 1'!A$1:B$10,2)</f>
        <v>2 Unterricht, Erziehung, Sport und Wissenschaft</v>
      </c>
      <c r="M284" s="6" t="str">
        <f>VLOOKUP(LEFT(A284,2),'Ansatz 2'!A$1:B$51,2)</f>
        <v>24 Vorschulische Erziehung</v>
      </c>
      <c r="N284" s="6" t="str">
        <f t="shared" si="30"/>
        <v>2401 Kinderbetreuung</v>
      </c>
      <c r="O284" s="1" t="str">
        <f t="shared" si="31"/>
        <v>FH</v>
      </c>
      <c r="P284" s="1">
        <f t="shared" si="32"/>
        <v>1</v>
      </c>
      <c r="Q284" s="1" t="str">
        <f t="shared" si="33"/>
        <v>Ausgaben</v>
      </c>
      <c r="R284" s="1" t="str">
        <f t="shared" si="28"/>
        <v>1/2401-58000 Dienstgeberbeiträge zum Ausgleichsfonds für Familienbeihilfen</v>
      </c>
      <c r="S284" s="2">
        <f t="shared" si="29"/>
        <v>-8000</v>
      </c>
      <c r="T284" s="2">
        <f t="shared" si="34"/>
        <v>-2.5864856126737794</v>
      </c>
    </row>
    <row r="285" spans="1:20" x14ac:dyDescent="0.4">
      <c r="A285" s="1" t="s">
        <v>482</v>
      </c>
      <c r="B285" s="1" t="s">
        <v>403</v>
      </c>
      <c r="C285" s="1" t="s">
        <v>454</v>
      </c>
      <c r="D285" s="1" t="s">
        <v>455</v>
      </c>
      <c r="E285" s="1" t="s">
        <v>395</v>
      </c>
      <c r="F285" s="1" t="s">
        <v>397</v>
      </c>
      <c r="G285" s="1" t="s">
        <v>398</v>
      </c>
      <c r="H285" s="1" t="s">
        <v>450</v>
      </c>
      <c r="I285" s="1" t="s">
        <v>167</v>
      </c>
      <c r="J285" s="1" t="s">
        <v>93</v>
      </c>
      <c r="K285" s="6" t="s">
        <v>622</v>
      </c>
      <c r="L285" s="6" t="str">
        <f>VLOOKUP(LEFT(A285,1),'Ansatz 1'!A$1:B$10,2)</f>
        <v>2 Unterricht, Erziehung, Sport und Wissenschaft</v>
      </c>
      <c r="M285" s="6" t="str">
        <f>VLOOKUP(LEFT(A285,2),'Ansatz 2'!A$1:B$51,2)</f>
        <v>24 Vorschulische Erziehung</v>
      </c>
      <c r="N285" s="6" t="str">
        <f t="shared" si="30"/>
        <v>2401 Kinderbetreuung</v>
      </c>
      <c r="O285" s="1" t="str">
        <f t="shared" si="31"/>
        <v>FH</v>
      </c>
      <c r="P285" s="1">
        <f t="shared" si="32"/>
        <v>1</v>
      </c>
      <c r="Q285" s="1" t="str">
        <f t="shared" si="33"/>
        <v>Ausgaben</v>
      </c>
      <c r="R285" s="1" t="str">
        <f t="shared" si="28"/>
        <v>1/2401-58150 Sonstige Dienstgeberbeiträge zur sozialen Sicherheit (Pensionskassenbeiträge)</v>
      </c>
      <c r="S285" s="2">
        <f t="shared" si="29"/>
        <v>-1800</v>
      </c>
      <c r="T285" s="2">
        <f t="shared" si="34"/>
        <v>-0.58195926285160038</v>
      </c>
    </row>
    <row r="286" spans="1:20" x14ac:dyDescent="0.4">
      <c r="A286" s="1" t="s">
        <v>482</v>
      </c>
      <c r="B286" s="1" t="s">
        <v>403</v>
      </c>
      <c r="C286" s="1" t="s">
        <v>454</v>
      </c>
      <c r="D286" s="1" t="s">
        <v>444</v>
      </c>
      <c r="E286" s="1" t="s">
        <v>395</v>
      </c>
      <c r="F286" s="1" t="s">
        <v>397</v>
      </c>
      <c r="G286" s="1" t="s">
        <v>398</v>
      </c>
      <c r="H286" s="1" t="s">
        <v>450</v>
      </c>
      <c r="I286" s="1" t="s">
        <v>167</v>
      </c>
      <c r="J286" s="1" t="s">
        <v>132</v>
      </c>
      <c r="K286" s="6" t="s">
        <v>476</v>
      </c>
      <c r="L286" s="6" t="str">
        <f>VLOOKUP(LEFT(A286,1),'Ansatz 1'!A$1:B$10,2)</f>
        <v>2 Unterricht, Erziehung, Sport und Wissenschaft</v>
      </c>
      <c r="M286" s="6" t="str">
        <f>VLOOKUP(LEFT(A286,2),'Ansatz 2'!A$1:B$51,2)</f>
        <v>24 Vorschulische Erziehung</v>
      </c>
      <c r="N286" s="6" t="str">
        <f t="shared" si="30"/>
        <v>2401 Kinderbetreuung</v>
      </c>
      <c r="O286" s="1" t="str">
        <f t="shared" si="31"/>
        <v>FH</v>
      </c>
      <c r="P286" s="1">
        <f t="shared" si="32"/>
        <v>1</v>
      </c>
      <c r="Q286" s="1" t="str">
        <f t="shared" si="33"/>
        <v>Ausgaben</v>
      </c>
      <c r="R286" s="1" t="str">
        <f t="shared" si="28"/>
        <v>1/2401-58151 Sonstige Dienstgeberbeiträge zur sozialen Sicherheit (Mitarbeitervorsorge - Abfertigung neu)</v>
      </c>
      <c r="S286" s="2">
        <f t="shared" si="29"/>
        <v>-3300</v>
      </c>
      <c r="T286" s="2">
        <f t="shared" si="34"/>
        <v>-1.0669253152279341</v>
      </c>
    </row>
    <row r="287" spans="1:20" x14ac:dyDescent="0.4">
      <c r="A287" s="1" t="s">
        <v>482</v>
      </c>
      <c r="B287" s="1" t="s">
        <v>403</v>
      </c>
      <c r="C287" s="1" t="s">
        <v>457</v>
      </c>
      <c r="D287" s="1" t="s">
        <v>395</v>
      </c>
      <c r="E287" s="1" t="s">
        <v>395</v>
      </c>
      <c r="F287" s="1" t="s">
        <v>397</v>
      </c>
      <c r="G287" s="1" t="s">
        <v>398</v>
      </c>
      <c r="H287" s="1" t="s">
        <v>450</v>
      </c>
      <c r="I287" s="1" t="s">
        <v>167</v>
      </c>
      <c r="J287" s="1" t="s">
        <v>45</v>
      </c>
      <c r="K287" s="6" t="s">
        <v>623</v>
      </c>
      <c r="L287" s="6" t="str">
        <f>VLOOKUP(LEFT(A287,1),'Ansatz 1'!A$1:B$10,2)</f>
        <v>2 Unterricht, Erziehung, Sport und Wissenschaft</v>
      </c>
      <c r="M287" s="6" t="str">
        <f>VLOOKUP(LEFT(A287,2),'Ansatz 2'!A$1:B$51,2)</f>
        <v>24 Vorschulische Erziehung</v>
      </c>
      <c r="N287" s="6" t="str">
        <f t="shared" si="30"/>
        <v>2401 Kinderbetreuung</v>
      </c>
      <c r="O287" s="1" t="str">
        <f t="shared" si="31"/>
        <v>FH</v>
      </c>
      <c r="P287" s="1">
        <f t="shared" si="32"/>
        <v>1</v>
      </c>
      <c r="Q287" s="1" t="str">
        <f t="shared" si="33"/>
        <v>Ausgaben</v>
      </c>
      <c r="R287" s="1" t="str">
        <f t="shared" si="28"/>
        <v>1/2401-58200 Sonstige Dienstgeberbeiträge zur sozialen Sicherheit</v>
      </c>
      <c r="S287" s="2">
        <f t="shared" si="29"/>
        <v>-46200</v>
      </c>
      <c r="T287" s="2">
        <f t="shared" si="34"/>
        <v>-14.936954413191076</v>
      </c>
    </row>
    <row r="288" spans="1:20" x14ac:dyDescent="0.4">
      <c r="A288" s="1" t="s">
        <v>482</v>
      </c>
      <c r="B288" s="1" t="s">
        <v>403</v>
      </c>
      <c r="C288" s="1" t="s">
        <v>522</v>
      </c>
      <c r="D288" s="1" t="s">
        <v>395</v>
      </c>
      <c r="E288" s="1" t="s">
        <v>395</v>
      </c>
      <c r="F288" s="1" t="s">
        <v>397</v>
      </c>
      <c r="G288" s="1" t="s">
        <v>398</v>
      </c>
      <c r="H288" s="1" t="s">
        <v>465</v>
      </c>
      <c r="I288" s="1" t="s">
        <v>167</v>
      </c>
      <c r="J288" s="1" t="s">
        <v>86</v>
      </c>
      <c r="K288" s="6" t="s">
        <v>624</v>
      </c>
      <c r="L288" s="6" t="str">
        <f>VLOOKUP(LEFT(A288,1),'Ansatz 1'!A$1:B$10,2)</f>
        <v>2 Unterricht, Erziehung, Sport und Wissenschaft</v>
      </c>
      <c r="M288" s="6" t="str">
        <f>VLOOKUP(LEFT(A288,2),'Ansatz 2'!A$1:B$51,2)</f>
        <v>24 Vorschulische Erziehung</v>
      </c>
      <c r="N288" s="6" t="str">
        <f t="shared" si="30"/>
        <v>2401 Kinderbetreuung</v>
      </c>
      <c r="O288" s="1" t="str">
        <f t="shared" si="31"/>
        <v>FH</v>
      </c>
      <c r="P288" s="1">
        <f t="shared" si="32"/>
        <v>1</v>
      </c>
      <c r="Q288" s="1" t="str">
        <f t="shared" si="33"/>
        <v>Ausgaben</v>
      </c>
      <c r="R288" s="1" t="str">
        <f t="shared" si="28"/>
        <v>1/2401-60000 Energiebezüge</v>
      </c>
      <c r="S288" s="2">
        <f t="shared" si="29"/>
        <v>-2600</v>
      </c>
      <c r="T288" s="2">
        <f t="shared" si="34"/>
        <v>-0.84060782411897839</v>
      </c>
    </row>
    <row r="289" spans="1:20" x14ac:dyDescent="0.4">
      <c r="A289" s="1" t="s">
        <v>482</v>
      </c>
      <c r="B289" s="1" t="s">
        <v>403</v>
      </c>
      <c r="C289" s="1" t="s">
        <v>523</v>
      </c>
      <c r="D289" s="1" t="s">
        <v>395</v>
      </c>
      <c r="E289" s="1" t="s">
        <v>395</v>
      </c>
      <c r="F289" s="1" t="s">
        <v>397</v>
      </c>
      <c r="G289" s="1" t="s">
        <v>398</v>
      </c>
      <c r="H289" s="1" t="s">
        <v>460</v>
      </c>
      <c r="I289" s="1" t="s">
        <v>167</v>
      </c>
      <c r="J289" s="1" t="s">
        <v>87</v>
      </c>
      <c r="K289" s="6" t="s">
        <v>625</v>
      </c>
      <c r="L289" s="6" t="str">
        <f>VLOOKUP(LEFT(A289,1),'Ansatz 1'!A$1:B$10,2)</f>
        <v>2 Unterricht, Erziehung, Sport und Wissenschaft</v>
      </c>
      <c r="M289" s="6" t="str">
        <f>VLOOKUP(LEFT(A289,2),'Ansatz 2'!A$1:B$51,2)</f>
        <v>24 Vorschulische Erziehung</v>
      </c>
      <c r="N289" s="6" t="str">
        <f t="shared" si="30"/>
        <v>2401 Kinderbetreuung</v>
      </c>
      <c r="O289" s="1" t="str">
        <f t="shared" si="31"/>
        <v>FH</v>
      </c>
      <c r="P289" s="1">
        <f t="shared" si="32"/>
        <v>1</v>
      </c>
      <c r="Q289" s="1" t="str">
        <f t="shared" si="33"/>
        <v>Ausgaben</v>
      </c>
      <c r="R289" s="1" t="str">
        <f t="shared" si="28"/>
        <v>1/2401-61400 Instandhaltung von Gebäuden und Bauten</v>
      </c>
      <c r="S289" s="2">
        <f t="shared" si="29"/>
        <v>-5900</v>
      </c>
      <c r="T289" s="2">
        <f t="shared" si="34"/>
        <v>-1.9075331393469124</v>
      </c>
    </row>
    <row r="290" spans="1:20" x14ac:dyDescent="0.4">
      <c r="A290" s="1" t="s">
        <v>482</v>
      </c>
      <c r="B290" s="1" t="s">
        <v>403</v>
      </c>
      <c r="C290" s="1" t="s">
        <v>462</v>
      </c>
      <c r="D290" s="1" t="s">
        <v>395</v>
      </c>
      <c r="E290" s="1" t="s">
        <v>395</v>
      </c>
      <c r="F290" s="1" t="s">
        <v>397</v>
      </c>
      <c r="G290" s="1" t="s">
        <v>398</v>
      </c>
      <c r="H290" s="1" t="s">
        <v>460</v>
      </c>
      <c r="I290" s="1" t="s">
        <v>167</v>
      </c>
      <c r="J290" s="1" t="s">
        <v>47</v>
      </c>
      <c r="K290" s="6" t="s">
        <v>421</v>
      </c>
      <c r="L290" s="6" t="str">
        <f>VLOOKUP(LEFT(A290,1),'Ansatz 1'!A$1:B$10,2)</f>
        <v>2 Unterricht, Erziehung, Sport und Wissenschaft</v>
      </c>
      <c r="M290" s="6" t="str">
        <f>VLOOKUP(LEFT(A290,2),'Ansatz 2'!A$1:B$51,2)</f>
        <v>24 Vorschulische Erziehung</v>
      </c>
      <c r="N290" s="6" t="str">
        <f t="shared" si="30"/>
        <v>2401 Kinderbetreuung</v>
      </c>
      <c r="O290" s="1" t="str">
        <f t="shared" si="31"/>
        <v>FH</v>
      </c>
      <c r="P290" s="1">
        <f t="shared" si="32"/>
        <v>1</v>
      </c>
      <c r="Q290" s="1" t="str">
        <f t="shared" si="33"/>
        <v>Ausgaben</v>
      </c>
      <c r="R290" s="1" t="str">
        <f t="shared" si="28"/>
        <v>1/2401-61800 Instandhaltung von sonstigen Anlagen</v>
      </c>
      <c r="S290" s="2">
        <f t="shared" si="29"/>
        <v>-500</v>
      </c>
      <c r="T290" s="2">
        <f t="shared" si="34"/>
        <v>-0.16165535079211121</v>
      </c>
    </row>
    <row r="291" spans="1:20" x14ac:dyDescent="0.4">
      <c r="A291" s="1" t="s">
        <v>482</v>
      </c>
      <c r="B291" s="1" t="s">
        <v>403</v>
      </c>
      <c r="C291" s="1" t="s">
        <v>464</v>
      </c>
      <c r="D291" s="1" t="s">
        <v>395</v>
      </c>
      <c r="E291" s="1" t="s">
        <v>395</v>
      </c>
      <c r="F291" s="1" t="s">
        <v>397</v>
      </c>
      <c r="G291" s="1" t="s">
        <v>398</v>
      </c>
      <c r="H291" s="1" t="s">
        <v>465</v>
      </c>
      <c r="I291" s="1" t="s">
        <v>167</v>
      </c>
      <c r="J291" s="1" t="s">
        <v>48</v>
      </c>
      <c r="K291" s="6" t="s">
        <v>448</v>
      </c>
      <c r="L291" s="6" t="str">
        <f>VLOOKUP(LEFT(A291,1),'Ansatz 1'!A$1:B$10,2)</f>
        <v>2 Unterricht, Erziehung, Sport und Wissenschaft</v>
      </c>
      <c r="M291" s="6" t="str">
        <f>VLOOKUP(LEFT(A291,2),'Ansatz 2'!A$1:B$51,2)</f>
        <v>24 Vorschulische Erziehung</v>
      </c>
      <c r="N291" s="6" t="str">
        <f t="shared" si="30"/>
        <v>2401 Kinderbetreuung</v>
      </c>
      <c r="O291" s="1" t="str">
        <f t="shared" si="31"/>
        <v>FH</v>
      </c>
      <c r="P291" s="1">
        <f t="shared" si="32"/>
        <v>1</v>
      </c>
      <c r="Q291" s="1" t="str">
        <f t="shared" si="33"/>
        <v>Ausgaben</v>
      </c>
      <c r="R291" s="1" t="str">
        <f t="shared" si="28"/>
        <v>1/2401-63000 Postdienste</v>
      </c>
      <c r="S291" s="2">
        <f t="shared" si="29"/>
        <v>-100</v>
      </c>
      <c r="T291" s="2">
        <f t="shared" si="34"/>
        <v>-3.2331070158422244E-2</v>
      </c>
    </row>
    <row r="292" spans="1:20" x14ac:dyDescent="0.4">
      <c r="A292" s="1" t="s">
        <v>482</v>
      </c>
      <c r="B292" s="1" t="s">
        <v>403</v>
      </c>
      <c r="C292" s="1" t="s">
        <v>467</v>
      </c>
      <c r="D292" s="1" t="s">
        <v>395</v>
      </c>
      <c r="E292" s="1" t="s">
        <v>395</v>
      </c>
      <c r="F292" s="1" t="s">
        <v>397</v>
      </c>
      <c r="G292" s="1" t="s">
        <v>398</v>
      </c>
      <c r="H292" s="1" t="s">
        <v>465</v>
      </c>
      <c r="I292" s="1" t="s">
        <v>167</v>
      </c>
      <c r="J292" s="1" t="s">
        <v>49</v>
      </c>
      <c r="K292" s="6" t="s">
        <v>532</v>
      </c>
      <c r="L292" s="6" t="str">
        <f>VLOOKUP(LEFT(A292,1),'Ansatz 1'!A$1:B$10,2)</f>
        <v>2 Unterricht, Erziehung, Sport und Wissenschaft</v>
      </c>
      <c r="M292" s="6" t="str">
        <f>VLOOKUP(LEFT(A292,2),'Ansatz 2'!A$1:B$51,2)</f>
        <v>24 Vorschulische Erziehung</v>
      </c>
      <c r="N292" s="6" t="str">
        <f t="shared" si="30"/>
        <v>2401 Kinderbetreuung</v>
      </c>
      <c r="O292" s="1" t="str">
        <f t="shared" si="31"/>
        <v>FH</v>
      </c>
      <c r="P292" s="1">
        <f t="shared" si="32"/>
        <v>1</v>
      </c>
      <c r="Q292" s="1" t="str">
        <f t="shared" si="33"/>
        <v>Ausgaben</v>
      </c>
      <c r="R292" s="1" t="str">
        <f t="shared" si="28"/>
        <v>1/2401-63100 Telekommunikationsdienste</v>
      </c>
      <c r="S292" s="2">
        <f t="shared" si="29"/>
        <v>-200</v>
      </c>
      <c r="T292" s="2">
        <f t="shared" si="34"/>
        <v>-6.4662140316844488E-2</v>
      </c>
    </row>
    <row r="293" spans="1:20" x14ac:dyDescent="0.4">
      <c r="A293" s="1" t="s">
        <v>482</v>
      </c>
      <c r="B293" s="1" t="s">
        <v>403</v>
      </c>
      <c r="C293" s="1" t="s">
        <v>524</v>
      </c>
      <c r="D293" s="1" t="s">
        <v>395</v>
      </c>
      <c r="E293" s="1" t="s">
        <v>395</v>
      </c>
      <c r="F293" s="1" t="s">
        <v>397</v>
      </c>
      <c r="G293" s="1" t="s">
        <v>398</v>
      </c>
      <c r="H293" s="1" t="s">
        <v>525</v>
      </c>
      <c r="I293" s="1" t="s">
        <v>167</v>
      </c>
      <c r="J293" s="1" t="s">
        <v>88</v>
      </c>
      <c r="K293" s="6" t="s">
        <v>419</v>
      </c>
      <c r="L293" s="6" t="str">
        <f>VLOOKUP(LEFT(A293,1),'Ansatz 1'!A$1:B$10,2)</f>
        <v>2 Unterricht, Erziehung, Sport und Wissenschaft</v>
      </c>
      <c r="M293" s="6" t="str">
        <f>VLOOKUP(LEFT(A293,2),'Ansatz 2'!A$1:B$51,2)</f>
        <v>24 Vorschulische Erziehung</v>
      </c>
      <c r="N293" s="6" t="str">
        <f t="shared" si="30"/>
        <v>2401 Kinderbetreuung</v>
      </c>
      <c r="O293" s="1" t="str">
        <f t="shared" si="31"/>
        <v>FH</v>
      </c>
      <c r="P293" s="1">
        <f t="shared" si="32"/>
        <v>1</v>
      </c>
      <c r="Q293" s="1" t="str">
        <f t="shared" si="33"/>
        <v>Ausgaben</v>
      </c>
      <c r="R293" s="1" t="str">
        <f t="shared" si="28"/>
        <v>1/2401-65000 Zinsen für Finanzschulden in Euro</v>
      </c>
      <c r="S293" s="2">
        <f t="shared" si="29"/>
        <v>-1500</v>
      </c>
      <c r="T293" s="2">
        <f t="shared" si="34"/>
        <v>-0.48496605237633367</v>
      </c>
    </row>
    <row r="294" spans="1:20" x14ac:dyDescent="0.4">
      <c r="A294" s="1" t="s">
        <v>482</v>
      </c>
      <c r="B294" s="1" t="s">
        <v>403</v>
      </c>
      <c r="C294" s="1" t="s">
        <v>470</v>
      </c>
      <c r="D294" s="1" t="s">
        <v>395</v>
      </c>
      <c r="E294" s="1" t="s">
        <v>395</v>
      </c>
      <c r="F294" s="1" t="s">
        <v>397</v>
      </c>
      <c r="G294" s="1" t="s">
        <v>398</v>
      </c>
      <c r="H294" s="1" t="s">
        <v>465</v>
      </c>
      <c r="I294" s="1" t="s">
        <v>167</v>
      </c>
      <c r="J294" s="1" t="s">
        <v>51</v>
      </c>
      <c r="K294" s="6" t="s">
        <v>568</v>
      </c>
      <c r="L294" s="6" t="str">
        <f>VLOOKUP(LEFT(A294,1),'Ansatz 1'!A$1:B$10,2)</f>
        <v>2 Unterricht, Erziehung, Sport und Wissenschaft</v>
      </c>
      <c r="M294" s="6" t="str">
        <f>VLOOKUP(LEFT(A294,2),'Ansatz 2'!A$1:B$51,2)</f>
        <v>24 Vorschulische Erziehung</v>
      </c>
      <c r="N294" s="6" t="str">
        <f t="shared" si="30"/>
        <v>2401 Kinderbetreuung</v>
      </c>
      <c r="O294" s="1" t="str">
        <f t="shared" si="31"/>
        <v>FH</v>
      </c>
      <c r="P294" s="1">
        <f t="shared" si="32"/>
        <v>1</v>
      </c>
      <c r="Q294" s="1" t="str">
        <f t="shared" si="33"/>
        <v>Ausgaben</v>
      </c>
      <c r="R294" s="1" t="str">
        <f t="shared" si="28"/>
        <v>1/2401-67000 Versicherungen</v>
      </c>
      <c r="S294" s="2">
        <f t="shared" si="29"/>
        <v>-400</v>
      </c>
      <c r="T294" s="2">
        <f t="shared" si="34"/>
        <v>-0.12932428063368898</v>
      </c>
    </row>
    <row r="295" spans="1:20" x14ac:dyDescent="0.4">
      <c r="A295" s="1" t="s">
        <v>482</v>
      </c>
      <c r="B295" s="1" t="s">
        <v>403</v>
      </c>
      <c r="C295" s="1" t="s">
        <v>579</v>
      </c>
      <c r="D295" s="1" t="s">
        <v>395</v>
      </c>
      <c r="E295" s="1" t="s">
        <v>395</v>
      </c>
      <c r="F295" s="1" t="s">
        <v>397</v>
      </c>
      <c r="G295" s="1" t="s">
        <v>398</v>
      </c>
      <c r="H295" s="1" t="s">
        <v>415</v>
      </c>
      <c r="I295" s="1" t="s">
        <v>167</v>
      </c>
      <c r="J295" s="1" t="s">
        <v>133</v>
      </c>
      <c r="K295" s="6" t="s">
        <v>421</v>
      </c>
      <c r="L295" s="6" t="str">
        <f>VLOOKUP(LEFT(A295,1),'Ansatz 1'!A$1:B$10,2)</f>
        <v>2 Unterricht, Erziehung, Sport und Wissenschaft</v>
      </c>
      <c r="M295" s="6" t="str">
        <f>VLOOKUP(LEFT(A295,2),'Ansatz 2'!A$1:B$51,2)</f>
        <v>24 Vorschulische Erziehung</v>
      </c>
      <c r="N295" s="6" t="str">
        <f t="shared" si="30"/>
        <v>2401 Kinderbetreuung</v>
      </c>
      <c r="O295" s="1" t="str">
        <f t="shared" si="31"/>
        <v>FH</v>
      </c>
      <c r="P295" s="1">
        <f t="shared" si="32"/>
        <v>1</v>
      </c>
      <c r="Q295" s="1" t="str">
        <f t="shared" si="33"/>
        <v>Ausgaben</v>
      </c>
      <c r="R295" s="1" t="str">
        <f t="shared" si="28"/>
        <v>1/2401-71000 Öffentliche Abgaben, ohne Gebühren gemäß FAG</v>
      </c>
      <c r="S295" s="2">
        <f t="shared" si="29"/>
        <v>-500</v>
      </c>
      <c r="T295" s="2">
        <f t="shared" si="34"/>
        <v>-0.16165535079211121</v>
      </c>
    </row>
    <row r="296" spans="1:20" x14ac:dyDescent="0.4">
      <c r="A296" s="1" t="s">
        <v>482</v>
      </c>
      <c r="B296" s="1" t="s">
        <v>403</v>
      </c>
      <c r="C296" s="1" t="s">
        <v>477</v>
      </c>
      <c r="D296" s="1" t="s">
        <v>455</v>
      </c>
      <c r="E296" s="1" t="s">
        <v>395</v>
      </c>
      <c r="F296" s="1" t="s">
        <v>497</v>
      </c>
      <c r="G296" s="1" t="s">
        <v>398</v>
      </c>
      <c r="H296" s="1" t="s">
        <v>415</v>
      </c>
      <c r="I296" s="1" t="s">
        <v>167</v>
      </c>
      <c r="J296" s="1" t="s">
        <v>89</v>
      </c>
      <c r="K296" s="6" t="s">
        <v>451</v>
      </c>
      <c r="L296" s="6" t="str">
        <f>VLOOKUP(LEFT(A296,1),'Ansatz 1'!A$1:B$10,2)</f>
        <v>2 Unterricht, Erziehung, Sport und Wissenschaft</v>
      </c>
      <c r="M296" s="6" t="str">
        <f>VLOOKUP(LEFT(A296,2),'Ansatz 2'!A$1:B$51,2)</f>
        <v>24 Vorschulische Erziehung</v>
      </c>
      <c r="N296" s="6" t="str">
        <f t="shared" si="30"/>
        <v>2401 Kinderbetreuung</v>
      </c>
      <c r="O296" s="1" t="str">
        <f t="shared" si="31"/>
        <v>FH</v>
      </c>
      <c r="P296" s="1">
        <f t="shared" si="32"/>
        <v>1</v>
      </c>
      <c r="Q296" s="1" t="str">
        <f t="shared" si="33"/>
        <v>Ausgaben</v>
      </c>
      <c r="R296" s="1" t="str">
        <f t="shared" si="28"/>
        <v>1/2401-72050 Interne Leistungsverrechnung</v>
      </c>
      <c r="S296" s="2">
        <f t="shared" si="29"/>
        <v>-6000</v>
      </c>
      <c r="T296" s="2">
        <f t="shared" si="34"/>
        <v>-1.9398642095053347</v>
      </c>
    </row>
    <row r="297" spans="1:20" x14ac:dyDescent="0.4">
      <c r="A297" s="1" t="s">
        <v>482</v>
      </c>
      <c r="B297" s="1" t="s">
        <v>403</v>
      </c>
      <c r="C297" s="1" t="s">
        <v>420</v>
      </c>
      <c r="D297" s="1" t="s">
        <v>395</v>
      </c>
      <c r="E297" s="1" t="s">
        <v>395</v>
      </c>
      <c r="F297" s="1" t="s">
        <v>397</v>
      </c>
      <c r="G297" s="1" t="s">
        <v>398</v>
      </c>
      <c r="H297" s="1" t="s">
        <v>415</v>
      </c>
      <c r="I297" s="1" t="s">
        <v>167</v>
      </c>
      <c r="J297" s="1" t="s">
        <v>59</v>
      </c>
      <c r="K297" s="6" t="s">
        <v>532</v>
      </c>
      <c r="L297" s="6" t="str">
        <f>VLOOKUP(LEFT(A297,1),'Ansatz 1'!A$1:B$10,2)</f>
        <v>2 Unterricht, Erziehung, Sport und Wissenschaft</v>
      </c>
      <c r="M297" s="6" t="str">
        <f>VLOOKUP(LEFT(A297,2),'Ansatz 2'!A$1:B$51,2)</f>
        <v>24 Vorschulische Erziehung</v>
      </c>
      <c r="N297" s="6" t="str">
        <f t="shared" si="30"/>
        <v>2401 Kinderbetreuung</v>
      </c>
      <c r="O297" s="1" t="str">
        <f t="shared" si="31"/>
        <v>FH</v>
      </c>
      <c r="P297" s="1">
        <f t="shared" si="32"/>
        <v>1</v>
      </c>
      <c r="Q297" s="1" t="str">
        <f t="shared" si="33"/>
        <v>Ausgaben</v>
      </c>
      <c r="R297" s="1" t="str">
        <f t="shared" si="28"/>
        <v>1/2401-72400 Reisegebühren</v>
      </c>
      <c r="S297" s="2">
        <f t="shared" si="29"/>
        <v>-200</v>
      </c>
      <c r="T297" s="2">
        <f t="shared" si="34"/>
        <v>-6.4662140316844488E-2</v>
      </c>
    </row>
    <row r="298" spans="1:20" x14ac:dyDescent="0.4">
      <c r="A298" s="1" t="s">
        <v>482</v>
      </c>
      <c r="B298" s="1" t="s">
        <v>403</v>
      </c>
      <c r="C298" s="1" t="s">
        <v>485</v>
      </c>
      <c r="D298" s="1" t="s">
        <v>395</v>
      </c>
      <c r="E298" s="1" t="s">
        <v>395</v>
      </c>
      <c r="F298" s="1" t="s">
        <v>397</v>
      </c>
      <c r="G298" s="1" t="s">
        <v>398</v>
      </c>
      <c r="H298" s="1" t="s">
        <v>415</v>
      </c>
      <c r="I298" s="1" t="s">
        <v>167</v>
      </c>
      <c r="J298" s="1" t="s">
        <v>135</v>
      </c>
      <c r="K298" s="6" t="s">
        <v>626</v>
      </c>
      <c r="L298" s="6" t="str">
        <f>VLOOKUP(LEFT(A298,1),'Ansatz 1'!A$1:B$10,2)</f>
        <v>2 Unterricht, Erziehung, Sport und Wissenschaft</v>
      </c>
      <c r="M298" s="6" t="str">
        <f>VLOOKUP(LEFT(A298,2),'Ansatz 2'!A$1:B$51,2)</f>
        <v>24 Vorschulische Erziehung</v>
      </c>
      <c r="N298" s="6" t="str">
        <f t="shared" si="30"/>
        <v>2401 Kinderbetreuung</v>
      </c>
      <c r="O298" s="1" t="str">
        <f t="shared" si="31"/>
        <v>FH</v>
      </c>
      <c r="P298" s="1">
        <f t="shared" si="32"/>
        <v>1</v>
      </c>
      <c r="Q298" s="1" t="str">
        <f t="shared" si="33"/>
        <v>Ausgaben</v>
      </c>
      <c r="R298" s="1" t="str">
        <f t="shared" si="28"/>
        <v>1/2401-72800 Entgelte für sonstige Leistungen (Reinigung durch Unternehmen)</v>
      </c>
      <c r="S298" s="2">
        <f t="shared" si="29"/>
        <v>-22000</v>
      </c>
      <c r="T298" s="2">
        <f t="shared" si="34"/>
        <v>-7.1128354348528937</v>
      </c>
    </row>
    <row r="299" spans="1:20" x14ac:dyDescent="0.4">
      <c r="A299" s="1" t="s">
        <v>482</v>
      </c>
      <c r="B299" s="1" t="s">
        <v>403</v>
      </c>
      <c r="C299" s="1" t="s">
        <v>487</v>
      </c>
      <c r="D299" s="1" t="s">
        <v>395</v>
      </c>
      <c r="E299" s="1" t="s">
        <v>395</v>
      </c>
      <c r="F299" s="1" t="s">
        <v>397</v>
      </c>
      <c r="G299" s="1" t="s">
        <v>398</v>
      </c>
      <c r="H299" s="1" t="s">
        <v>415</v>
      </c>
      <c r="I299" s="1" t="s">
        <v>167</v>
      </c>
      <c r="J299" s="1" t="s">
        <v>62</v>
      </c>
      <c r="K299" s="6" t="s">
        <v>493</v>
      </c>
      <c r="L299" s="6" t="str">
        <f>VLOOKUP(LEFT(A299,1),'Ansatz 1'!A$1:B$10,2)</f>
        <v>2 Unterricht, Erziehung, Sport und Wissenschaft</v>
      </c>
      <c r="M299" s="6" t="str">
        <f>VLOOKUP(LEFT(A299,2),'Ansatz 2'!A$1:B$51,2)</f>
        <v>24 Vorschulische Erziehung</v>
      </c>
      <c r="N299" s="6" t="str">
        <f t="shared" si="30"/>
        <v>2401 Kinderbetreuung</v>
      </c>
      <c r="O299" s="1" t="str">
        <f t="shared" si="31"/>
        <v>FH</v>
      </c>
      <c r="P299" s="1">
        <f t="shared" si="32"/>
        <v>1</v>
      </c>
      <c r="Q299" s="1" t="str">
        <f t="shared" si="33"/>
        <v>Ausgaben</v>
      </c>
      <c r="R299" s="1" t="str">
        <f t="shared" si="28"/>
        <v>1/2401-72900 Sonstige Aufwendungen</v>
      </c>
      <c r="S299" s="2">
        <f t="shared" si="29"/>
        <v>-300</v>
      </c>
      <c r="T299" s="2">
        <f t="shared" si="34"/>
        <v>-9.6993210475266725E-2</v>
      </c>
    </row>
    <row r="300" spans="1:20" x14ac:dyDescent="0.4">
      <c r="A300" s="1" t="s">
        <v>482</v>
      </c>
      <c r="B300" s="1" t="s">
        <v>403</v>
      </c>
      <c r="C300" s="1" t="s">
        <v>489</v>
      </c>
      <c r="D300" s="1" t="s">
        <v>395</v>
      </c>
      <c r="E300" s="1" t="s">
        <v>395</v>
      </c>
      <c r="F300" s="1" t="s">
        <v>397</v>
      </c>
      <c r="G300" s="1" t="s">
        <v>398</v>
      </c>
      <c r="H300" s="1" t="s">
        <v>490</v>
      </c>
      <c r="I300" s="1" t="s">
        <v>167</v>
      </c>
      <c r="J300" s="1" t="s">
        <v>158</v>
      </c>
      <c r="K300" s="6" t="s">
        <v>437</v>
      </c>
      <c r="L300" s="6" t="str">
        <f>VLOOKUP(LEFT(A300,1),'Ansatz 1'!A$1:B$10,2)</f>
        <v>2 Unterricht, Erziehung, Sport und Wissenschaft</v>
      </c>
      <c r="M300" s="6" t="str">
        <f>VLOOKUP(LEFT(A300,2),'Ansatz 2'!A$1:B$51,2)</f>
        <v>24 Vorschulische Erziehung</v>
      </c>
      <c r="N300" s="6" t="str">
        <f t="shared" si="30"/>
        <v>2401 Kinderbetreuung</v>
      </c>
      <c r="O300" s="1" t="str">
        <f t="shared" si="31"/>
        <v>FH</v>
      </c>
      <c r="P300" s="1">
        <f t="shared" si="32"/>
        <v>2</v>
      </c>
      <c r="Q300" s="1" t="str">
        <f t="shared" si="33"/>
        <v>Einnahmen</v>
      </c>
      <c r="R300" s="1" t="str">
        <f t="shared" si="28"/>
        <v>2/2401+80800 Veräußerungen von Waren (Mittagstisch Elternbeiträge)</v>
      </c>
      <c r="S300" s="2">
        <f t="shared" si="29"/>
        <v>4000</v>
      </c>
      <c r="T300" s="2">
        <f t="shared" si="34"/>
        <v>1.2932428063368897</v>
      </c>
    </row>
    <row r="301" spans="1:20" x14ac:dyDescent="0.4">
      <c r="A301" s="1" t="s">
        <v>482</v>
      </c>
      <c r="B301" s="1" t="s">
        <v>403</v>
      </c>
      <c r="C301" s="1" t="s">
        <v>610</v>
      </c>
      <c r="D301" s="1" t="s">
        <v>395</v>
      </c>
      <c r="E301" s="1" t="s">
        <v>395</v>
      </c>
      <c r="F301" s="1" t="s">
        <v>397</v>
      </c>
      <c r="G301" s="1" t="s">
        <v>398</v>
      </c>
      <c r="H301" s="1" t="s">
        <v>495</v>
      </c>
      <c r="I301" s="1" t="s">
        <v>167</v>
      </c>
      <c r="J301" s="1" t="s">
        <v>159</v>
      </c>
      <c r="K301" s="6" t="s">
        <v>627</v>
      </c>
      <c r="L301" s="6" t="str">
        <f>VLOOKUP(LEFT(A301,1),'Ansatz 1'!A$1:B$10,2)</f>
        <v>2 Unterricht, Erziehung, Sport und Wissenschaft</v>
      </c>
      <c r="M301" s="6" t="str">
        <f>VLOOKUP(LEFT(A301,2),'Ansatz 2'!A$1:B$51,2)</f>
        <v>24 Vorschulische Erziehung</v>
      </c>
      <c r="N301" s="6" t="str">
        <f t="shared" si="30"/>
        <v>2401 Kinderbetreuung</v>
      </c>
      <c r="O301" s="1" t="str">
        <f t="shared" si="31"/>
        <v>FH</v>
      </c>
      <c r="P301" s="1">
        <f t="shared" si="32"/>
        <v>2</v>
      </c>
      <c r="Q301" s="1" t="str">
        <f t="shared" si="33"/>
        <v>Einnahmen</v>
      </c>
      <c r="R301" s="1" t="str">
        <f t="shared" si="28"/>
        <v>2/2401+81000 Erträge aus Leistungen (Elternbeiträge)</v>
      </c>
      <c r="S301" s="2">
        <f t="shared" si="29"/>
        <v>45000</v>
      </c>
      <c r="T301" s="2">
        <f t="shared" si="34"/>
        <v>14.54898157129001</v>
      </c>
    </row>
    <row r="302" spans="1:20" x14ac:dyDescent="0.4">
      <c r="A302" s="1" t="s">
        <v>482</v>
      </c>
      <c r="B302" s="1" t="s">
        <v>403</v>
      </c>
      <c r="C302" s="1" t="s">
        <v>429</v>
      </c>
      <c r="D302" s="1" t="s">
        <v>395</v>
      </c>
      <c r="E302" s="1" t="s">
        <v>395</v>
      </c>
      <c r="F302" s="1" t="s">
        <v>397</v>
      </c>
      <c r="G302" s="1" t="s">
        <v>398</v>
      </c>
      <c r="H302" s="1" t="s">
        <v>430</v>
      </c>
      <c r="I302" s="1" t="s">
        <v>167</v>
      </c>
      <c r="J302" s="1" t="s">
        <v>125</v>
      </c>
      <c r="K302" s="6" t="s">
        <v>628</v>
      </c>
      <c r="L302" s="6" t="str">
        <f>VLOOKUP(LEFT(A302,1),'Ansatz 1'!A$1:B$10,2)</f>
        <v>2 Unterricht, Erziehung, Sport und Wissenschaft</v>
      </c>
      <c r="M302" s="6" t="str">
        <f>VLOOKUP(LEFT(A302,2),'Ansatz 2'!A$1:B$51,2)</f>
        <v>24 Vorschulische Erziehung</v>
      </c>
      <c r="N302" s="6" t="str">
        <f t="shared" si="30"/>
        <v>2401 Kinderbetreuung</v>
      </c>
      <c r="O302" s="1" t="str">
        <f t="shared" si="31"/>
        <v>FH</v>
      </c>
      <c r="P302" s="1">
        <f t="shared" si="32"/>
        <v>2</v>
      </c>
      <c r="Q302" s="1" t="str">
        <f t="shared" si="33"/>
        <v>Einnahmen</v>
      </c>
      <c r="R302" s="1" t="str">
        <f t="shared" si="28"/>
        <v>2/2401+86100 Transfers von Ländern, Landesfonds und Landeskammern</v>
      </c>
      <c r="S302" s="2">
        <f t="shared" si="29"/>
        <v>180000</v>
      </c>
      <c r="T302" s="2">
        <f t="shared" si="34"/>
        <v>58.195926285160041</v>
      </c>
    </row>
    <row r="303" spans="1:20" x14ac:dyDescent="0.4">
      <c r="A303" s="1" t="s">
        <v>629</v>
      </c>
      <c r="B303" s="1" t="s">
        <v>395</v>
      </c>
      <c r="C303" s="1" t="s">
        <v>549</v>
      </c>
      <c r="D303" s="1" t="s">
        <v>395</v>
      </c>
      <c r="E303" s="1" t="s">
        <v>395</v>
      </c>
      <c r="F303" s="1" t="s">
        <v>397</v>
      </c>
      <c r="G303" s="1" t="s">
        <v>398</v>
      </c>
      <c r="H303" s="1" t="s">
        <v>450</v>
      </c>
      <c r="I303" s="1" t="s">
        <v>168</v>
      </c>
      <c r="J303" s="1" t="s">
        <v>169</v>
      </c>
      <c r="K303" s="6" t="s">
        <v>587</v>
      </c>
      <c r="L303" s="6" t="str">
        <f>VLOOKUP(LEFT(A303,1),'Ansatz 1'!A$1:B$10,2)</f>
        <v>2 Unterricht, Erziehung, Sport und Wissenschaft</v>
      </c>
      <c r="M303" s="6" t="str">
        <f>VLOOKUP(LEFT(A303,2),'Ansatz 2'!A$1:B$51,2)</f>
        <v>24 Vorschulische Erziehung</v>
      </c>
      <c r="N303" s="6" t="str">
        <f t="shared" si="30"/>
        <v>2410 Vorschulische Erziehung Kindergärten</v>
      </c>
      <c r="O303" s="1" t="str">
        <f t="shared" si="31"/>
        <v>FH</v>
      </c>
      <c r="P303" s="1">
        <f t="shared" si="32"/>
        <v>1</v>
      </c>
      <c r="Q303" s="1" t="str">
        <f t="shared" si="33"/>
        <v>Ausgaben</v>
      </c>
      <c r="R303" s="1" t="str">
        <f t="shared" si="28"/>
        <v>1/2410-59000 Freiwillige Sozialleistungen (Aus- und Weiterbildung)</v>
      </c>
      <c r="S303" s="2">
        <f t="shared" si="29"/>
        <v>-700</v>
      </c>
      <c r="T303" s="2">
        <f t="shared" si="34"/>
        <v>-0.22631749110895572</v>
      </c>
    </row>
    <row r="304" spans="1:20" x14ac:dyDescent="0.4">
      <c r="A304" s="1" t="s">
        <v>630</v>
      </c>
      <c r="B304" s="1" t="s">
        <v>395</v>
      </c>
      <c r="C304" s="1" t="s">
        <v>549</v>
      </c>
      <c r="D304" s="1" t="s">
        <v>395</v>
      </c>
      <c r="E304" s="1" t="s">
        <v>395</v>
      </c>
      <c r="F304" s="1" t="s">
        <v>397</v>
      </c>
      <c r="G304" s="1" t="s">
        <v>398</v>
      </c>
      <c r="H304" s="1" t="s">
        <v>450</v>
      </c>
      <c r="I304" s="1" t="s">
        <v>170</v>
      </c>
      <c r="J304" s="1" t="s">
        <v>169</v>
      </c>
      <c r="K304" s="6" t="s">
        <v>448</v>
      </c>
      <c r="L304" s="6" t="str">
        <f>VLOOKUP(LEFT(A304,1),'Ansatz 1'!A$1:B$10,2)</f>
        <v>2 Unterricht, Erziehung, Sport und Wissenschaft</v>
      </c>
      <c r="M304" s="6" t="str">
        <f>VLOOKUP(LEFT(A304,2),'Ansatz 2'!A$1:B$51,2)</f>
        <v>24 Vorschulische Erziehung</v>
      </c>
      <c r="N304" s="6" t="str">
        <f t="shared" si="30"/>
        <v>2490 Vorschulische Erziehung Sonstige Einrichtungen und Maßnahmen</v>
      </c>
      <c r="O304" s="1" t="str">
        <f t="shared" si="31"/>
        <v>FH</v>
      </c>
      <c r="P304" s="1">
        <f t="shared" si="32"/>
        <v>1</v>
      </c>
      <c r="Q304" s="1" t="str">
        <f t="shared" si="33"/>
        <v>Ausgaben</v>
      </c>
      <c r="R304" s="1" t="str">
        <f t="shared" si="28"/>
        <v>1/2490-59000 Freiwillige Sozialleistungen (Aus- und Weiterbildung)</v>
      </c>
      <c r="S304" s="2">
        <f t="shared" si="29"/>
        <v>-100</v>
      </c>
      <c r="T304" s="2">
        <f t="shared" si="34"/>
        <v>-3.2331070158422244E-2</v>
      </c>
    </row>
    <row r="305" spans="1:20" x14ac:dyDescent="0.4">
      <c r="A305" s="1" t="s">
        <v>631</v>
      </c>
      <c r="B305" s="1" t="s">
        <v>395</v>
      </c>
      <c r="C305" s="1" t="s">
        <v>477</v>
      </c>
      <c r="D305" s="1" t="s">
        <v>455</v>
      </c>
      <c r="E305" s="1" t="s">
        <v>395</v>
      </c>
      <c r="F305" s="1" t="s">
        <v>497</v>
      </c>
      <c r="G305" s="1" t="s">
        <v>398</v>
      </c>
      <c r="H305" s="1" t="s">
        <v>415</v>
      </c>
      <c r="I305" s="1" t="s">
        <v>171</v>
      </c>
      <c r="J305" s="1" t="s">
        <v>89</v>
      </c>
      <c r="K305" s="6" t="s">
        <v>532</v>
      </c>
      <c r="L305" s="6" t="str">
        <f>VLOOKUP(LEFT(A305,1),'Ansatz 1'!A$1:B$10,2)</f>
        <v>2 Unterricht, Erziehung, Sport und Wissenschaft</v>
      </c>
      <c r="M305" s="6" t="str">
        <f>VLOOKUP(LEFT(A305,2),'Ansatz 2'!A$1:B$51,2)</f>
        <v>25 Ausßerschulische Jugenderziehung</v>
      </c>
      <c r="N305" s="6" t="str">
        <f t="shared" si="30"/>
        <v>2590 Außerschulische Jugenderziehung</v>
      </c>
      <c r="O305" s="1" t="str">
        <f t="shared" si="31"/>
        <v>FH</v>
      </c>
      <c r="P305" s="1">
        <f t="shared" si="32"/>
        <v>1</v>
      </c>
      <c r="Q305" s="1" t="str">
        <f t="shared" si="33"/>
        <v>Ausgaben</v>
      </c>
      <c r="R305" s="1" t="str">
        <f t="shared" si="28"/>
        <v>1/2590-72050 Interne Leistungsverrechnung</v>
      </c>
      <c r="S305" s="2">
        <f t="shared" si="29"/>
        <v>-200</v>
      </c>
      <c r="T305" s="2">
        <f t="shared" si="34"/>
        <v>-6.4662140316844488E-2</v>
      </c>
    </row>
    <row r="306" spans="1:20" x14ac:dyDescent="0.4">
      <c r="A306" s="1" t="s">
        <v>631</v>
      </c>
      <c r="B306" s="1" t="s">
        <v>395</v>
      </c>
      <c r="C306" s="1" t="s">
        <v>543</v>
      </c>
      <c r="D306" s="1" t="s">
        <v>395</v>
      </c>
      <c r="E306" s="1" t="s">
        <v>395</v>
      </c>
      <c r="F306" s="1" t="s">
        <v>397</v>
      </c>
      <c r="G306" s="1" t="s">
        <v>398</v>
      </c>
      <c r="H306" s="1" t="s">
        <v>544</v>
      </c>
      <c r="I306" s="1" t="s">
        <v>171</v>
      </c>
      <c r="J306" s="1" t="s">
        <v>172</v>
      </c>
      <c r="K306" s="6" t="s">
        <v>632</v>
      </c>
      <c r="L306" s="6" t="str">
        <f>VLOOKUP(LEFT(A306,1),'Ansatz 1'!A$1:B$10,2)</f>
        <v>2 Unterricht, Erziehung, Sport und Wissenschaft</v>
      </c>
      <c r="M306" s="6" t="str">
        <f>VLOOKUP(LEFT(A306,2),'Ansatz 2'!A$1:B$51,2)</f>
        <v>25 Ausßerschulische Jugenderziehung</v>
      </c>
      <c r="N306" s="6" t="str">
        <f t="shared" si="30"/>
        <v>2590 Außerschulische Jugenderziehung</v>
      </c>
      <c r="O306" s="1" t="str">
        <f t="shared" si="31"/>
        <v>FH</v>
      </c>
      <c r="P306" s="1">
        <f t="shared" si="32"/>
        <v>1</v>
      </c>
      <c r="Q306" s="1" t="str">
        <f t="shared" si="33"/>
        <v>Ausgaben</v>
      </c>
      <c r="R306" s="1" t="str">
        <f t="shared" si="28"/>
        <v>1/2590-75700 Transfers an private Organisationen ohne Erwerbszweck</v>
      </c>
      <c r="S306" s="2">
        <f t="shared" si="29"/>
        <v>-36000</v>
      </c>
      <c r="T306" s="2">
        <f t="shared" si="34"/>
        <v>-11.639185257032008</v>
      </c>
    </row>
    <row r="307" spans="1:20" x14ac:dyDescent="0.4">
      <c r="A307" s="1" t="s">
        <v>633</v>
      </c>
      <c r="B307" s="1" t="s">
        <v>395</v>
      </c>
      <c r="C307" s="1" t="s">
        <v>435</v>
      </c>
      <c r="D307" s="1" t="s">
        <v>395</v>
      </c>
      <c r="E307" s="1" t="s">
        <v>395</v>
      </c>
      <c r="F307" s="1" t="s">
        <v>397</v>
      </c>
      <c r="G307" s="1" t="s">
        <v>398</v>
      </c>
      <c r="H307" s="1" t="s">
        <v>436</v>
      </c>
      <c r="I307" s="1" t="s">
        <v>173</v>
      </c>
      <c r="J307" s="1" t="s">
        <v>35</v>
      </c>
      <c r="K307" s="6" t="s">
        <v>421</v>
      </c>
      <c r="L307" s="6" t="str">
        <f>VLOOKUP(LEFT(A307,1),'Ansatz 1'!A$1:B$10,2)</f>
        <v>2 Unterricht, Erziehung, Sport und Wissenschaft</v>
      </c>
      <c r="M307" s="6" t="str">
        <f>VLOOKUP(LEFT(A307,2),'Ansatz 2'!A$1:B$51,2)</f>
        <v>26 Sport und außerschulische Leibeserziehung</v>
      </c>
      <c r="N307" s="6" t="str">
        <f t="shared" si="30"/>
        <v>2620 Sportplätze</v>
      </c>
      <c r="O307" s="1" t="str">
        <f t="shared" si="31"/>
        <v>FH</v>
      </c>
      <c r="P307" s="1">
        <f t="shared" si="32"/>
        <v>1</v>
      </c>
      <c r="Q307" s="1" t="str">
        <f t="shared" si="33"/>
        <v>Ausgaben</v>
      </c>
      <c r="R307" s="1" t="str">
        <f t="shared" si="28"/>
        <v>1/2620-04200 Amts-, Betriebs- und Geschäftsausstattung</v>
      </c>
      <c r="S307" s="2">
        <f t="shared" si="29"/>
        <v>-500</v>
      </c>
      <c r="T307" s="2">
        <f t="shared" si="34"/>
        <v>-0.16165535079211121</v>
      </c>
    </row>
    <row r="308" spans="1:20" x14ac:dyDescent="0.4">
      <c r="A308" s="1" t="s">
        <v>633</v>
      </c>
      <c r="B308" s="1" t="s">
        <v>395</v>
      </c>
      <c r="C308" s="1" t="s">
        <v>634</v>
      </c>
      <c r="D308" s="1" t="s">
        <v>395</v>
      </c>
      <c r="E308" s="1" t="s">
        <v>395</v>
      </c>
      <c r="F308" s="1" t="s">
        <v>397</v>
      </c>
      <c r="G308" s="1" t="s">
        <v>398</v>
      </c>
      <c r="H308" s="1" t="s">
        <v>635</v>
      </c>
      <c r="I308" s="1" t="s">
        <v>173</v>
      </c>
      <c r="J308" s="1" t="s">
        <v>174</v>
      </c>
      <c r="K308" s="6" t="s">
        <v>448</v>
      </c>
      <c r="L308" s="6" t="str">
        <f>VLOOKUP(LEFT(A308,1),'Ansatz 1'!A$1:B$10,2)</f>
        <v>2 Unterricht, Erziehung, Sport und Wissenschaft</v>
      </c>
      <c r="M308" s="6" t="str">
        <f>VLOOKUP(LEFT(A308,2),'Ansatz 2'!A$1:B$51,2)</f>
        <v>26 Sport und außerschulische Leibeserziehung</v>
      </c>
      <c r="N308" s="6" t="str">
        <f t="shared" si="30"/>
        <v>2620 Sportplätze</v>
      </c>
      <c r="O308" s="1" t="str">
        <f t="shared" si="31"/>
        <v>FH</v>
      </c>
      <c r="P308" s="1">
        <f t="shared" si="32"/>
        <v>1</v>
      </c>
      <c r="Q308" s="1" t="str">
        <f t="shared" si="33"/>
        <v>Ausgaben</v>
      </c>
      <c r="R308" s="1" t="str">
        <f t="shared" si="28"/>
        <v>1/2620-05000 Sonderanlagen</v>
      </c>
      <c r="S308" s="2">
        <f t="shared" si="29"/>
        <v>-100</v>
      </c>
      <c r="T308" s="2">
        <f t="shared" si="34"/>
        <v>-3.2331070158422244E-2</v>
      </c>
    </row>
    <row r="309" spans="1:20" x14ac:dyDescent="0.4">
      <c r="A309" s="1" t="s">
        <v>633</v>
      </c>
      <c r="B309" s="1" t="s">
        <v>395</v>
      </c>
      <c r="C309" s="1" t="s">
        <v>438</v>
      </c>
      <c r="D309" s="1" t="s">
        <v>395</v>
      </c>
      <c r="E309" s="1" t="s">
        <v>395</v>
      </c>
      <c r="F309" s="1" t="s">
        <v>397</v>
      </c>
      <c r="G309" s="1" t="s">
        <v>398</v>
      </c>
      <c r="H309" s="1" t="s">
        <v>439</v>
      </c>
      <c r="I309" s="1" t="s">
        <v>173</v>
      </c>
      <c r="J309" s="1" t="s">
        <v>36</v>
      </c>
      <c r="K309" s="6" t="s">
        <v>448</v>
      </c>
      <c r="L309" s="6" t="str">
        <f>VLOOKUP(LEFT(A309,1),'Ansatz 1'!A$1:B$10,2)</f>
        <v>2 Unterricht, Erziehung, Sport und Wissenschaft</v>
      </c>
      <c r="M309" s="6" t="str">
        <f>VLOOKUP(LEFT(A309,2),'Ansatz 2'!A$1:B$51,2)</f>
        <v>26 Sport und außerschulische Leibeserziehung</v>
      </c>
      <c r="N309" s="6" t="str">
        <f t="shared" si="30"/>
        <v>2620 Sportplätze</v>
      </c>
      <c r="O309" s="1" t="str">
        <f t="shared" si="31"/>
        <v>FH</v>
      </c>
      <c r="P309" s="1">
        <f t="shared" si="32"/>
        <v>1</v>
      </c>
      <c r="Q309" s="1" t="str">
        <f t="shared" si="33"/>
        <v>Ausgaben</v>
      </c>
      <c r="R309" s="1" t="str">
        <f t="shared" si="28"/>
        <v>1/2620-40000 Geringwertige Wirtschaftsgüter (GWG)</v>
      </c>
      <c r="S309" s="2">
        <f t="shared" si="29"/>
        <v>-100</v>
      </c>
      <c r="T309" s="2">
        <f t="shared" si="34"/>
        <v>-3.2331070158422244E-2</v>
      </c>
    </row>
    <row r="310" spans="1:20" x14ac:dyDescent="0.4">
      <c r="A310" s="1" t="s">
        <v>633</v>
      </c>
      <c r="B310" s="1" t="s">
        <v>395</v>
      </c>
      <c r="C310" s="1" t="s">
        <v>636</v>
      </c>
      <c r="D310" s="1" t="s">
        <v>395</v>
      </c>
      <c r="E310" s="1" t="s">
        <v>395</v>
      </c>
      <c r="F310" s="1" t="s">
        <v>397</v>
      </c>
      <c r="G310" s="1" t="s">
        <v>398</v>
      </c>
      <c r="H310" s="1" t="s">
        <v>460</v>
      </c>
      <c r="I310" s="1" t="s">
        <v>173</v>
      </c>
      <c r="J310" s="1" t="s">
        <v>175</v>
      </c>
      <c r="K310" s="6" t="s">
        <v>453</v>
      </c>
      <c r="L310" s="6" t="str">
        <f>VLOOKUP(LEFT(A310,1),'Ansatz 1'!A$1:B$10,2)</f>
        <v>2 Unterricht, Erziehung, Sport und Wissenschaft</v>
      </c>
      <c r="M310" s="6" t="str">
        <f>VLOOKUP(LEFT(A310,2),'Ansatz 2'!A$1:B$51,2)</f>
        <v>26 Sport und außerschulische Leibeserziehung</v>
      </c>
      <c r="N310" s="6" t="str">
        <f t="shared" si="30"/>
        <v>2620 Sportplätze</v>
      </c>
      <c r="O310" s="1" t="str">
        <f t="shared" si="31"/>
        <v>FH</v>
      </c>
      <c r="P310" s="1">
        <f t="shared" si="32"/>
        <v>1</v>
      </c>
      <c r="Q310" s="1" t="str">
        <f t="shared" si="33"/>
        <v>Ausgaben</v>
      </c>
      <c r="R310" s="1" t="str">
        <f t="shared" si="28"/>
        <v>1/2620-61300 Instandhaltung von sonstigen Grundstückseinrichtungen</v>
      </c>
      <c r="S310" s="2">
        <f t="shared" si="29"/>
        <v>-8000</v>
      </c>
      <c r="T310" s="2">
        <f t="shared" si="34"/>
        <v>-2.5864856126737794</v>
      </c>
    </row>
    <row r="311" spans="1:20" x14ac:dyDescent="0.4">
      <c r="A311" s="1" t="s">
        <v>633</v>
      </c>
      <c r="B311" s="1" t="s">
        <v>395</v>
      </c>
      <c r="C311" s="1" t="s">
        <v>477</v>
      </c>
      <c r="D311" s="1" t="s">
        <v>455</v>
      </c>
      <c r="E311" s="1" t="s">
        <v>395</v>
      </c>
      <c r="F311" s="1" t="s">
        <v>497</v>
      </c>
      <c r="G311" s="1" t="s">
        <v>398</v>
      </c>
      <c r="H311" s="1" t="s">
        <v>415</v>
      </c>
      <c r="I311" s="1" t="s">
        <v>173</v>
      </c>
      <c r="J311" s="1" t="s">
        <v>89</v>
      </c>
      <c r="K311" s="6" t="s">
        <v>440</v>
      </c>
      <c r="L311" s="6" t="str">
        <f>VLOOKUP(LEFT(A311,1),'Ansatz 1'!A$1:B$10,2)</f>
        <v>2 Unterricht, Erziehung, Sport und Wissenschaft</v>
      </c>
      <c r="M311" s="6" t="str">
        <f>VLOOKUP(LEFT(A311,2),'Ansatz 2'!A$1:B$51,2)</f>
        <v>26 Sport und außerschulische Leibeserziehung</v>
      </c>
      <c r="N311" s="6" t="str">
        <f t="shared" si="30"/>
        <v>2620 Sportplätze</v>
      </c>
      <c r="O311" s="1" t="str">
        <f t="shared" si="31"/>
        <v>FH</v>
      </c>
      <c r="P311" s="1">
        <f t="shared" si="32"/>
        <v>1</v>
      </c>
      <c r="Q311" s="1" t="str">
        <f t="shared" si="33"/>
        <v>Ausgaben</v>
      </c>
      <c r="R311" s="1" t="str">
        <f t="shared" si="28"/>
        <v>1/2620-72050 Interne Leistungsverrechnung</v>
      </c>
      <c r="S311" s="2">
        <f t="shared" si="29"/>
        <v>-2000</v>
      </c>
      <c r="T311" s="2">
        <f t="shared" si="34"/>
        <v>-0.64662140316844485</v>
      </c>
    </row>
    <row r="312" spans="1:20" x14ac:dyDescent="0.4">
      <c r="A312" s="1" t="s">
        <v>633</v>
      </c>
      <c r="B312" s="1" t="s">
        <v>395</v>
      </c>
      <c r="C312" s="1" t="s">
        <v>491</v>
      </c>
      <c r="D312" s="1" t="s">
        <v>395</v>
      </c>
      <c r="E312" s="1" t="s">
        <v>395</v>
      </c>
      <c r="F312" s="1" t="s">
        <v>397</v>
      </c>
      <c r="G312" s="1" t="s">
        <v>398</v>
      </c>
      <c r="H312" s="1" t="s">
        <v>492</v>
      </c>
      <c r="I312" s="1" t="s">
        <v>173</v>
      </c>
      <c r="J312" s="1" t="s">
        <v>148</v>
      </c>
      <c r="K312" s="6" t="s">
        <v>437</v>
      </c>
      <c r="L312" s="6" t="str">
        <f>VLOOKUP(LEFT(A312,1),'Ansatz 1'!A$1:B$10,2)</f>
        <v>2 Unterricht, Erziehung, Sport und Wissenschaft</v>
      </c>
      <c r="M312" s="6" t="str">
        <f>VLOOKUP(LEFT(A312,2),'Ansatz 2'!A$1:B$51,2)</f>
        <v>26 Sport und außerschulische Leibeserziehung</v>
      </c>
      <c r="N312" s="6" t="str">
        <f t="shared" si="30"/>
        <v>2620 Sportplätze</v>
      </c>
      <c r="O312" s="1" t="str">
        <f t="shared" si="31"/>
        <v>FH</v>
      </c>
      <c r="P312" s="1">
        <f t="shared" si="32"/>
        <v>2</v>
      </c>
      <c r="Q312" s="1" t="str">
        <f t="shared" si="33"/>
        <v>Einnahmen</v>
      </c>
      <c r="R312" s="1" t="str">
        <f t="shared" si="28"/>
        <v>2/2620+81100 Miete- und Pachtertrag</v>
      </c>
      <c r="S312" s="2">
        <f t="shared" si="29"/>
        <v>4000</v>
      </c>
      <c r="T312" s="2">
        <f t="shared" si="34"/>
        <v>1.2932428063368897</v>
      </c>
    </row>
    <row r="313" spans="1:20" x14ac:dyDescent="0.4">
      <c r="A313" s="1" t="s">
        <v>637</v>
      </c>
      <c r="B313" s="1" t="s">
        <v>395</v>
      </c>
      <c r="C313" s="1" t="s">
        <v>516</v>
      </c>
      <c r="D313" s="1" t="s">
        <v>395</v>
      </c>
      <c r="E313" s="1" t="s">
        <v>395</v>
      </c>
      <c r="F313" s="1" t="s">
        <v>397</v>
      </c>
      <c r="G313" s="1" t="s">
        <v>398</v>
      </c>
      <c r="H313" s="1" t="s">
        <v>517</v>
      </c>
      <c r="I313" s="1" t="s">
        <v>176</v>
      </c>
      <c r="J313" s="1" t="s">
        <v>83</v>
      </c>
      <c r="K313" s="6" t="s">
        <v>638</v>
      </c>
      <c r="L313" s="6" t="str">
        <f>VLOOKUP(LEFT(A313,1),'Ansatz 1'!A$1:B$10,2)</f>
        <v>2 Unterricht, Erziehung, Sport und Wissenschaft</v>
      </c>
      <c r="M313" s="6" t="str">
        <f>VLOOKUP(LEFT(A313,2),'Ansatz 2'!A$1:B$51,2)</f>
        <v>26 Sport und außerschulische Leibeserziehung</v>
      </c>
      <c r="N313" s="6" t="str">
        <f t="shared" si="30"/>
        <v>2630 'Turn- und Sporthalle</v>
      </c>
      <c r="O313" s="1" t="str">
        <f t="shared" si="31"/>
        <v>FH</v>
      </c>
      <c r="P313" s="1">
        <f t="shared" si="32"/>
        <v>1</v>
      </c>
      <c r="Q313" s="1" t="str">
        <f t="shared" si="33"/>
        <v>Ausgaben</v>
      </c>
      <c r="R313" s="1" t="str">
        <f t="shared" si="28"/>
        <v>1/2630-34600 Investitionsdarlehen von Finanzunternehmen</v>
      </c>
      <c r="S313" s="2">
        <f t="shared" si="29"/>
        <v>-82400</v>
      </c>
      <c r="T313" s="2">
        <f t="shared" si="34"/>
        <v>-26.64080181053993</v>
      </c>
    </row>
    <row r="314" spans="1:20" x14ac:dyDescent="0.4">
      <c r="A314" s="1" t="s">
        <v>637</v>
      </c>
      <c r="B314" s="1" t="s">
        <v>395</v>
      </c>
      <c r="C314" s="1" t="s">
        <v>438</v>
      </c>
      <c r="D314" s="1" t="s">
        <v>403</v>
      </c>
      <c r="E314" s="1" t="s">
        <v>395</v>
      </c>
      <c r="F314" s="1" t="s">
        <v>397</v>
      </c>
      <c r="G314" s="1" t="s">
        <v>398</v>
      </c>
      <c r="H314" s="1" t="s">
        <v>439</v>
      </c>
      <c r="I314" s="1" t="s">
        <v>176</v>
      </c>
      <c r="J314" s="1" t="s">
        <v>177</v>
      </c>
      <c r="K314" s="6" t="s">
        <v>461</v>
      </c>
      <c r="L314" s="6" t="str">
        <f>VLOOKUP(LEFT(A314,1),'Ansatz 1'!A$1:B$10,2)</f>
        <v>2 Unterricht, Erziehung, Sport und Wissenschaft</v>
      </c>
      <c r="M314" s="6" t="str">
        <f>VLOOKUP(LEFT(A314,2),'Ansatz 2'!A$1:B$51,2)</f>
        <v>26 Sport und außerschulische Leibeserziehung</v>
      </c>
      <c r="N314" s="6" t="str">
        <f t="shared" si="30"/>
        <v>2630 'Turn- und Sporthalle</v>
      </c>
      <c r="O314" s="1" t="str">
        <f t="shared" si="31"/>
        <v>FH</v>
      </c>
      <c r="P314" s="1">
        <f t="shared" si="32"/>
        <v>1</v>
      </c>
      <c r="Q314" s="1" t="str">
        <f t="shared" si="33"/>
        <v>Ausgaben</v>
      </c>
      <c r="R314" s="1" t="str">
        <f t="shared" si="28"/>
        <v>1/2630-40010 Geringwertige Wirtschaftsgüter (GWG) (außerschulisch)</v>
      </c>
      <c r="S314" s="2">
        <f t="shared" si="29"/>
        <v>-1000</v>
      </c>
      <c r="T314" s="2">
        <f t="shared" si="34"/>
        <v>-0.32331070158422243</v>
      </c>
    </row>
    <row r="315" spans="1:20" x14ac:dyDescent="0.4">
      <c r="A315" s="1" t="s">
        <v>637</v>
      </c>
      <c r="B315" s="1" t="s">
        <v>395</v>
      </c>
      <c r="C315" s="1" t="s">
        <v>520</v>
      </c>
      <c r="D315" s="1" t="s">
        <v>395</v>
      </c>
      <c r="E315" s="1" t="s">
        <v>395</v>
      </c>
      <c r="F315" s="1" t="s">
        <v>397</v>
      </c>
      <c r="G315" s="1" t="s">
        <v>398</v>
      </c>
      <c r="H315" s="1" t="s">
        <v>439</v>
      </c>
      <c r="I315" s="1" t="s">
        <v>176</v>
      </c>
      <c r="J315" s="1" t="s">
        <v>178</v>
      </c>
      <c r="K315" s="6" t="s">
        <v>421</v>
      </c>
      <c r="L315" s="6" t="str">
        <f>VLOOKUP(LEFT(A315,1),'Ansatz 1'!A$1:B$10,2)</f>
        <v>2 Unterricht, Erziehung, Sport und Wissenschaft</v>
      </c>
      <c r="M315" s="6" t="str">
        <f>VLOOKUP(LEFT(A315,2),'Ansatz 2'!A$1:B$51,2)</f>
        <v>26 Sport und außerschulische Leibeserziehung</v>
      </c>
      <c r="N315" s="6" t="str">
        <f t="shared" si="30"/>
        <v>2630 'Turn- und Sporthalle</v>
      </c>
      <c r="O315" s="1" t="str">
        <f t="shared" si="31"/>
        <v>FH</v>
      </c>
      <c r="P315" s="1">
        <f t="shared" si="32"/>
        <v>1</v>
      </c>
      <c r="Q315" s="1" t="str">
        <f t="shared" si="33"/>
        <v>Ausgaben</v>
      </c>
      <c r="R315" s="1" t="str">
        <f t="shared" si="28"/>
        <v>1/2630-45400 Reinigungsmittel (außerschulisch)</v>
      </c>
      <c r="S315" s="2">
        <f t="shared" si="29"/>
        <v>-500</v>
      </c>
      <c r="T315" s="2">
        <f t="shared" si="34"/>
        <v>-0.16165535079211121</v>
      </c>
    </row>
    <row r="316" spans="1:20" x14ac:dyDescent="0.4">
      <c r="A316" s="1" t="s">
        <v>637</v>
      </c>
      <c r="B316" s="1" t="s">
        <v>395</v>
      </c>
      <c r="C316" s="1" t="s">
        <v>522</v>
      </c>
      <c r="D316" s="1" t="s">
        <v>395</v>
      </c>
      <c r="E316" s="1" t="s">
        <v>395</v>
      </c>
      <c r="F316" s="1" t="s">
        <v>397</v>
      </c>
      <c r="G316" s="1" t="s">
        <v>398</v>
      </c>
      <c r="H316" s="1" t="s">
        <v>465</v>
      </c>
      <c r="I316" s="1" t="s">
        <v>176</v>
      </c>
      <c r="J316" s="1" t="s">
        <v>179</v>
      </c>
      <c r="K316" s="6" t="s">
        <v>590</v>
      </c>
      <c r="L316" s="6" t="str">
        <f>VLOOKUP(LEFT(A316,1),'Ansatz 1'!A$1:B$10,2)</f>
        <v>2 Unterricht, Erziehung, Sport und Wissenschaft</v>
      </c>
      <c r="M316" s="6" t="str">
        <f>VLOOKUP(LEFT(A316,2),'Ansatz 2'!A$1:B$51,2)</f>
        <v>26 Sport und außerschulische Leibeserziehung</v>
      </c>
      <c r="N316" s="6" t="str">
        <f t="shared" si="30"/>
        <v>2630 'Turn- und Sporthalle</v>
      </c>
      <c r="O316" s="1" t="str">
        <f t="shared" si="31"/>
        <v>FH</v>
      </c>
      <c r="P316" s="1">
        <f t="shared" si="32"/>
        <v>1</v>
      </c>
      <c r="Q316" s="1" t="str">
        <f t="shared" si="33"/>
        <v>Ausgaben</v>
      </c>
      <c r="R316" s="1" t="str">
        <f t="shared" si="28"/>
        <v>1/2630-60000 Energiebezüge (außerschulisch)</v>
      </c>
      <c r="S316" s="2">
        <f t="shared" si="29"/>
        <v>-3600</v>
      </c>
      <c r="T316" s="2">
        <f t="shared" si="34"/>
        <v>-1.1639185257032008</v>
      </c>
    </row>
    <row r="317" spans="1:20" x14ac:dyDescent="0.4">
      <c r="A317" s="1" t="s">
        <v>637</v>
      </c>
      <c r="B317" s="1" t="s">
        <v>395</v>
      </c>
      <c r="C317" s="1" t="s">
        <v>523</v>
      </c>
      <c r="D317" s="1" t="s">
        <v>395</v>
      </c>
      <c r="E317" s="1" t="s">
        <v>395</v>
      </c>
      <c r="F317" s="1" t="s">
        <v>397</v>
      </c>
      <c r="G317" s="1" t="s">
        <v>398</v>
      </c>
      <c r="H317" s="1" t="s">
        <v>460</v>
      </c>
      <c r="I317" s="1" t="s">
        <v>176</v>
      </c>
      <c r="J317" s="1" t="s">
        <v>180</v>
      </c>
      <c r="K317" s="6" t="s">
        <v>594</v>
      </c>
      <c r="L317" s="6" t="str">
        <f>VLOOKUP(LEFT(A317,1),'Ansatz 1'!A$1:B$10,2)</f>
        <v>2 Unterricht, Erziehung, Sport und Wissenschaft</v>
      </c>
      <c r="M317" s="6" t="str">
        <f>VLOOKUP(LEFT(A317,2),'Ansatz 2'!A$1:B$51,2)</f>
        <v>26 Sport und außerschulische Leibeserziehung</v>
      </c>
      <c r="N317" s="6" t="str">
        <f t="shared" si="30"/>
        <v>2630 'Turn- und Sporthalle</v>
      </c>
      <c r="O317" s="1" t="str">
        <f t="shared" si="31"/>
        <v>FH</v>
      </c>
      <c r="P317" s="1">
        <f t="shared" si="32"/>
        <v>1</v>
      </c>
      <c r="Q317" s="1" t="str">
        <f t="shared" si="33"/>
        <v>Ausgaben</v>
      </c>
      <c r="R317" s="1" t="str">
        <f t="shared" si="28"/>
        <v>1/2630-61400 Instandhaltung von Gebäuden und Bauten (außerschulisch)</v>
      </c>
      <c r="S317" s="2">
        <f t="shared" si="29"/>
        <v>-9300</v>
      </c>
      <c r="T317" s="2">
        <f t="shared" si="34"/>
        <v>-3.0067895247332688</v>
      </c>
    </row>
    <row r="318" spans="1:20" x14ac:dyDescent="0.4">
      <c r="A318" s="1" t="s">
        <v>637</v>
      </c>
      <c r="B318" s="1" t="s">
        <v>395</v>
      </c>
      <c r="C318" s="1" t="s">
        <v>524</v>
      </c>
      <c r="D318" s="1" t="s">
        <v>395</v>
      </c>
      <c r="E318" s="1" t="s">
        <v>395</v>
      </c>
      <c r="F318" s="1" t="s">
        <v>397</v>
      </c>
      <c r="G318" s="1" t="s">
        <v>398</v>
      </c>
      <c r="H318" s="1" t="s">
        <v>525</v>
      </c>
      <c r="I318" s="1" t="s">
        <v>176</v>
      </c>
      <c r="J318" s="1" t="s">
        <v>88</v>
      </c>
      <c r="K318" s="6" t="s">
        <v>639</v>
      </c>
      <c r="L318" s="6" t="str">
        <f>VLOOKUP(LEFT(A318,1),'Ansatz 1'!A$1:B$10,2)</f>
        <v>2 Unterricht, Erziehung, Sport und Wissenschaft</v>
      </c>
      <c r="M318" s="6" t="str">
        <f>VLOOKUP(LEFT(A318,2),'Ansatz 2'!A$1:B$51,2)</f>
        <v>26 Sport und außerschulische Leibeserziehung</v>
      </c>
      <c r="N318" s="6" t="str">
        <f t="shared" si="30"/>
        <v>2630 'Turn- und Sporthalle</v>
      </c>
      <c r="O318" s="1" t="str">
        <f t="shared" si="31"/>
        <v>FH</v>
      </c>
      <c r="P318" s="1">
        <f t="shared" si="32"/>
        <v>1</v>
      </c>
      <c r="Q318" s="1" t="str">
        <f t="shared" si="33"/>
        <v>Ausgaben</v>
      </c>
      <c r="R318" s="1" t="str">
        <f t="shared" si="28"/>
        <v>1/2630-65000 Zinsen für Finanzschulden in Euro</v>
      </c>
      <c r="S318" s="2">
        <f t="shared" si="29"/>
        <v>-28200</v>
      </c>
      <c r="T318" s="2">
        <f t="shared" si="34"/>
        <v>-9.1173617846750723</v>
      </c>
    </row>
    <row r="319" spans="1:20" x14ac:dyDescent="0.4">
      <c r="A319" s="1" t="s">
        <v>637</v>
      </c>
      <c r="B319" s="1" t="s">
        <v>395</v>
      </c>
      <c r="C319" s="1" t="s">
        <v>470</v>
      </c>
      <c r="D319" s="1" t="s">
        <v>395</v>
      </c>
      <c r="E319" s="1" t="s">
        <v>395</v>
      </c>
      <c r="F319" s="1" t="s">
        <v>397</v>
      </c>
      <c r="G319" s="1" t="s">
        <v>398</v>
      </c>
      <c r="H319" s="1" t="s">
        <v>465</v>
      </c>
      <c r="I319" s="1" t="s">
        <v>176</v>
      </c>
      <c r="J319" s="1" t="s">
        <v>181</v>
      </c>
      <c r="K319" s="6" t="s">
        <v>582</v>
      </c>
      <c r="L319" s="6" t="str">
        <f>VLOOKUP(LEFT(A319,1),'Ansatz 1'!A$1:B$10,2)</f>
        <v>2 Unterricht, Erziehung, Sport und Wissenschaft</v>
      </c>
      <c r="M319" s="6" t="str">
        <f>VLOOKUP(LEFT(A319,2),'Ansatz 2'!A$1:B$51,2)</f>
        <v>26 Sport und außerschulische Leibeserziehung</v>
      </c>
      <c r="N319" s="6" t="str">
        <f t="shared" si="30"/>
        <v>2630 'Turn- und Sporthalle</v>
      </c>
      <c r="O319" s="1" t="str">
        <f t="shared" si="31"/>
        <v>FH</v>
      </c>
      <c r="P319" s="1">
        <f t="shared" si="32"/>
        <v>1</v>
      </c>
      <c r="Q319" s="1" t="str">
        <f t="shared" si="33"/>
        <v>Ausgaben</v>
      </c>
      <c r="R319" s="1" t="str">
        <f t="shared" si="28"/>
        <v>1/2630-67000 Versicherungen (außerschulisch)</v>
      </c>
      <c r="S319" s="2">
        <f t="shared" si="29"/>
        <v>-600</v>
      </c>
      <c r="T319" s="2">
        <f t="shared" si="34"/>
        <v>-0.19398642095053345</v>
      </c>
    </row>
    <row r="320" spans="1:20" x14ac:dyDescent="0.4">
      <c r="A320" s="1" t="s">
        <v>637</v>
      </c>
      <c r="B320" s="1" t="s">
        <v>395</v>
      </c>
      <c r="C320" s="1" t="s">
        <v>485</v>
      </c>
      <c r="D320" s="1" t="s">
        <v>395</v>
      </c>
      <c r="E320" s="1" t="s">
        <v>395</v>
      </c>
      <c r="F320" s="1" t="s">
        <v>397</v>
      </c>
      <c r="G320" s="1" t="s">
        <v>398</v>
      </c>
      <c r="H320" s="1" t="s">
        <v>415</v>
      </c>
      <c r="I320" s="1" t="s">
        <v>176</v>
      </c>
      <c r="J320" s="1" t="s">
        <v>182</v>
      </c>
      <c r="K320" s="6" t="s">
        <v>640</v>
      </c>
      <c r="L320" s="6" t="str">
        <f>VLOOKUP(LEFT(A320,1),'Ansatz 1'!A$1:B$10,2)</f>
        <v>2 Unterricht, Erziehung, Sport und Wissenschaft</v>
      </c>
      <c r="M320" s="6" t="str">
        <f>VLOOKUP(LEFT(A320,2),'Ansatz 2'!A$1:B$51,2)</f>
        <v>26 Sport und außerschulische Leibeserziehung</v>
      </c>
      <c r="N320" s="6" t="str">
        <f t="shared" si="30"/>
        <v>2630 'Turn- und Sporthalle</v>
      </c>
      <c r="O320" s="1" t="str">
        <f t="shared" si="31"/>
        <v>FH</v>
      </c>
      <c r="P320" s="1">
        <f t="shared" si="32"/>
        <v>1</v>
      </c>
      <c r="Q320" s="1" t="str">
        <f t="shared" si="33"/>
        <v>Ausgaben</v>
      </c>
      <c r="R320" s="1" t="str">
        <f t="shared" si="28"/>
        <v>1/2630-72800 Entgelte für sonstige Leistungen (Reinigung durch Unternehmen außerschulisch)</v>
      </c>
      <c r="S320" s="2">
        <f t="shared" si="29"/>
        <v>-15500</v>
      </c>
      <c r="T320" s="2">
        <f t="shared" si="34"/>
        <v>-5.0113158745554474</v>
      </c>
    </row>
    <row r="321" spans="1:20" x14ac:dyDescent="0.4">
      <c r="A321" s="1" t="s">
        <v>637</v>
      </c>
      <c r="B321" s="1" t="s">
        <v>395</v>
      </c>
      <c r="C321" s="1" t="s">
        <v>487</v>
      </c>
      <c r="D321" s="1" t="s">
        <v>395</v>
      </c>
      <c r="E321" s="1" t="s">
        <v>395</v>
      </c>
      <c r="F321" s="1" t="s">
        <v>397</v>
      </c>
      <c r="G321" s="1" t="s">
        <v>398</v>
      </c>
      <c r="H321" s="1" t="s">
        <v>415</v>
      </c>
      <c r="I321" s="1" t="s">
        <v>176</v>
      </c>
      <c r="J321" s="1" t="s">
        <v>183</v>
      </c>
      <c r="K321" s="6" t="s">
        <v>421</v>
      </c>
      <c r="L321" s="6" t="str">
        <f>VLOOKUP(LEFT(A321,1),'Ansatz 1'!A$1:B$10,2)</f>
        <v>2 Unterricht, Erziehung, Sport und Wissenschaft</v>
      </c>
      <c r="M321" s="6" t="str">
        <f>VLOOKUP(LEFT(A321,2),'Ansatz 2'!A$1:B$51,2)</f>
        <v>26 Sport und außerschulische Leibeserziehung</v>
      </c>
      <c r="N321" s="6" t="str">
        <f t="shared" si="30"/>
        <v>2630 'Turn- und Sporthalle</v>
      </c>
      <c r="O321" s="1" t="str">
        <f t="shared" si="31"/>
        <v>FH</v>
      </c>
      <c r="P321" s="1">
        <f t="shared" si="32"/>
        <v>1</v>
      </c>
      <c r="Q321" s="1" t="str">
        <f t="shared" si="33"/>
        <v>Ausgaben</v>
      </c>
      <c r="R321" s="1" t="str">
        <f t="shared" si="28"/>
        <v>1/2630-72900 Sonstige Aufwendungen (außerschulisch)</v>
      </c>
      <c r="S321" s="2">
        <f t="shared" si="29"/>
        <v>-500</v>
      </c>
      <c r="T321" s="2">
        <f t="shared" si="34"/>
        <v>-0.16165535079211121</v>
      </c>
    </row>
    <row r="322" spans="1:20" x14ac:dyDescent="0.4">
      <c r="A322" s="1" t="s">
        <v>637</v>
      </c>
      <c r="B322" s="1" t="s">
        <v>395</v>
      </c>
      <c r="C322" s="1" t="s">
        <v>491</v>
      </c>
      <c r="D322" s="1" t="s">
        <v>403</v>
      </c>
      <c r="E322" s="1" t="s">
        <v>395</v>
      </c>
      <c r="F322" s="1" t="s">
        <v>397</v>
      </c>
      <c r="G322" s="1" t="s">
        <v>398</v>
      </c>
      <c r="H322" s="1" t="s">
        <v>492</v>
      </c>
      <c r="I322" s="1" t="s">
        <v>176</v>
      </c>
      <c r="J322" s="1" t="s">
        <v>184</v>
      </c>
      <c r="K322" s="6" t="s">
        <v>626</v>
      </c>
      <c r="L322" s="6" t="str">
        <f>VLOOKUP(LEFT(A322,1),'Ansatz 1'!A$1:B$10,2)</f>
        <v>2 Unterricht, Erziehung, Sport und Wissenschaft</v>
      </c>
      <c r="M322" s="6" t="str">
        <f>VLOOKUP(LEFT(A322,2),'Ansatz 2'!A$1:B$51,2)</f>
        <v>26 Sport und außerschulische Leibeserziehung</v>
      </c>
      <c r="N322" s="6" t="str">
        <f t="shared" si="30"/>
        <v>2630 'Turn- und Sporthalle</v>
      </c>
      <c r="O322" s="1" t="str">
        <f t="shared" si="31"/>
        <v>FH</v>
      </c>
      <c r="P322" s="1">
        <f t="shared" si="32"/>
        <v>2</v>
      </c>
      <c r="Q322" s="1" t="str">
        <f t="shared" si="33"/>
        <v>Einnahmen</v>
      </c>
      <c r="R322" s="1" t="str">
        <f t="shared" ref="R322:R385" si="35">_xlfn.CONCAT(P322,"/",A322,LEFT(B322,1),IF(P322=1,"-","+"),C322,LEFT(D322,2)," ",J322)</f>
        <v>2/2630+81110 Miete- und Pachtertrag (Sporthalle)</v>
      </c>
      <c r="S322" s="2">
        <f t="shared" ref="S322:S385" si="36">IF(P322=2,K322+0,-(K322+0))</f>
        <v>22000</v>
      </c>
      <c r="T322" s="2">
        <f t="shared" si="34"/>
        <v>7.1128354348528937</v>
      </c>
    </row>
    <row r="323" spans="1:20" x14ac:dyDescent="0.4">
      <c r="A323" s="1" t="s">
        <v>641</v>
      </c>
      <c r="B323" s="1" t="s">
        <v>395</v>
      </c>
      <c r="C323" s="1" t="s">
        <v>435</v>
      </c>
      <c r="D323" s="1" t="s">
        <v>395</v>
      </c>
      <c r="E323" s="1" t="s">
        <v>395</v>
      </c>
      <c r="F323" s="1" t="s">
        <v>397</v>
      </c>
      <c r="G323" s="1" t="s">
        <v>398</v>
      </c>
      <c r="H323" s="1" t="s">
        <v>436</v>
      </c>
      <c r="I323" s="1" t="s">
        <v>185</v>
      </c>
      <c r="J323" s="1" t="s">
        <v>35</v>
      </c>
      <c r="K323" s="6" t="s">
        <v>400</v>
      </c>
      <c r="L323" s="6" t="str">
        <f>VLOOKUP(LEFT(A323,1),'Ansatz 1'!A$1:B$10,2)</f>
        <v>2 Unterricht, Erziehung, Sport und Wissenschaft</v>
      </c>
      <c r="M323" s="6" t="str">
        <f>VLOOKUP(LEFT(A323,2),'Ansatz 2'!A$1:B$51,2)</f>
        <v>26 Sport und außerschulische Leibeserziehung</v>
      </c>
      <c r="N323" s="6" t="str">
        <f t="shared" ref="N323:N386" si="37">_xlfn.CONCAT(A323,LEFT(B323,1)," ", I323)</f>
        <v>2690 Sport und außerschulische Leibeserziehung</v>
      </c>
      <c r="O323" s="1" t="str">
        <f t="shared" ref="O323:O386" si="38">IF(OR(LEFT(H323)="1",LEFT(H323)="2"),"EH","FH")</f>
        <v>FH</v>
      </c>
      <c r="P323" s="1">
        <f t="shared" ref="P323:P386" si="39">IF(OR(MID(H323,2,1)="1",MID(H323,2,1)="3"),2,1)</f>
        <v>1</v>
      </c>
      <c r="Q323" s="1" t="str">
        <f t="shared" ref="Q323:Q386" si="40">_xlfn.SWITCH(P323,1,"Ausgaben",2,"Einnahmen")</f>
        <v>Ausgaben</v>
      </c>
      <c r="R323" s="1" t="str">
        <f t="shared" si="35"/>
        <v>1/2690-04200 Amts-, Betriebs- und Geschäftsausstattung</v>
      </c>
      <c r="S323" s="2">
        <f t="shared" si="36"/>
        <v>0</v>
      </c>
      <c r="T323" s="2">
        <f t="shared" ref="T323:T386" si="41">S323/U$1</f>
        <v>0</v>
      </c>
    </row>
    <row r="324" spans="1:20" x14ac:dyDescent="0.4">
      <c r="A324" s="1" t="s">
        <v>641</v>
      </c>
      <c r="B324" s="1" t="s">
        <v>395</v>
      </c>
      <c r="C324" s="1" t="s">
        <v>477</v>
      </c>
      <c r="D324" s="1" t="s">
        <v>455</v>
      </c>
      <c r="E324" s="1" t="s">
        <v>395</v>
      </c>
      <c r="F324" s="1" t="s">
        <v>497</v>
      </c>
      <c r="G324" s="1" t="s">
        <v>398</v>
      </c>
      <c r="H324" s="1" t="s">
        <v>415</v>
      </c>
      <c r="I324" s="1" t="s">
        <v>185</v>
      </c>
      <c r="J324" s="1" t="s">
        <v>89</v>
      </c>
      <c r="K324" s="6" t="s">
        <v>421</v>
      </c>
      <c r="L324" s="6" t="str">
        <f>VLOOKUP(LEFT(A324,1),'Ansatz 1'!A$1:B$10,2)</f>
        <v>2 Unterricht, Erziehung, Sport und Wissenschaft</v>
      </c>
      <c r="M324" s="6" t="str">
        <f>VLOOKUP(LEFT(A324,2),'Ansatz 2'!A$1:B$51,2)</f>
        <v>26 Sport und außerschulische Leibeserziehung</v>
      </c>
      <c r="N324" s="6" t="str">
        <f t="shared" si="37"/>
        <v>2690 Sport und außerschulische Leibeserziehung</v>
      </c>
      <c r="O324" s="1" t="str">
        <f t="shared" si="38"/>
        <v>FH</v>
      </c>
      <c r="P324" s="1">
        <f t="shared" si="39"/>
        <v>1</v>
      </c>
      <c r="Q324" s="1" t="str">
        <f t="shared" si="40"/>
        <v>Ausgaben</v>
      </c>
      <c r="R324" s="1" t="str">
        <f t="shared" si="35"/>
        <v>1/2690-72050 Interne Leistungsverrechnung</v>
      </c>
      <c r="S324" s="2">
        <f t="shared" si="36"/>
        <v>-500</v>
      </c>
      <c r="T324" s="2">
        <f t="shared" si="41"/>
        <v>-0.16165535079211121</v>
      </c>
    </row>
    <row r="325" spans="1:20" x14ac:dyDescent="0.4">
      <c r="A325" s="1" t="s">
        <v>641</v>
      </c>
      <c r="B325" s="1" t="s">
        <v>395</v>
      </c>
      <c r="C325" s="1" t="s">
        <v>543</v>
      </c>
      <c r="D325" s="1" t="s">
        <v>395</v>
      </c>
      <c r="E325" s="1" t="s">
        <v>395</v>
      </c>
      <c r="F325" s="1" t="s">
        <v>397</v>
      </c>
      <c r="G325" s="1" t="s">
        <v>398</v>
      </c>
      <c r="H325" s="1" t="s">
        <v>544</v>
      </c>
      <c r="I325" s="1" t="s">
        <v>185</v>
      </c>
      <c r="J325" s="1" t="s">
        <v>172</v>
      </c>
      <c r="K325" s="6" t="s">
        <v>642</v>
      </c>
      <c r="L325" s="6" t="str">
        <f>VLOOKUP(LEFT(A325,1),'Ansatz 1'!A$1:B$10,2)</f>
        <v>2 Unterricht, Erziehung, Sport und Wissenschaft</v>
      </c>
      <c r="M325" s="6" t="str">
        <f>VLOOKUP(LEFT(A325,2),'Ansatz 2'!A$1:B$51,2)</f>
        <v>26 Sport und außerschulische Leibeserziehung</v>
      </c>
      <c r="N325" s="6" t="str">
        <f t="shared" si="37"/>
        <v>2690 Sport und außerschulische Leibeserziehung</v>
      </c>
      <c r="O325" s="1" t="str">
        <f t="shared" si="38"/>
        <v>FH</v>
      </c>
      <c r="P325" s="1">
        <f t="shared" si="39"/>
        <v>1</v>
      </c>
      <c r="Q325" s="1" t="str">
        <f t="shared" si="40"/>
        <v>Ausgaben</v>
      </c>
      <c r="R325" s="1" t="str">
        <f t="shared" si="35"/>
        <v>1/2690-75700 Transfers an private Organisationen ohne Erwerbszweck</v>
      </c>
      <c r="S325" s="2">
        <f t="shared" si="36"/>
        <v>-24000</v>
      </c>
      <c r="T325" s="2">
        <f t="shared" si="41"/>
        <v>-7.7594568380213387</v>
      </c>
    </row>
    <row r="326" spans="1:20" x14ac:dyDescent="0.4">
      <c r="A326" s="1" t="s">
        <v>643</v>
      </c>
      <c r="B326" s="1" t="s">
        <v>395</v>
      </c>
      <c r="C326" s="1" t="s">
        <v>435</v>
      </c>
      <c r="D326" s="1" t="s">
        <v>395</v>
      </c>
      <c r="E326" s="1" t="s">
        <v>395</v>
      </c>
      <c r="F326" s="1" t="s">
        <v>397</v>
      </c>
      <c r="G326" s="1" t="s">
        <v>398</v>
      </c>
      <c r="H326" s="1" t="s">
        <v>436</v>
      </c>
      <c r="I326" s="1" t="s">
        <v>186</v>
      </c>
      <c r="J326" s="1" t="s">
        <v>35</v>
      </c>
      <c r="K326" s="6" t="s">
        <v>419</v>
      </c>
      <c r="L326" s="6" t="str">
        <f>VLOOKUP(LEFT(A326,1),'Ansatz 1'!A$1:B$10,2)</f>
        <v>2 Unterricht, Erziehung, Sport und Wissenschaft</v>
      </c>
      <c r="M326" s="6" t="str">
        <f>VLOOKUP(LEFT(A326,2),'Ansatz 2'!A$1:B$51,2)</f>
        <v>27 Erwachsenenbildung</v>
      </c>
      <c r="N326" s="6" t="str">
        <f t="shared" si="37"/>
        <v>2730 Volksbücherei</v>
      </c>
      <c r="O326" s="1" t="str">
        <f t="shared" si="38"/>
        <v>FH</v>
      </c>
      <c r="P326" s="1">
        <f t="shared" si="39"/>
        <v>1</v>
      </c>
      <c r="Q326" s="1" t="str">
        <f t="shared" si="40"/>
        <v>Ausgaben</v>
      </c>
      <c r="R326" s="1" t="str">
        <f t="shared" si="35"/>
        <v>1/2730-04200 Amts-, Betriebs- und Geschäftsausstattung</v>
      </c>
      <c r="S326" s="2">
        <f t="shared" si="36"/>
        <v>-1500</v>
      </c>
      <c r="T326" s="2">
        <f t="shared" si="41"/>
        <v>-0.48496605237633367</v>
      </c>
    </row>
    <row r="327" spans="1:20" x14ac:dyDescent="0.4">
      <c r="A327" s="1" t="s">
        <v>643</v>
      </c>
      <c r="B327" s="1" t="s">
        <v>395</v>
      </c>
      <c r="C327" s="1" t="s">
        <v>438</v>
      </c>
      <c r="D327" s="1" t="s">
        <v>395</v>
      </c>
      <c r="E327" s="1" t="s">
        <v>395</v>
      </c>
      <c r="F327" s="1" t="s">
        <v>397</v>
      </c>
      <c r="G327" s="1" t="s">
        <v>398</v>
      </c>
      <c r="H327" s="1" t="s">
        <v>439</v>
      </c>
      <c r="I327" s="1" t="s">
        <v>186</v>
      </c>
      <c r="J327" s="1" t="s">
        <v>36</v>
      </c>
      <c r="K327" s="6" t="s">
        <v>568</v>
      </c>
      <c r="L327" s="6" t="str">
        <f>VLOOKUP(LEFT(A327,1),'Ansatz 1'!A$1:B$10,2)</f>
        <v>2 Unterricht, Erziehung, Sport und Wissenschaft</v>
      </c>
      <c r="M327" s="6" t="str">
        <f>VLOOKUP(LEFT(A327,2),'Ansatz 2'!A$1:B$51,2)</f>
        <v>27 Erwachsenenbildung</v>
      </c>
      <c r="N327" s="6" t="str">
        <f t="shared" si="37"/>
        <v>2730 Volksbücherei</v>
      </c>
      <c r="O327" s="1" t="str">
        <f t="shared" si="38"/>
        <v>FH</v>
      </c>
      <c r="P327" s="1">
        <f t="shared" si="39"/>
        <v>1</v>
      </c>
      <c r="Q327" s="1" t="str">
        <f t="shared" si="40"/>
        <v>Ausgaben</v>
      </c>
      <c r="R327" s="1" t="str">
        <f t="shared" si="35"/>
        <v>1/2730-40000 Geringwertige Wirtschaftsgüter (GWG)</v>
      </c>
      <c r="S327" s="2">
        <f t="shared" si="36"/>
        <v>-400</v>
      </c>
      <c r="T327" s="2">
        <f t="shared" si="41"/>
        <v>-0.12932428063368898</v>
      </c>
    </row>
    <row r="328" spans="1:20" x14ac:dyDescent="0.4">
      <c r="A328" s="1" t="s">
        <v>643</v>
      </c>
      <c r="B328" s="1" t="s">
        <v>395</v>
      </c>
      <c r="C328" s="1" t="s">
        <v>574</v>
      </c>
      <c r="D328" s="1" t="s">
        <v>395</v>
      </c>
      <c r="E328" s="1" t="s">
        <v>395</v>
      </c>
      <c r="F328" s="1" t="s">
        <v>397</v>
      </c>
      <c r="G328" s="1" t="s">
        <v>398</v>
      </c>
      <c r="H328" s="1" t="s">
        <v>445</v>
      </c>
      <c r="I328" s="1" t="s">
        <v>186</v>
      </c>
      <c r="J328" s="1" t="s">
        <v>131</v>
      </c>
      <c r="K328" s="6" t="s">
        <v>448</v>
      </c>
      <c r="L328" s="6" t="str">
        <f>VLOOKUP(LEFT(A328,1),'Ansatz 1'!A$1:B$10,2)</f>
        <v>2 Unterricht, Erziehung, Sport und Wissenschaft</v>
      </c>
      <c r="M328" s="6" t="str">
        <f>VLOOKUP(LEFT(A328,2),'Ansatz 2'!A$1:B$51,2)</f>
        <v>27 Erwachsenenbildung</v>
      </c>
      <c r="N328" s="6" t="str">
        <f t="shared" si="37"/>
        <v>2730 Volksbücherei</v>
      </c>
      <c r="O328" s="1" t="str">
        <f t="shared" si="38"/>
        <v>FH</v>
      </c>
      <c r="P328" s="1">
        <f t="shared" si="39"/>
        <v>1</v>
      </c>
      <c r="Q328" s="1" t="str">
        <f t="shared" si="40"/>
        <v>Ausgaben</v>
      </c>
      <c r="R328" s="1" t="str">
        <f t="shared" si="35"/>
        <v>1/2730-51100 Geldbezüge der Vertragsbediensteten in handwerklicher Verwendung</v>
      </c>
      <c r="S328" s="2">
        <f t="shared" si="36"/>
        <v>-100</v>
      </c>
      <c r="T328" s="2">
        <f t="shared" si="41"/>
        <v>-3.2331070158422244E-2</v>
      </c>
    </row>
    <row r="329" spans="1:20" x14ac:dyDescent="0.4">
      <c r="A329" s="1" t="s">
        <v>643</v>
      </c>
      <c r="B329" s="1" t="s">
        <v>395</v>
      </c>
      <c r="C329" s="1" t="s">
        <v>452</v>
      </c>
      <c r="D329" s="1" t="s">
        <v>395</v>
      </c>
      <c r="E329" s="1" t="s">
        <v>395</v>
      </c>
      <c r="F329" s="1" t="s">
        <v>397</v>
      </c>
      <c r="G329" s="1" t="s">
        <v>398</v>
      </c>
      <c r="H329" s="1" t="s">
        <v>450</v>
      </c>
      <c r="I329" s="1" t="s">
        <v>186</v>
      </c>
      <c r="J329" s="1" t="s">
        <v>42</v>
      </c>
      <c r="K329" s="6" t="s">
        <v>448</v>
      </c>
      <c r="L329" s="6" t="str">
        <f>VLOOKUP(LEFT(A329,1),'Ansatz 1'!A$1:B$10,2)</f>
        <v>2 Unterricht, Erziehung, Sport und Wissenschaft</v>
      </c>
      <c r="M329" s="6" t="str">
        <f>VLOOKUP(LEFT(A329,2),'Ansatz 2'!A$1:B$51,2)</f>
        <v>27 Erwachsenenbildung</v>
      </c>
      <c r="N329" s="6" t="str">
        <f t="shared" si="37"/>
        <v>2730 Volksbücherei</v>
      </c>
      <c r="O329" s="1" t="str">
        <f t="shared" si="38"/>
        <v>FH</v>
      </c>
      <c r="P329" s="1">
        <f t="shared" si="39"/>
        <v>1</v>
      </c>
      <c r="Q329" s="1" t="str">
        <f t="shared" si="40"/>
        <v>Ausgaben</v>
      </c>
      <c r="R329" s="1" t="str">
        <f t="shared" si="35"/>
        <v>1/2730-58000 Dienstgeberbeiträge zum Ausgleichsfonds für Familienbeihilfen</v>
      </c>
      <c r="S329" s="2">
        <f t="shared" si="36"/>
        <v>-100</v>
      </c>
      <c r="T329" s="2">
        <f t="shared" si="41"/>
        <v>-3.2331070158422244E-2</v>
      </c>
    </row>
    <row r="330" spans="1:20" x14ac:dyDescent="0.4">
      <c r="A330" s="1" t="s">
        <v>643</v>
      </c>
      <c r="B330" s="1" t="s">
        <v>395</v>
      </c>
      <c r="C330" s="1" t="s">
        <v>454</v>
      </c>
      <c r="D330" s="1" t="s">
        <v>455</v>
      </c>
      <c r="E330" s="1" t="s">
        <v>395</v>
      </c>
      <c r="F330" s="1" t="s">
        <v>397</v>
      </c>
      <c r="G330" s="1" t="s">
        <v>398</v>
      </c>
      <c r="H330" s="1" t="s">
        <v>450</v>
      </c>
      <c r="I330" s="1" t="s">
        <v>186</v>
      </c>
      <c r="J330" s="1" t="s">
        <v>93</v>
      </c>
      <c r="K330" s="6" t="s">
        <v>448</v>
      </c>
      <c r="L330" s="6" t="str">
        <f>VLOOKUP(LEFT(A330,1),'Ansatz 1'!A$1:B$10,2)</f>
        <v>2 Unterricht, Erziehung, Sport und Wissenschaft</v>
      </c>
      <c r="M330" s="6" t="str">
        <f>VLOOKUP(LEFT(A330,2),'Ansatz 2'!A$1:B$51,2)</f>
        <v>27 Erwachsenenbildung</v>
      </c>
      <c r="N330" s="6" t="str">
        <f t="shared" si="37"/>
        <v>2730 Volksbücherei</v>
      </c>
      <c r="O330" s="1" t="str">
        <f t="shared" si="38"/>
        <v>FH</v>
      </c>
      <c r="P330" s="1">
        <f t="shared" si="39"/>
        <v>1</v>
      </c>
      <c r="Q330" s="1" t="str">
        <f t="shared" si="40"/>
        <v>Ausgaben</v>
      </c>
      <c r="R330" s="1" t="str">
        <f t="shared" si="35"/>
        <v>1/2730-58150 Sonstige Dienstgeberbeiträge zur sozialen Sicherheit (Pensionskassenbeiträge)</v>
      </c>
      <c r="S330" s="2">
        <f t="shared" si="36"/>
        <v>-100</v>
      </c>
      <c r="T330" s="2">
        <f t="shared" si="41"/>
        <v>-3.2331070158422244E-2</v>
      </c>
    </row>
    <row r="331" spans="1:20" x14ac:dyDescent="0.4">
      <c r="A331" s="1" t="s">
        <v>643</v>
      </c>
      <c r="B331" s="1" t="s">
        <v>395</v>
      </c>
      <c r="C331" s="1" t="s">
        <v>454</v>
      </c>
      <c r="D331" s="1" t="s">
        <v>444</v>
      </c>
      <c r="E331" s="1" t="s">
        <v>395</v>
      </c>
      <c r="F331" s="1" t="s">
        <v>397</v>
      </c>
      <c r="G331" s="1" t="s">
        <v>398</v>
      </c>
      <c r="H331" s="1" t="s">
        <v>450</v>
      </c>
      <c r="I331" s="1" t="s">
        <v>186</v>
      </c>
      <c r="J331" s="1" t="s">
        <v>132</v>
      </c>
      <c r="K331" s="6" t="s">
        <v>448</v>
      </c>
      <c r="L331" s="6" t="str">
        <f>VLOOKUP(LEFT(A331,1),'Ansatz 1'!A$1:B$10,2)</f>
        <v>2 Unterricht, Erziehung, Sport und Wissenschaft</v>
      </c>
      <c r="M331" s="6" t="str">
        <f>VLOOKUP(LEFT(A331,2),'Ansatz 2'!A$1:B$51,2)</f>
        <v>27 Erwachsenenbildung</v>
      </c>
      <c r="N331" s="6" t="str">
        <f t="shared" si="37"/>
        <v>2730 Volksbücherei</v>
      </c>
      <c r="O331" s="1" t="str">
        <f t="shared" si="38"/>
        <v>FH</v>
      </c>
      <c r="P331" s="1">
        <f t="shared" si="39"/>
        <v>1</v>
      </c>
      <c r="Q331" s="1" t="str">
        <f t="shared" si="40"/>
        <v>Ausgaben</v>
      </c>
      <c r="R331" s="1" t="str">
        <f t="shared" si="35"/>
        <v>1/2730-58151 Sonstige Dienstgeberbeiträge zur sozialen Sicherheit (Mitarbeitervorsorge - Abfertigung neu)</v>
      </c>
      <c r="S331" s="2">
        <f t="shared" si="36"/>
        <v>-100</v>
      </c>
      <c r="T331" s="2">
        <f t="shared" si="41"/>
        <v>-3.2331070158422244E-2</v>
      </c>
    </row>
    <row r="332" spans="1:20" x14ac:dyDescent="0.4">
      <c r="A332" s="1" t="s">
        <v>643</v>
      </c>
      <c r="B332" s="1" t="s">
        <v>395</v>
      </c>
      <c r="C332" s="1" t="s">
        <v>457</v>
      </c>
      <c r="D332" s="1" t="s">
        <v>395</v>
      </c>
      <c r="E332" s="1" t="s">
        <v>395</v>
      </c>
      <c r="F332" s="1" t="s">
        <v>397</v>
      </c>
      <c r="G332" s="1" t="s">
        <v>398</v>
      </c>
      <c r="H332" s="1" t="s">
        <v>450</v>
      </c>
      <c r="I332" s="1" t="s">
        <v>186</v>
      </c>
      <c r="J332" s="1" t="s">
        <v>45</v>
      </c>
      <c r="K332" s="6" t="s">
        <v>448</v>
      </c>
      <c r="L332" s="6" t="str">
        <f>VLOOKUP(LEFT(A332,1),'Ansatz 1'!A$1:B$10,2)</f>
        <v>2 Unterricht, Erziehung, Sport und Wissenschaft</v>
      </c>
      <c r="M332" s="6" t="str">
        <f>VLOOKUP(LEFT(A332,2),'Ansatz 2'!A$1:B$51,2)</f>
        <v>27 Erwachsenenbildung</v>
      </c>
      <c r="N332" s="6" t="str">
        <f t="shared" si="37"/>
        <v>2730 Volksbücherei</v>
      </c>
      <c r="O332" s="1" t="str">
        <f t="shared" si="38"/>
        <v>FH</v>
      </c>
      <c r="P332" s="1">
        <f t="shared" si="39"/>
        <v>1</v>
      </c>
      <c r="Q332" s="1" t="str">
        <f t="shared" si="40"/>
        <v>Ausgaben</v>
      </c>
      <c r="R332" s="1" t="str">
        <f t="shared" si="35"/>
        <v>1/2730-58200 Sonstige Dienstgeberbeiträge zur sozialen Sicherheit</v>
      </c>
      <c r="S332" s="2">
        <f t="shared" si="36"/>
        <v>-100</v>
      </c>
      <c r="T332" s="2">
        <f t="shared" si="41"/>
        <v>-3.2331070158422244E-2</v>
      </c>
    </row>
    <row r="333" spans="1:20" x14ac:dyDescent="0.4">
      <c r="A333" s="1" t="s">
        <v>643</v>
      </c>
      <c r="B333" s="1" t="s">
        <v>395</v>
      </c>
      <c r="C333" s="1" t="s">
        <v>522</v>
      </c>
      <c r="D333" s="1" t="s">
        <v>395</v>
      </c>
      <c r="E333" s="1" t="s">
        <v>395</v>
      </c>
      <c r="F333" s="1" t="s">
        <v>397</v>
      </c>
      <c r="G333" s="1" t="s">
        <v>398</v>
      </c>
      <c r="H333" s="1" t="s">
        <v>465</v>
      </c>
      <c r="I333" s="1" t="s">
        <v>186</v>
      </c>
      <c r="J333" s="1" t="s">
        <v>86</v>
      </c>
      <c r="K333" s="6" t="s">
        <v>471</v>
      </c>
      <c r="L333" s="6" t="str">
        <f>VLOOKUP(LEFT(A333,1),'Ansatz 1'!A$1:B$10,2)</f>
        <v>2 Unterricht, Erziehung, Sport und Wissenschaft</v>
      </c>
      <c r="M333" s="6" t="str">
        <f>VLOOKUP(LEFT(A333,2),'Ansatz 2'!A$1:B$51,2)</f>
        <v>27 Erwachsenenbildung</v>
      </c>
      <c r="N333" s="6" t="str">
        <f t="shared" si="37"/>
        <v>2730 Volksbücherei</v>
      </c>
      <c r="O333" s="1" t="str">
        <f t="shared" si="38"/>
        <v>FH</v>
      </c>
      <c r="P333" s="1">
        <f t="shared" si="39"/>
        <v>1</v>
      </c>
      <c r="Q333" s="1" t="str">
        <f t="shared" si="40"/>
        <v>Ausgaben</v>
      </c>
      <c r="R333" s="1" t="str">
        <f t="shared" si="35"/>
        <v>1/2730-60000 Energiebezüge</v>
      </c>
      <c r="S333" s="2">
        <f t="shared" si="36"/>
        <v>-1200</v>
      </c>
      <c r="T333" s="2">
        <f t="shared" si="41"/>
        <v>-0.3879728419010669</v>
      </c>
    </row>
    <row r="334" spans="1:20" x14ac:dyDescent="0.4">
      <c r="A334" s="1" t="s">
        <v>643</v>
      </c>
      <c r="B334" s="1" t="s">
        <v>395</v>
      </c>
      <c r="C334" s="1" t="s">
        <v>523</v>
      </c>
      <c r="D334" s="1" t="s">
        <v>395</v>
      </c>
      <c r="E334" s="1" t="s">
        <v>395</v>
      </c>
      <c r="F334" s="1" t="s">
        <v>397</v>
      </c>
      <c r="G334" s="1" t="s">
        <v>398</v>
      </c>
      <c r="H334" s="1" t="s">
        <v>460</v>
      </c>
      <c r="I334" s="1" t="s">
        <v>186</v>
      </c>
      <c r="J334" s="1" t="s">
        <v>87</v>
      </c>
      <c r="K334" s="6" t="s">
        <v>551</v>
      </c>
      <c r="L334" s="6" t="str">
        <f>VLOOKUP(LEFT(A334,1),'Ansatz 1'!A$1:B$10,2)</f>
        <v>2 Unterricht, Erziehung, Sport und Wissenschaft</v>
      </c>
      <c r="M334" s="6" t="str">
        <f>VLOOKUP(LEFT(A334,2),'Ansatz 2'!A$1:B$51,2)</f>
        <v>27 Erwachsenenbildung</v>
      </c>
      <c r="N334" s="6" t="str">
        <f t="shared" si="37"/>
        <v>2730 Volksbücherei</v>
      </c>
      <c r="O334" s="1" t="str">
        <f t="shared" si="38"/>
        <v>FH</v>
      </c>
      <c r="P334" s="1">
        <f t="shared" si="39"/>
        <v>1</v>
      </c>
      <c r="Q334" s="1" t="str">
        <f t="shared" si="40"/>
        <v>Ausgaben</v>
      </c>
      <c r="R334" s="1" t="str">
        <f t="shared" si="35"/>
        <v>1/2730-61400 Instandhaltung von Gebäuden und Bauten</v>
      </c>
      <c r="S334" s="2">
        <f t="shared" si="36"/>
        <v>-5400</v>
      </c>
      <c r="T334" s="2">
        <f t="shared" si="41"/>
        <v>-1.7458777885548011</v>
      </c>
    </row>
    <row r="335" spans="1:20" x14ac:dyDescent="0.4">
      <c r="A335" s="1" t="s">
        <v>643</v>
      </c>
      <c r="B335" s="1" t="s">
        <v>395</v>
      </c>
      <c r="C335" s="1" t="s">
        <v>523</v>
      </c>
      <c r="D335" s="1" t="s">
        <v>409</v>
      </c>
      <c r="E335" s="1" t="s">
        <v>395</v>
      </c>
      <c r="F335" s="1" t="s">
        <v>397</v>
      </c>
      <c r="G335" s="1" t="s">
        <v>398</v>
      </c>
      <c r="H335" s="1" t="s">
        <v>460</v>
      </c>
      <c r="I335" s="1" t="s">
        <v>186</v>
      </c>
      <c r="J335" s="1" t="s">
        <v>87</v>
      </c>
      <c r="K335" s="6" t="s">
        <v>400</v>
      </c>
      <c r="L335" s="6" t="str">
        <f>VLOOKUP(LEFT(A335,1),'Ansatz 1'!A$1:B$10,2)</f>
        <v>2 Unterricht, Erziehung, Sport und Wissenschaft</v>
      </c>
      <c r="M335" s="6" t="str">
        <f>VLOOKUP(LEFT(A335,2),'Ansatz 2'!A$1:B$51,2)</f>
        <v>27 Erwachsenenbildung</v>
      </c>
      <c r="N335" s="6" t="str">
        <f t="shared" si="37"/>
        <v>2730 Volksbücherei</v>
      </c>
      <c r="O335" s="1" t="str">
        <f t="shared" si="38"/>
        <v>FH</v>
      </c>
      <c r="P335" s="1">
        <f t="shared" si="39"/>
        <v>1</v>
      </c>
      <c r="Q335" s="1" t="str">
        <f t="shared" si="40"/>
        <v>Ausgaben</v>
      </c>
      <c r="R335" s="1" t="str">
        <f t="shared" si="35"/>
        <v>1/2730-61490 Instandhaltung von Gebäuden und Bauten</v>
      </c>
      <c r="S335" s="2">
        <f t="shared" si="36"/>
        <v>0</v>
      </c>
      <c r="T335" s="2">
        <f t="shared" si="41"/>
        <v>0</v>
      </c>
    </row>
    <row r="336" spans="1:20" x14ac:dyDescent="0.4">
      <c r="A336" s="1" t="s">
        <v>643</v>
      </c>
      <c r="B336" s="1" t="s">
        <v>395</v>
      </c>
      <c r="C336" s="1" t="s">
        <v>462</v>
      </c>
      <c r="D336" s="1" t="s">
        <v>395</v>
      </c>
      <c r="E336" s="1" t="s">
        <v>395</v>
      </c>
      <c r="F336" s="1" t="s">
        <v>397</v>
      </c>
      <c r="G336" s="1" t="s">
        <v>398</v>
      </c>
      <c r="H336" s="1" t="s">
        <v>460</v>
      </c>
      <c r="I336" s="1" t="s">
        <v>186</v>
      </c>
      <c r="J336" s="1" t="s">
        <v>47</v>
      </c>
      <c r="K336" s="6" t="s">
        <v>421</v>
      </c>
      <c r="L336" s="6" t="str">
        <f>VLOOKUP(LEFT(A336,1),'Ansatz 1'!A$1:B$10,2)</f>
        <v>2 Unterricht, Erziehung, Sport und Wissenschaft</v>
      </c>
      <c r="M336" s="6" t="str">
        <f>VLOOKUP(LEFT(A336,2),'Ansatz 2'!A$1:B$51,2)</f>
        <v>27 Erwachsenenbildung</v>
      </c>
      <c r="N336" s="6" t="str">
        <f t="shared" si="37"/>
        <v>2730 Volksbücherei</v>
      </c>
      <c r="O336" s="1" t="str">
        <f t="shared" si="38"/>
        <v>FH</v>
      </c>
      <c r="P336" s="1">
        <f t="shared" si="39"/>
        <v>1</v>
      </c>
      <c r="Q336" s="1" t="str">
        <f t="shared" si="40"/>
        <v>Ausgaben</v>
      </c>
      <c r="R336" s="1" t="str">
        <f t="shared" si="35"/>
        <v>1/2730-61800 Instandhaltung von sonstigen Anlagen</v>
      </c>
      <c r="S336" s="2">
        <f t="shared" si="36"/>
        <v>-500</v>
      </c>
      <c r="T336" s="2">
        <f t="shared" si="41"/>
        <v>-0.16165535079211121</v>
      </c>
    </row>
    <row r="337" spans="1:20" x14ac:dyDescent="0.4">
      <c r="A337" s="1" t="s">
        <v>643</v>
      </c>
      <c r="B337" s="1" t="s">
        <v>395</v>
      </c>
      <c r="C337" s="1" t="s">
        <v>467</v>
      </c>
      <c r="D337" s="1" t="s">
        <v>395</v>
      </c>
      <c r="E337" s="1" t="s">
        <v>395</v>
      </c>
      <c r="F337" s="1" t="s">
        <v>397</v>
      </c>
      <c r="G337" s="1" t="s">
        <v>398</v>
      </c>
      <c r="H337" s="1" t="s">
        <v>465</v>
      </c>
      <c r="I337" s="1" t="s">
        <v>186</v>
      </c>
      <c r="J337" s="1" t="s">
        <v>49</v>
      </c>
      <c r="K337" s="6" t="s">
        <v>521</v>
      </c>
      <c r="L337" s="6" t="str">
        <f>VLOOKUP(LEFT(A337,1),'Ansatz 1'!A$1:B$10,2)</f>
        <v>2 Unterricht, Erziehung, Sport und Wissenschaft</v>
      </c>
      <c r="M337" s="6" t="str">
        <f>VLOOKUP(LEFT(A337,2),'Ansatz 2'!A$1:B$51,2)</f>
        <v>27 Erwachsenenbildung</v>
      </c>
      <c r="N337" s="6" t="str">
        <f t="shared" si="37"/>
        <v>2730 Volksbücherei</v>
      </c>
      <c r="O337" s="1" t="str">
        <f t="shared" si="38"/>
        <v>FH</v>
      </c>
      <c r="P337" s="1">
        <f t="shared" si="39"/>
        <v>1</v>
      </c>
      <c r="Q337" s="1" t="str">
        <f t="shared" si="40"/>
        <v>Ausgaben</v>
      </c>
      <c r="R337" s="1" t="str">
        <f t="shared" si="35"/>
        <v>1/2730-63100 Telekommunikationsdienste</v>
      </c>
      <c r="S337" s="2">
        <f t="shared" si="36"/>
        <v>-900</v>
      </c>
      <c r="T337" s="2">
        <f t="shared" si="41"/>
        <v>-0.29097963142580019</v>
      </c>
    </row>
    <row r="338" spans="1:20" x14ac:dyDescent="0.4">
      <c r="A338" s="1" t="s">
        <v>643</v>
      </c>
      <c r="B338" s="1" t="s">
        <v>395</v>
      </c>
      <c r="C338" s="1" t="s">
        <v>477</v>
      </c>
      <c r="D338" s="1" t="s">
        <v>455</v>
      </c>
      <c r="E338" s="1" t="s">
        <v>395</v>
      </c>
      <c r="F338" s="1" t="s">
        <v>497</v>
      </c>
      <c r="G338" s="1" t="s">
        <v>398</v>
      </c>
      <c r="H338" s="1" t="s">
        <v>415</v>
      </c>
      <c r="I338" s="1" t="s">
        <v>186</v>
      </c>
      <c r="J338" s="1" t="s">
        <v>89</v>
      </c>
      <c r="K338" s="6" t="s">
        <v>532</v>
      </c>
      <c r="L338" s="6" t="str">
        <f>VLOOKUP(LEFT(A338,1),'Ansatz 1'!A$1:B$10,2)</f>
        <v>2 Unterricht, Erziehung, Sport und Wissenschaft</v>
      </c>
      <c r="M338" s="6" t="str">
        <f>VLOOKUP(LEFT(A338,2),'Ansatz 2'!A$1:B$51,2)</f>
        <v>27 Erwachsenenbildung</v>
      </c>
      <c r="N338" s="6" t="str">
        <f t="shared" si="37"/>
        <v>2730 Volksbücherei</v>
      </c>
      <c r="O338" s="1" t="str">
        <f t="shared" si="38"/>
        <v>FH</v>
      </c>
      <c r="P338" s="1">
        <f t="shared" si="39"/>
        <v>1</v>
      </c>
      <c r="Q338" s="1" t="str">
        <f t="shared" si="40"/>
        <v>Ausgaben</v>
      </c>
      <c r="R338" s="1" t="str">
        <f t="shared" si="35"/>
        <v>1/2730-72050 Interne Leistungsverrechnung</v>
      </c>
      <c r="S338" s="2">
        <f t="shared" si="36"/>
        <v>-200</v>
      </c>
      <c r="T338" s="2">
        <f t="shared" si="41"/>
        <v>-6.4662140316844488E-2</v>
      </c>
    </row>
    <row r="339" spans="1:20" x14ac:dyDescent="0.4">
      <c r="A339" s="1" t="s">
        <v>643</v>
      </c>
      <c r="B339" s="1" t="s">
        <v>395</v>
      </c>
      <c r="C339" s="1" t="s">
        <v>485</v>
      </c>
      <c r="D339" s="1" t="s">
        <v>395</v>
      </c>
      <c r="E339" s="1" t="s">
        <v>395</v>
      </c>
      <c r="F339" s="1" t="s">
        <v>397</v>
      </c>
      <c r="G339" s="1" t="s">
        <v>398</v>
      </c>
      <c r="H339" s="1" t="s">
        <v>415</v>
      </c>
      <c r="I339" s="1" t="s">
        <v>186</v>
      </c>
      <c r="J339" s="1" t="s">
        <v>135</v>
      </c>
      <c r="K339" s="6" t="s">
        <v>508</v>
      </c>
      <c r="L339" s="6" t="str">
        <f>VLOOKUP(LEFT(A339,1),'Ansatz 1'!A$1:B$10,2)</f>
        <v>2 Unterricht, Erziehung, Sport und Wissenschaft</v>
      </c>
      <c r="M339" s="6" t="str">
        <f>VLOOKUP(LEFT(A339,2),'Ansatz 2'!A$1:B$51,2)</f>
        <v>27 Erwachsenenbildung</v>
      </c>
      <c r="N339" s="6" t="str">
        <f t="shared" si="37"/>
        <v>2730 Volksbücherei</v>
      </c>
      <c r="O339" s="1" t="str">
        <f t="shared" si="38"/>
        <v>FH</v>
      </c>
      <c r="P339" s="1">
        <f t="shared" si="39"/>
        <v>1</v>
      </c>
      <c r="Q339" s="1" t="str">
        <f t="shared" si="40"/>
        <v>Ausgaben</v>
      </c>
      <c r="R339" s="1" t="str">
        <f t="shared" si="35"/>
        <v>1/2730-72800 Entgelte für sonstige Leistungen (Reinigung durch Unternehmen)</v>
      </c>
      <c r="S339" s="2">
        <f t="shared" si="36"/>
        <v>-3200</v>
      </c>
      <c r="T339" s="2">
        <f t="shared" si="41"/>
        <v>-1.0345942450695118</v>
      </c>
    </row>
    <row r="340" spans="1:20" x14ac:dyDescent="0.4">
      <c r="A340" s="1" t="s">
        <v>643</v>
      </c>
      <c r="B340" s="1" t="s">
        <v>395</v>
      </c>
      <c r="C340" s="1" t="s">
        <v>487</v>
      </c>
      <c r="D340" s="1" t="s">
        <v>395</v>
      </c>
      <c r="E340" s="1" t="s">
        <v>395</v>
      </c>
      <c r="F340" s="1" t="s">
        <v>397</v>
      </c>
      <c r="G340" s="1" t="s">
        <v>398</v>
      </c>
      <c r="H340" s="1" t="s">
        <v>415</v>
      </c>
      <c r="I340" s="1" t="s">
        <v>186</v>
      </c>
      <c r="J340" s="1" t="s">
        <v>62</v>
      </c>
      <c r="K340" s="6" t="s">
        <v>419</v>
      </c>
      <c r="L340" s="6" t="str">
        <f>VLOOKUP(LEFT(A340,1),'Ansatz 1'!A$1:B$10,2)</f>
        <v>2 Unterricht, Erziehung, Sport und Wissenschaft</v>
      </c>
      <c r="M340" s="6" t="str">
        <f>VLOOKUP(LEFT(A340,2),'Ansatz 2'!A$1:B$51,2)</f>
        <v>27 Erwachsenenbildung</v>
      </c>
      <c r="N340" s="6" t="str">
        <f t="shared" si="37"/>
        <v>2730 Volksbücherei</v>
      </c>
      <c r="O340" s="1" t="str">
        <f t="shared" si="38"/>
        <v>FH</v>
      </c>
      <c r="P340" s="1">
        <f t="shared" si="39"/>
        <v>1</v>
      </c>
      <c r="Q340" s="1" t="str">
        <f t="shared" si="40"/>
        <v>Ausgaben</v>
      </c>
      <c r="R340" s="1" t="str">
        <f t="shared" si="35"/>
        <v>1/2730-72900 Sonstige Aufwendungen</v>
      </c>
      <c r="S340" s="2">
        <f t="shared" si="36"/>
        <v>-1500</v>
      </c>
      <c r="T340" s="2">
        <f t="shared" si="41"/>
        <v>-0.48496605237633367</v>
      </c>
    </row>
    <row r="341" spans="1:20" x14ac:dyDescent="0.4">
      <c r="A341" s="1" t="s">
        <v>643</v>
      </c>
      <c r="B341" s="1" t="s">
        <v>395</v>
      </c>
      <c r="C341" s="1" t="s">
        <v>543</v>
      </c>
      <c r="D341" s="1" t="s">
        <v>395</v>
      </c>
      <c r="E341" s="1" t="s">
        <v>395</v>
      </c>
      <c r="F341" s="1" t="s">
        <v>397</v>
      </c>
      <c r="G341" s="1" t="s">
        <v>398</v>
      </c>
      <c r="H341" s="1" t="s">
        <v>544</v>
      </c>
      <c r="I341" s="1" t="s">
        <v>186</v>
      </c>
      <c r="J341" s="1" t="s">
        <v>172</v>
      </c>
      <c r="K341" s="6" t="s">
        <v>538</v>
      </c>
      <c r="L341" s="6" t="str">
        <f>VLOOKUP(LEFT(A341,1),'Ansatz 1'!A$1:B$10,2)</f>
        <v>2 Unterricht, Erziehung, Sport und Wissenschaft</v>
      </c>
      <c r="M341" s="6" t="str">
        <f>VLOOKUP(LEFT(A341,2),'Ansatz 2'!A$1:B$51,2)</f>
        <v>27 Erwachsenenbildung</v>
      </c>
      <c r="N341" s="6" t="str">
        <f t="shared" si="37"/>
        <v>2730 Volksbücherei</v>
      </c>
      <c r="O341" s="1" t="str">
        <f t="shared" si="38"/>
        <v>FH</v>
      </c>
      <c r="P341" s="1">
        <f t="shared" si="39"/>
        <v>1</v>
      </c>
      <c r="Q341" s="1" t="str">
        <f t="shared" si="40"/>
        <v>Ausgaben</v>
      </c>
      <c r="R341" s="1" t="str">
        <f t="shared" si="35"/>
        <v>1/2730-75700 Transfers an private Organisationen ohne Erwerbszweck</v>
      </c>
      <c r="S341" s="2">
        <f t="shared" si="36"/>
        <v>-18000</v>
      </c>
      <c r="T341" s="2">
        <f t="shared" si="41"/>
        <v>-5.8195926285160038</v>
      </c>
    </row>
    <row r="342" spans="1:20" x14ac:dyDescent="0.4">
      <c r="A342" s="1" t="s">
        <v>643</v>
      </c>
      <c r="B342" s="1" t="s">
        <v>395</v>
      </c>
      <c r="C342" s="1" t="s">
        <v>496</v>
      </c>
      <c r="D342" s="1" t="s">
        <v>405</v>
      </c>
      <c r="E342" s="1" t="s">
        <v>395</v>
      </c>
      <c r="F342" s="1" t="s">
        <v>397</v>
      </c>
      <c r="G342" s="1" t="s">
        <v>398</v>
      </c>
      <c r="H342" s="1" t="s">
        <v>495</v>
      </c>
      <c r="I342" s="1" t="s">
        <v>186</v>
      </c>
      <c r="J342" s="1" t="s">
        <v>187</v>
      </c>
      <c r="K342" s="6" t="s">
        <v>437</v>
      </c>
      <c r="L342" s="6" t="str">
        <f>VLOOKUP(LEFT(A342,1),'Ansatz 1'!A$1:B$10,2)</f>
        <v>2 Unterricht, Erziehung, Sport und Wissenschaft</v>
      </c>
      <c r="M342" s="6" t="str">
        <f>VLOOKUP(LEFT(A342,2),'Ansatz 2'!A$1:B$51,2)</f>
        <v>27 Erwachsenenbildung</v>
      </c>
      <c r="N342" s="6" t="str">
        <f t="shared" si="37"/>
        <v>2730 Volksbücherei</v>
      </c>
      <c r="O342" s="1" t="str">
        <f t="shared" si="38"/>
        <v>FH</v>
      </c>
      <c r="P342" s="1">
        <f t="shared" si="39"/>
        <v>2</v>
      </c>
      <c r="Q342" s="1" t="str">
        <f t="shared" si="40"/>
        <v>Einnahmen</v>
      </c>
      <c r="R342" s="1" t="str">
        <f t="shared" si="35"/>
        <v>2/2730+81630 Kostenbeiträge (Kostenersätze) für sonstige Leistungen (Gemeinde Weiler)</v>
      </c>
      <c r="S342" s="2">
        <f t="shared" si="36"/>
        <v>4000</v>
      </c>
      <c r="T342" s="2">
        <f t="shared" si="41"/>
        <v>1.2932428063368897</v>
      </c>
    </row>
    <row r="343" spans="1:20" x14ac:dyDescent="0.4">
      <c r="A343" s="1" t="s">
        <v>643</v>
      </c>
      <c r="B343" s="1" t="s">
        <v>395</v>
      </c>
      <c r="C343" s="1" t="s">
        <v>429</v>
      </c>
      <c r="D343" s="1" t="s">
        <v>395</v>
      </c>
      <c r="E343" s="1" t="s">
        <v>395</v>
      </c>
      <c r="F343" s="1" t="s">
        <v>397</v>
      </c>
      <c r="G343" s="1" t="s">
        <v>398</v>
      </c>
      <c r="H343" s="1" t="s">
        <v>430</v>
      </c>
      <c r="I343" s="1" t="s">
        <v>186</v>
      </c>
      <c r="J343" s="1" t="s">
        <v>125</v>
      </c>
      <c r="K343" s="6" t="s">
        <v>448</v>
      </c>
      <c r="L343" s="6" t="str">
        <f>VLOOKUP(LEFT(A343,1),'Ansatz 1'!A$1:B$10,2)</f>
        <v>2 Unterricht, Erziehung, Sport und Wissenschaft</v>
      </c>
      <c r="M343" s="6" t="str">
        <f>VLOOKUP(LEFT(A343,2),'Ansatz 2'!A$1:B$51,2)</f>
        <v>27 Erwachsenenbildung</v>
      </c>
      <c r="N343" s="6" t="str">
        <f t="shared" si="37"/>
        <v>2730 Volksbücherei</v>
      </c>
      <c r="O343" s="1" t="str">
        <f t="shared" si="38"/>
        <v>FH</v>
      </c>
      <c r="P343" s="1">
        <f t="shared" si="39"/>
        <v>2</v>
      </c>
      <c r="Q343" s="1" t="str">
        <f t="shared" si="40"/>
        <v>Einnahmen</v>
      </c>
      <c r="R343" s="1" t="str">
        <f t="shared" si="35"/>
        <v>2/2730+86100 Transfers von Ländern, Landesfonds und Landeskammern</v>
      </c>
      <c r="S343" s="2">
        <f t="shared" si="36"/>
        <v>100</v>
      </c>
      <c r="T343" s="2">
        <f t="shared" si="41"/>
        <v>3.2331070158422244E-2</v>
      </c>
    </row>
    <row r="344" spans="1:20" x14ac:dyDescent="0.4">
      <c r="A344" s="1" t="s">
        <v>644</v>
      </c>
      <c r="B344" s="1" t="s">
        <v>395</v>
      </c>
      <c r="C344" s="1" t="s">
        <v>462</v>
      </c>
      <c r="D344" s="1" t="s">
        <v>395</v>
      </c>
      <c r="E344" s="1" t="s">
        <v>395</v>
      </c>
      <c r="F344" s="1" t="s">
        <v>397</v>
      </c>
      <c r="G344" s="1" t="s">
        <v>398</v>
      </c>
      <c r="H344" s="1" t="s">
        <v>460</v>
      </c>
      <c r="I344" s="1" t="s">
        <v>188</v>
      </c>
      <c r="J344" s="1" t="s">
        <v>47</v>
      </c>
      <c r="K344" s="6" t="s">
        <v>448</v>
      </c>
      <c r="L344" s="6" t="str">
        <f>VLOOKUP(LEFT(A344,1),'Ansatz 1'!A$1:B$10,2)</f>
        <v>3 Kunst, Kultur und Kultus</v>
      </c>
      <c r="M344" s="6" t="str">
        <f>VLOOKUP(LEFT(A344,2),'Ansatz 2'!A$1:B$51,2)</f>
        <v>32 Musik und darstellende Kunst</v>
      </c>
      <c r="N344" s="6" t="str">
        <f t="shared" si="37"/>
        <v>3200 Musikschule</v>
      </c>
      <c r="O344" s="1" t="str">
        <f t="shared" si="38"/>
        <v>FH</v>
      </c>
      <c r="P344" s="1">
        <f t="shared" si="39"/>
        <v>1</v>
      </c>
      <c r="Q344" s="1" t="str">
        <f t="shared" si="40"/>
        <v>Ausgaben</v>
      </c>
      <c r="R344" s="1" t="str">
        <f t="shared" si="35"/>
        <v>1/3200-61800 Instandhaltung von sonstigen Anlagen</v>
      </c>
      <c r="S344" s="2">
        <f t="shared" si="36"/>
        <v>-100</v>
      </c>
      <c r="T344" s="2">
        <f t="shared" si="41"/>
        <v>-3.2331070158422244E-2</v>
      </c>
    </row>
    <row r="345" spans="1:20" x14ac:dyDescent="0.4">
      <c r="A345" s="1" t="s">
        <v>645</v>
      </c>
      <c r="B345" s="1" t="s">
        <v>395</v>
      </c>
      <c r="C345" s="1" t="s">
        <v>516</v>
      </c>
      <c r="D345" s="1" t="s">
        <v>395</v>
      </c>
      <c r="E345" s="1" t="s">
        <v>395</v>
      </c>
      <c r="F345" s="1" t="s">
        <v>397</v>
      </c>
      <c r="G345" s="1" t="s">
        <v>398</v>
      </c>
      <c r="H345" s="1" t="s">
        <v>517</v>
      </c>
      <c r="I345" s="1" t="s">
        <v>189</v>
      </c>
      <c r="J345" s="1" t="s">
        <v>83</v>
      </c>
      <c r="K345" s="6" t="s">
        <v>646</v>
      </c>
      <c r="L345" s="6" t="str">
        <f>VLOOKUP(LEFT(A345,1),'Ansatz 1'!A$1:B$10,2)</f>
        <v>3 Kunst, Kultur und Kultus</v>
      </c>
      <c r="M345" s="6" t="str">
        <f>VLOOKUP(LEFT(A345,2),'Ansatz 2'!A$1:B$51,2)</f>
        <v>32 Musik und darstellende Kunst</v>
      </c>
      <c r="N345" s="6" t="str">
        <f t="shared" si="37"/>
        <v>3220 Maßnahmen der Musikpflege</v>
      </c>
      <c r="O345" s="1" t="str">
        <f t="shared" si="38"/>
        <v>FH</v>
      </c>
      <c r="P345" s="1">
        <f t="shared" si="39"/>
        <v>1</v>
      </c>
      <c r="Q345" s="1" t="str">
        <f t="shared" si="40"/>
        <v>Ausgaben</v>
      </c>
      <c r="R345" s="1" t="str">
        <f t="shared" si="35"/>
        <v>1/3220-34600 Investitionsdarlehen von Finanzunternehmen</v>
      </c>
      <c r="S345" s="2">
        <f t="shared" si="36"/>
        <v>-37900</v>
      </c>
      <c r="T345" s="2">
        <f t="shared" si="41"/>
        <v>-12.253475590042031</v>
      </c>
    </row>
    <row r="346" spans="1:20" x14ac:dyDescent="0.4">
      <c r="A346" s="1" t="s">
        <v>645</v>
      </c>
      <c r="B346" s="1" t="s">
        <v>395</v>
      </c>
      <c r="C346" s="1" t="s">
        <v>522</v>
      </c>
      <c r="D346" s="1" t="s">
        <v>395</v>
      </c>
      <c r="E346" s="1" t="s">
        <v>395</v>
      </c>
      <c r="F346" s="1" t="s">
        <v>397</v>
      </c>
      <c r="G346" s="1" t="s">
        <v>398</v>
      </c>
      <c r="H346" s="1" t="s">
        <v>465</v>
      </c>
      <c r="I346" s="1" t="s">
        <v>189</v>
      </c>
      <c r="J346" s="1" t="s">
        <v>190</v>
      </c>
      <c r="K346" s="6" t="s">
        <v>609</v>
      </c>
      <c r="L346" s="6" t="str">
        <f>VLOOKUP(LEFT(A346,1),'Ansatz 1'!A$1:B$10,2)</f>
        <v>3 Kunst, Kultur und Kultus</v>
      </c>
      <c r="M346" s="6" t="str">
        <f>VLOOKUP(LEFT(A346,2),'Ansatz 2'!A$1:B$51,2)</f>
        <v>32 Musik und darstellende Kunst</v>
      </c>
      <c r="N346" s="6" t="str">
        <f t="shared" si="37"/>
        <v>3220 Maßnahmen der Musikpflege</v>
      </c>
      <c r="O346" s="1" t="str">
        <f t="shared" si="38"/>
        <v>FH</v>
      </c>
      <c r="P346" s="1">
        <f t="shared" si="39"/>
        <v>1</v>
      </c>
      <c r="Q346" s="1" t="str">
        <f t="shared" si="40"/>
        <v>Ausgaben</v>
      </c>
      <c r="R346" s="1" t="str">
        <f t="shared" si="35"/>
        <v>1/3220-60000 Energiebezüge (Musikprobelokal, Strom)</v>
      </c>
      <c r="S346" s="2">
        <f t="shared" si="36"/>
        <v>-1600</v>
      </c>
      <c r="T346" s="2">
        <f t="shared" si="41"/>
        <v>-0.5172971225347559</v>
      </c>
    </row>
    <row r="347" spans="1:20" x14ac:dyDescent="0.4">
      <c r="A347" s="1" t="s">
        <v>645</v>
      </c>
      <c r="B347" s="1" t="s">
        <v>395</v>
      </c>
      <c r="C347" s="1" t="s">
        <v>523</v>
      </c>
      <c r="D347" s="1" t="s">
        <v>395</v>
      </c>
      <c r="E347" s="1" t="s">
        <v>395</v>
      </c>
      <c r="F347" s="1" t="s">
        <v>397</v>
      </c>
      <c r="G347" s="1" t="s">
        <v>398</v>
      </c>
      <c r="H347" s="1" t="s">
        <v>460</v>
      </c>
      <c r="I347" s="1" t="s">
        <v>189</v>
      </c>
      <c r="J347" s="1" t="s">
        <v>191</v>
      </c>
      <c r="K347" s="6" t="s">
        <v>514</v>
      </c>
      <c r="L347" s="6" t="str">
        <f>VLOOKUP(LEFT(A347,1),'Ansatz 1'!A$1:B$10,2)</f>
        <v>3 Kunst, Kultur und Kultus</v>
      </c>
      <c r="M347" s="6" t="str">
        <f>VLOOKUP(LEFT(A347,2),'Ansatz 2'!A$1:B$51,2)</f>
        <v>32 Musik und darstellende Kunst</v>
      </c>
      <c r="N347" s="6" t="str">
        <f t="shared" si="37"/>
        <v>3220 Maßnahmen der Musikpflege</v>
      </c>
      <c r="O347" s="1" t="str">
        <f t="shared" si="38"/>
        <v>FH</v>
      </c>
      <c r="P347" s="1">
        <f t="shared" si="39"/>
        <v>1</v>
      </c>
      <c r="Q347" s="1" t="str">
        <f t="shared" si="40"/>
        <v>Ausgaben</v>
      </c>
      <c r="R347" s="1" t="str">
        <f t="shared" si="35"/>
        <v>1/3220-61400 Instandhaltung von Gebäuden und Bauten (Musikprobelokal)</v>
      </c>
      <c r="S347" s="2">
        <f t="shared" si="36"/>
        <v>-3500</v>
      </c>
      <c r="T347" s="2">
        <f t="shared" si="41"/>
        <v>-1.1315874555447785</v>
      </c>
    </row>
    <row r="348" spans="1:20" x14ac:dyDescent="0.4">
      <c r="A348" s="1" t="s">
        <v>645</v>
      </c>
      <c r="B348" s="1" t="s">
        <v>395</v>
      </c>
      <c r="C348" s="1" t="s">
        <v>462</v>
      </c>
      <c r="D348" s="1" t="s">
        <v>395</v>
      </c>
      <c r="E348" s="1" t="s">
        <v>395</v>
      </c>
      <c r="F348" s="1" t="s">
        <v>397</v>
      </c>
      <c r="G348" s="1" t="s">
        <v>398</v>
      </c>
      <c r="H348" s="1" t="s">
        <v>460</v>
      </c>
      <c r="I348" s="1" t="s">
        <v>189</v>
      </c>
      <c r="J348" s="1" t="s">
        <v>192</v>
      </c>
      <c r="K348" s="6" t="s">
        <v>448</v>
      </c>
      <c r="L348" s="6" t="str">
        <f>VLOOKUP(LEFT(A348,1),'Ansatz 1'!A$1:B$10,2)</f>
        <v>3 Kunst, Kultur und Kultus</v>
      </c>
      <c r="M348" s="6" t="str">
        <f>VLOOKUP(LEFT(A348,2),'Ansatz 2'!A$1:B$51,2)</f>
        <v>32 Musik und darstellende Kunst</v>
      </c>
      <c r="N348" s="6" t="str">
        <f t="shared" si="37"/>
        <v>3220 Maßnahmen der Musikpflege</v>
      </c>
      <c r="O348" s="1" t="str">
        <f t="shared" si="38"/>
        <v>FH</v>
      </c>
      <c r="P348" s="1">
        <f t="shared" si="39"/>
        <v>1</v>
      </c>
      <c r="Q348" s="1" t="str">
        <f t="shared" si="40"/>
        <v>Ausgaben</v>
      </c>
      <c r="R348" s="1" t="str">
        <f t="shared" si="35"/>
        <v>1/3220-61800 Instandhaltung von sonstigen Anlagen (Musikprobelokal)</v>
      </c>
      <c r="S348" s="2">
        <f t="shared" si="36"/>
        <v>-100</v>
      </c>
      <c r="T348" s="2">
        <f t="shared" si="41"/>
        <v>-3.2331070158422244E-2</v>
      </c>
    </row>
    <row r="349" spans="1:20" x14ac:dyDescent="0.4">
      <c r="A349" s="1" t="s">
        <v>645</v>
      </c>
      <c r="B349" s="1" t="s">
        <v>395</v>
      </c>
      <c r="C349" s="1" t="s">
        <v>524</v>
      </c>
      <c r="D349" s="1" t="s">
        <v>395</v>
      </c>
      <c r="E349" s="1" t="s">
        <v>395</v>
      </c>
      <c r="F349" s="1" t="s">
        <v>397</v>
      </c>
      <c r="G349" s="1" t="s">
        <v>398</v>
      </c>
      <c r="H349" s="1" t="s">
        <v>525</v>
      </c>
      <c r="I349" s="1" t="s">
        <v>189</v>
      </c>
      <c r="J349" s="1" t="s">
        <v>88</v>
      </c>
      <c r="K349" s="6" t="s">
        <v>611</v>
      </c>
      <c r="L349" s="6" t="str">
        <f>VLOOKUP(LEFT(A349,1),'Ansatz 1'!A$1:B$10,2)</f>
        <v>3 Kunst, Kultur und Kultus</v>
      </c>
      <c r="M349" s="6" t="str">
        <f>VLOOKUP(LEFT(A349,2),'Ansatz 2'!A$1:B$51,2)</f>
        <v>32 Musik und darstellende Kunst</v>
      </c>
      <c r="N349" s="6" t="str">
        <f t="shared" si="37"/>
        <v>3220 Maßnahmen der Musikpflege</v>
      </c>
      <c r="O349" s="1" t="str">
        <f t="shared" si="38"/>
        <v>FH</v>
      </c>
      <c r="P349" s="1">
        <f t="shared" si="39"/>
        <v>1</v>
      </c>
      <c r="Q349" s="1" t="str">
        <f t="shared" si="40"/>
        <v>Ausgaben</v>
      </c>
      <c r="R349" s="1" t="str">
        <f t="shared" si="35"/>
        <v>1/3220-65000 Zinsen für Finanzschulden in Euro</v>
      </c>
      <c r="S349" s="2">
        <f t="shared" si="36"/>
        <v>-13000</v>
      </c>
      <c r="T349" s="2">
        <f t="shared" si="41"/>
        <v>-4.2030391205948918</v>
      </c>
    </row>
    <row r="350" spans="1:20" x14ac:dyDescent="0.4">
      <c r="A350" s="1" t="s">
        <v>645</v>
      </c>
      <c r="B350" s="1" t="s">
        <v>395</v>
      </c>
      <c r="C350" s="1" t="s">
        <v>470</v>
      </c>
      <c r="D350" s="1" t="s">
        <v>395</v>
      </c>
      <c r="E350" s="1" t="s">
        <v>395</v>
      </c>
      <c r="F350" s="1" t="s">
        <v>397</v>
      </c>
      <c r="G350" s="1" t="s">
        <v>398</v>
      </c>
      <c r="H350" s="1" t="s">
        <v>465</v>
      </c>
      <c r="I350" s="1" t="s">
        <v>189</v>
      </c>
      <c r="J350" s="1" t="s">
        <v>193</v>
      </c>
      <c r="K350" s="6" t="s">
        <v>493</v>
      </c>
      <c r="L350" s="6" t="str">
        <f>VLOOKUP(LEFT(A350,1),'Ansatz 1'!A$1:B$10,2)</f>
        <v>3 Kunst, Kultur und Kultus</v>
      </c>
      <c r="M350" s="6" t="str">
        <f>VLOOKUP(LEFT(A350,2),'Ansatz 2'!A$1:B$51,2)</f>
        <v>32 Musik und darstellende Kunst</v>
      </c>
      <c r="N350" s="6" t="str">
        <f t="shared" si="37"/>
        <v>3220 Maßnahmen der Musikpflege</v>
      </c>
      <c r="O350" s="1" t="str">
        <f t="shared" si="38"/>
        <v>FH</v>
      </c>
      <c r="P350" s="1">
        <f t="shared" si="39"/>
        <v>1</v>
      </c>
      <c r="Q350" s="1" t="str">
        <f t="shared" si="40"/>
        <v>Ausgaben</v>
      </c>
      <c r="R350" s="1" t="str">
        <f t="shared" si="35"/>
        <v>1/3220-67000 Versicherungen (Musikprobelokal)</v>
      </c>
      <c r="S350" s="2">
        <f t="shared" si="36"/>
        <v>-300</v>
      </c>
      <c r="T350" s="2">
        <f t="shared" si="41"/>
        <v>-9.6993210475266725E-2</v>
      </c>
    </row>
    <row r="351" spans="1:20" x14ac:dyDescent="0.4">
      <c r="A351" s="1" t="s">
        <v>645</v>
      </c>
      <c r="B351" s="1" t="s">
        <v>395</v>
      </c>
      <c r="C351" s="1" t="s">
        <v>477</v>
      </c>
      <c r="D351" s="1" t="s">
        <v>455</v>
      </c>
      <c r="E351" s="1" t="s">
        <v>395</v>
      </c>
      <c r="F351" s="1" t="s">
        <v>497</v>
      </c>
      <c r="G351" s="1" t="s">
        <v>398</v>
      </c>
      <c r="H351" s="1" t="s">
        <v>415</v>
      </c>
      <c r="I351" s="1" t="s">
        <v>189</v>
      </c>
      <c r="J351" s="1" t="s">
        <v>89</v>
      </c>
      <c r="K351" s="6" t="s">
        <v>421</v>
      </c>
      <c r="L351" s="6" t="str">
        <f>VLOOKUP(LEFT(A351,1),'Ansatz 1'!A$1:B$10,2)</f>
        <v>3 Kunst, Kultur und Kultus</v>
      </c>
      <c r="M351" s="6" t="str">
        <f>VLOOKUP(LEFT(A351,2),'Ansatz 2'!A$1:B$51,2)</f>
        <v>32 Musik und darstellende Kunst</v>
      </c>
      <c r="N351" s="6" t="str">
        <f t="shared" si="37"/>
        <v>3220 Maßnahmen der Musikpflege</v>
      </c>
      <c r="O351" s="1" t="str">
        <f t="shared" si="38"/>
        <v>FH</v>
      </c>
      <c r="P351" s="1">
        <f t="shared" si="39"/>
        <v>1</v>
      </c>
      <c r="Q351" s="1" t="str">
        <f t="shared" si="40"/>
        <v>Ausgaben</v>
      </c>
      <c r="R351" s="1" t="str">
        <f t="shared" si="35"/>
        <v>1/3220-72050 Interne Leistungsverrechnung</v>
      </c>
      <c r="S351" s="2">
        <f t="shared" si="36"/>
        <v>-500</v>
      </c>
      <c r="T351" s="2">
        <f t="shared" si="41"/>
        <v>-0.16165535079211121</v>
      </c>
    </row>
    <row r="352" spans="1:20" x14ac:dyDescent="0.4">
      <c r="A352" s="1" t="s">
        <v>645</v>
      </c>
      <c r="B352" s="1" t="s">
        <v>395</v>
      </c>
      <c r="C352" s="1" t="s">
        <v>487</v>
      </c>
      <c r="D352" s="1" t="s">
        <v>395</v>
      </c>
      <c r="E352" s="1" t="s">
        <v>395</v>
      </c>
      <c r="F352" s="1" t="s">
        <v>397</v>
      </c>
      <c r="G352" s="1" t="s">
        <v>398</v>
      </c>
      <c r="H352" s="1" t="s">
        <v>415</v>
      </c>
      <c r="I352" s="1" t="s">
        <v>189</v>
      </c>
      <c r="J352" s="1" t="s">
        <v>194</v>
      </c>
      <c r="K352" s="6" t="s">
        <v>448</v>
      </c>
      <c r="L352" s="6" t="str">
        <f>VLOOKUP(LEFT(A352,1),'Ansatz 1'!A$1:B$10,2)</f>
        <v>3 Kunst, Kultur und Kultus</v>
      </c>
      <c r="M352" s="6" t="str">
        <f>VLOOKUP(LEFT(A352,2),'Ansatz 2'!A$1:B$51,2)</f>
        <v>32 Musik und darstellende Kunst</v>
      </c>
      <c r="N352" s="6" t="str">
        <f t="shared" si="37"/>
        <v>3220 Maßnahmen der Musikpflege</v>
      </c>
      <c r="O352" s="1" t="str">
        <f t="shared" si="38"/>
        <v>FH</v>
      </c>
      <c r="P352" s="1">
        <f t="shared" si="39"/>
        <v>1</v>
      </c>
      <c r="Q352" s="1" t="str">
        <f t="shared" si="40"/>
        <v>Ausgaben</v>
      </c>
      <c r="R352" s="1" t="str">
        <f t="shared" si="35"/>
        <v>1/3220-72900 Sonstige Aufwendungen (Musikprobelokal)</v>
      </c>
      <c r="S352" s="2">
        <f t="shared" si="36"/>
        <v>-100</v>
      </c>
      <c r="T352" s="2">
        <f t="shared" si="41"/>
        <v>-3.2331070158422244E-2</v>
      </c>
    </row>
    <row r="353" spans="1:20" x14ac:dyDescent="0.4">
      <c r="A353" s="1" t="s">
        <v>645</v>
      </c>
      <c r="B353" s="1" t="s">
        <v>395</v>
      </c>
      <c r="C353" s="1" t="s">
        <v>543</v>
      </c>
      <c r="D353" s="1" t="s">
        <v>395</v>
      </c>
      <c r="E353" s="1" t="s">
        <v>395</v>
      </c>
      <c r="F353" s="1" t="s">
        <v>397</v>
      </c>
      <c r="G353" s="1" t="s">
        <v>398</v>
      </c>
      <c r="H353" s="1" t="s">
        <v>544</v>
      </c>
      <c r="I353" s="1" t="s">
        <v>189</v>
      </c>
      <c r="J353" s="1" t="s">
        <v>195</v>
      </c>
      <c r="K353" s="6" t="s">
        <v>647</v>
      </c>
      <c r="L353" s="6" t="str">
        <f>VLOOKUP(LEFT(A353,1),'Ansatz 1'!A$1:B$10,2)</f>
        <v>3 Kunst, Kultur und Kultus</v>
      </c>
      <c r="M353" s="6" t="str">
        <f>VLOOKUP(LEFT(A353,2),'Ansatz 2'!A$1:B$51,2)</f>
        <v>32 Musik und darstellende Kunst</v>
      </c>
      <c r="N353" s="6" t="str">
        <f t="shared" si="37"/>
        <v>3220 Maßnahmen der Musikpflege</v>
      </c>
      <c r="O353" s="1" t="str">
        <f t="shared" si="38"/>
        <v>FH</v>
      </c>
      <c r="P353" s="1">
        <f t="shared" si="39"/>
        <v>1</v>
      </c>
      <c r="Q353" s="1" t="str">
        <f t="shared" si="40"/>
        <v>Ausgaben</v>
      </c>
      <c r="R353" s="1" t="str">
        <f t="shared" si="35"/>
        <v>1/3220-75700 Transfers an private Organisationen ohne Erwerbszweck (Musikschule)</v>
      </c>
      <c r="S353" s="2">
        <f t="shared" si="36"/>
        <v>-95000</v>
      </c>
      <c r="T353" s="2">
        <f t="shared" si="41"/>
        <v>-30.714516650501132</v>
      </c>
    </row>
    <row r="354" spans="1:20" x14ac:dyDescent="0.4">
      <c r="A354" s="1" t="s">
        <v>645</v>
      </c>
      <c r="B354" s="1" t="s">
        <v>395</v>
      </c>
      <c r="C354" s="1" t="s">
        <v>543</v>
      </c>
      <c r="D354" s="1" t="s">
        <v>403</v>
      </c>
      <c r="E354" s="1" t="s">
        <v>395</v>
      </c>
      <c r="F354" s="1" t="s">
        <v>397</v>
      </c>
      <c r="G354" s="1" t="s">
        <v>398</v>
      </c>
      <c r="H354" s="1" t="s">
        <v>544</v>
      </c>
      <c r="I354" s="1" t="s">
        <v>189</v>
      </c>
      <c r="J354" s="1" t="s">
        <v>196</v>
      </c>
      <c r="K354" s="6" t="s">
        <v>453</v>
      </c>
      <c r="L354" s="6" t="str">
        <f>VLOOKUP(LEFT(A354,1),'Ansatz 1'!A$1:B$10,2)</f>
        <v>3 Kunst, Kultur und Kultus</v>
      </c>
      <c r="M354" s="6" t="str">
        <f>VLOOKUP(LEFT(A354,2),'Ansatz 2'!A$1:B$51,2)</f>
        <v>32 Musik und darstellende Kunst</v>
      </c>
      <c r="N354" s="6" t="str">
        <f t="shared" si="37"/>
        <v>3220 Maßnahmen der Musikpflege</v>
      </c>
      <c r="O354" s="1" t="str">
        <f t="shared" si="38"/>
        <v>FH</v>
      </c>
      <c r="P354" s="1">
        <f t="shared" si="39"/>
        <v>1</v>
      </c>
      <c r="Q354" s="1" t="str">
        <f t="shared" si="40"/>
        <v>Ausgaben</v>
      </c>
      <c r="R354" s="1" t="str">
        <f t="shared" si="35"/>
        <v>1/3220-75710 Transfers an private Organisationen ohne Erwerbszweck (Musikvereine u. Chöre)</v>
      </c>
      <c r="S354" s="2">
        <f t="shared" si="36"/>
        <v>-8000</v>
      </c>
      <c r="T354" s="2">
        <f t="shared" si="41"/>
        <v>-2.5864856126737794</v>
      </c>
    </row>
    <row r="355" spans="1:20" x14ac:dyDescent="0.4">
      <c r="A355" s="1" t="s">
        <v>645</v>
      </c>
      <c r="B355" s="1" t="s">
        <v>395</v>
      </c>
      <c r="C355" s="1" t="s">
        <v>648</v>
      </c>
      <c r="D355" s="1" t="s">
        <v>395</v>
      </c>
      <c r="E355" s="1" t="s">
        <v>395</v>
      </c>
      <c r="F355" s="1" t="s">
        <v>397</v>
      </c>
      <c r="G355" s="1" t="s">
        <v>398</v>
      </c>
      <c r="H355" s="1" t="s">
        <v>544</v>
      </c>
      <c r="I355" s="1" t="s">
        <v>189</v>
      </c>
      <c r="J355" s="1" t="s">
        <v>197</v>
      </c>
      <c r="K355" s="6" t="s">
        <v>448</v>
      </c>
      <c r="L355" s="6" t="str">
        <f>VLOOKUP(LEFT(A355,1),'Ansatz 1'!A$1:B$10,2)</f>
        <v>3 Kunst, Kultur und Kultus</v>
      </c>
      <c r="M355" s="6" t="str">
        <f>VLOOKUP(LEFT(A355,2),'Ansatz 2'!A$1:B$51,2)</f>
        <v>32 Musik und darstellende Kunst</v>
      </c>
      <c r="N355" s="6" t="str">
        <f t="shared" si="37"/>
        <v>3220 Maßnahmen der Musikpflege</v>
      </c>
      <c r="O355" s="1" t="str">
        <f t="shared" si="38"/>
        <v>FH</v>
      </c>
      <c r="P355" s="1">
        <f t="shared" si="39"/>
        <v>1</v>
      </c>
      <c r="Q355" s="1" t="str">
        <f t="shared" si="40"/>
        <v>Ausgaben</v>
      </c>
      <c r="R355" s="1" t="str">
        <f t="shared" si="35"/>
        <v>1/3220-76800 Sonstige Transfers an private Haushalte (an Eltern f.Musikschulbesuch außerhalb d. Musiksch. M. Rheintal)</v>
      </c>
      <c r="S355" s="2">
        <f t="shared" si="36"/>
        <v>-100</v>
      </c>
      <c r="T355" s="2">
        <f t="shared" si="41"/>
        <v>-3.2331070158422244E-2</v>
      </c>
    </row>
    <row r="356" spans="1:20" x14ac:dyDescent="0.4">
      <c r="A356" s="1" t="s">
        <v>645</v>
      </c>
      <c r="B356" s="1" t="s">
        <v>395</v>
      </c>
      <c r="C356" s="1" t="s">
        <v>491</v>
      </c>
      <c r="D356" s="1" t="s">
        <v>395</v>
      </c>
      <c r="E356" s="1" t="s">
        <v>395</v>
      </c>
      <c r="F356" s="1" t="s">
        <v>397</v>
      </c>
      <c r="G356" s="1" t="s">
        <v>398</v>
      </c>
      <c r="H356" s="1" t="s">
        <v>492</v>
      </c>
      <c r="I356" s="1" t="s">
        <v>189</v>
      </c>
      <c r="J356" s="1" t="s">
        <v>198</v>
      </c>
      <c r="K356" s="6" t="s">
        <v>572</v>
      </c>
      <c r="L356" s="6" t="str">
        <f>VLOOKUP(LEFT(A356,1),'Ansatz 1'!A$1:B$10,2)</f>
        <v>3 Kunst, Kultur und Kultus</v>
      </c>
      <c r="M356" s="6" t="str">
        <f>VLOOKUP(LEFT(A356,2),'Ansatz 2'!A$1:B$51,2)</f>
        <v>32 Musik und darstellende Kunst</v>
      </c>
      <c r="N356" s="6" t="str">
        <f t="shared" si="37"/>
        <v>3220 Maßnahmen der Musikpflege</v>
      </c>
      <c r="O356" s="1" t="str">
        <f t="shared" si="38"/>
        <v>FH</v>
      </c>
      <c r="P356" s="1">
        <f t="shared" si="39"/>
        <v>2</v>
      </c>
      <c r="Q356" s="1" t="str">
        <f t="shared" si="40"/>
        <v>Einnahmen</v>
      </c>
      <c r="R356" s="1" t="str">
        <f t="shared" si="35"/>
        <v>2/3220+81100 Miete- und Pachtertrag (Bürgermusik)</v>
      </c>
      <c r="S356" s="2">
        <f t="shared" si="36"/>
        <v>800</v>
      </c>
      <c r="T356" s="2">
        <f t="shared" si="41"/>
        <v>0.25864856126737795</v>
      </c>
    </row>
    <row r="357" spans="1:20" x14ac:dyDescent="0.4">
      <c r="A357" s="1" t="s">
        <v>649</v>
      </c>
      <c r="B357" s="1" t="s">
        <v>395</v>
      </c>
      <c r="C357" s="1" t="s">
        <v>477</v>
      </c>
      <c r="D357" s="1" t="s">
        <v>455</v>
      </c>
      <c r="E357" s="1" t="s">
        <v>395</v>
      </c>
      <c r="F357" s="1" t="s">
        <v>497</v>
      </c>
      <c r="G357" s="1" t="s">
        <v>398</v>
      </c>
      <c r="H357" s="1" t="s">
        <v>415</v>
      </c>
      <c r="I357" s="1" t="s">
        <v>199</v>
      </c>
      <c r="J357" s="1" t="s">
        <v>89</v>
      </c>
      <c r="K357" s="6" t="s">
        <v>461</v>
      </c>
      <c r="L357" s="6" t="str">
        <f>VLOOKUP(LEFT(A357,1),'Ansatz 1'!A$1:B$10,2)</f>
        <v>3 Kunst, Kultur und Kultus</v>
      </c>
      <c r="M357" s="6" t="str">
        <f>VLOOKUP(LEFT(A357,2),'Ansatz 2'!A$1:B$51,2)</f>
        <v>32 Musik und darstellende Kunst</v>
      </c>
      <c r="N357" s="6" t="str">
        <f t="shared" si="37"/>
        <v>3240 Maßnahmen zur Förderung der darstellenden Kunst</v>
      </c>
      <c r="O357" s="1" t="str">
        <f t="shared" si="38"/>
        <v>FH</v>
      </c>
      <c r="P357" s="1">
        <f t="shared" si="39"/>
        <v>1</v>
      </c>
      <c r="Q357" s="1" t="str">
        <f t="shared" si="40"/>
        <v>Ausgaben</v>
      </c>
      <c r="R357" s="1" t="str">
        <f t="shared" si="35"/>
        <v>1/3240-72050 Interne Leistungsverrechnung</v>
      </c>
      <c r="S357" s="2">
        <f t="shared" si="36"/>
        <v>-1000</v>
      </c>
      <c r="T357" s="2">
        <f t="shared" si="41"/>
        <v>-0.32331070158422243</v>
      </c>
    </row>
    <row r="358" spans="1:20" x14ac:dyDescent="0.4">
      <c r="A358" s="1" t="s">
        <v>649</v>
      </c>
      <c r="B358" s="1" t="s">
        <v>395</v>
      </c>
      <c r="C358" s="1" t="s">
        <v>543</v>
      </c>
      <c r="D358" s="1" t="s">
        <v>395</v>
      </c>
      <c r="E358" s="1" t="s">
        <v>395</v>
      </c>
      <c r="F358" s="1" t="s">
        <v>397</v>
      </c>
      <c r="G358" s="1" t="s">
        <v>398</v>
      </c>
      <c r="H358" s="1" t="s">
        <v>544</v>
      </c>
      <c r="I358" s="1" t="s">
        <v>199</v>
      </c>
      <c r="J358" s="1" t="s">
        <v>200</v>
      </c>
      <c r="K358" s="6" t="s">
        <v>563</v>
      </c>
      <c r="L358" s="6" t="str">
        <f>VLOOKUP(LEFT(A358,1),'Ansatz 1'!A$1:B$10,2)</f>
        <v>3 Kunst, Kultur und Kultus</v>
      </c>
      <c r="M358" s="6" t="str">
        <f>VLOOKUP(LEFT(A358,2),'Ansatz 2'!A$1:B$51,2)</f>
        <v>32 Musik und darstellende Kunst</v>
      </c>
      <c r="N358" s="6" t="str">
        <f t="shared" si="37"/>
        <v>3240 Maßnahmen zur Förderung der darstellenden Kunst</v>
      </c>
      <c r="O358" s="1" t="str">
        <f t="shared" si="38"/>
        <v>FH</v>
      </c>
      <c r="P358" s="1">
        <f t="shared" si="39"/>
        <v>1</v>
      </c>
      <c r="Q358" s="1" t="str">
        <f t="shared" si="40"/>
        <v>Ausgaben</v>
      </c>
      <c r="R358" s="1" t="str">
        <f t="shared" si="35"/>
        <v>1/3240-75700 Transfers an private Organisationen ohne Erwerbszweck (kulturelle Veranstaltungen)</v>
      </c>
      <c r="S358" s="2">
        <f t="shared" si="36"/>
        <v>-6500</v>
      </c>
      <c r="T358" s="2">
        <f t="shared" si="41"/>
        <v>-2.1015195602974459</v>
      </c>
    </row>
    <row r="359" spans="1:20" x14ac:dyDescent="0.4">
      <c r="A359" s="1" t="s">
        <v>407</v>
      </c>
      <c r="B359" s="1" t="s">
        <v>395</v>
      </c>
      <c r="C359" s="1" t="s">
        <v>489</v>
      </c>
      <c r="D359" s="1" t="s">
        <v>395</v>
      </c>
      <c r="E359" s="1" t="s">
        <v>395</v>
      </c>
      <c r="F359" s="1" t="s">
        <v>397</v>
      </c>
      <c r="G359" s="1" t="s">
        <v>398</v>
      </c>
      <c r="H359" s="1" t="s">
        <v>490</v>
      </c>
      <c r="I359" s="1" t="s">
        <v>201</v>
      </c>
      <c r="J359" s="1" t="s">
        <v>202</v>
      </c>
      <c r="K359" s="6" t="s">
        <v>448</v>
      </c>
      <c r="L359" s="6" t="str">
        <f>VLOOKUP(LEFT(A359,1),'Ansatz 1'!A$1:B$10,2)</f>
        <v>3 Kunst, Kultur und Kultus</v>
      </c>
      <c r="M359" s="6" t="str">
        <f>VLOOKUP(LEFT(A359,2),'Ansatz 2'!A$1:B$51,2)</f>
        <v>36 Heimatpflege</v>
      </c>
      <c r="N359" s="6" t="str">
        <f t="shared" si="37"/>
        <v>3600 Heimatpflege</v>
      </c>
      <c r="O359" s="1" t="str">
        <f t="shared" si="38"/>
        <v>FH</v>
      </c>
      <c r="P359" s="1">
        <f t="shared" si="39"/>
        <v>2</v>
      </c>
      <c r="Q359" s="1" t="str">
        <f t="shared" si="40"/>
        <v>Einnahmen</v>
      </c>
      <c r="R359" s="1" t="str">
        <f t="shared" si="35"/>
        <v>2/3600+80800 Veräußerungen von Waren (Heimatbuch)</v>
      </c>
      <c r="S359" s="2">
        <f t="shared" si="36"/>
        <v>100</v>
      </c>
      <c r="T359" s="2">
        <f t="shared" si="41"/>
        <v>3.2331070158422244E-2</v>
      </c>
    </row>
    <row r="360" spans="1:20" x14ac:dyDescent="0.4">
      <c r="A360" s="1" t="s">
        <v>650</v>
      </c>
      <c r="B360" s="1" t="s">
        <v>395</v>
      </c>
      <c r="C360" s="1" t="s">
        <v>487</v>
      </c>
      <c r="D360" s="1" t="s">
        <v>395</v>
      </c>
      <c r="E360" s="1" t="s">
        <v>395</v>
      </c>
      <c r="F360" s="1" t="s">
        <v>397</v>
      </c>
      <c r="G360" s="1" t="s">
        <v>398</v>
      </c>
      <c r="H360" s="1" t="s">
        <v>415</v>
      </c>
      <c r="I360" s="1" t="s">
        <v>203</v>
      </c>
      <c r="J360" s="1" t="s">
        <v>62</v>
      </c>
      <c r="K360" s="6" t="s">
        <v>448</v>
      </c>
      <c r="L360" s="6" t="str">
        <f>VLOOKUP(LEFT(A360,1),'Ansatz 1'!A$1:B$10,2)</f>
        <v>3 Kunst, Kultur und Kultus</v>
      </c>
      <c r="M360" s="6" t="str">
        <f>VLOOKUP(LEFT(A360,2),'Ansatz 2'!A$1:B$51,2)</f>
        <v>36 Heimatpflege</v>
      </c>
      <c r="N360" s="6" t="str">
        <f t="shared" si="37"/>
        <v>3620 Denkmalpflege</v>
      </c>
      <c r="O360" s="1" t="str">
        <f t="shared" si="38"/>
        <v>FH</v>
      </c>
      <c r="P360" s="1">
        <f t="shared" si="39"/>
        <v>1</v>
      </c>
      <c r="Q360" s="1" t="str">
        <f t="shared" si="40"/>
        <v>Ausgaben</v>
      </c>
      <c r="R360" s="1" t="str">
        <f t="shared" si="35"/>
        <v>1/3620-72900 Sonstige Aufwendungen</v>
      </c>
      <c r="S360" s="2">
        <f t="shared" si="36"/>
        <v>-100</v>
      </c>
      <c r="T360" s="2">
        <f t="shared" si="41"/>
        <v>-3.2331070158422244E-2</v>
      </c>
    </row>
    <row r="361" spans="1:20" x14ac:dyDescent="0.4">
      <c r="A361" s="1" t="s">
        <v>651</v>
      </c>
      <c r="B361" s="1" t="s">
        <v>395</v>
      </c>
      <c r="C361" s="1" t="s">
        <v>487</v>
      </c>
      <c r="D361" s="1" t="s">
        <v>395</v>
      </c>
      <c r="E361" s="1" t="s">
        <v>395</v>
      </c>
      <c r="F361" s="1" t="s">
        <v>397</v>
      </c>
      <c r="G361" s="1" t="s">
        <v>398</v>
      </c>
      <c r="H361" s="1" t="s">
        <v>415</v>
      </c>
      <c r="I361" s="1" t="s">
        <v>204</v>
      </c>
      <c r="J361" s="1" t="s">
        <v>62</v>
      </c>
      <c r="K361" s="6" t="s">
        <v>448</v>
      </c>
      <c r="L361" s="6" t="str">
        <f>VLOOKUP(LEFT(A361,1),'Ansatz 1'!A$1:B$10,2)</f>
        <v>3 Kunst, Kultur und Kultus</v>
      </c>
      <c r="M361" s="6" t="str">
        <f>VLOOKUP(LEFT(A361,2),'Ansatz 2'!A$1:B$51,2)</f>
        <v>36 Heimatpflege</v>
      </c>
      <c r="N361" s="6" t="str">
        <f t="shared" si="37"/>
        <v>3630 Altstadterhaltung und Ortsbildpflege</v>
      </c>
      <c r="O361" s="1" t="str">
        <f t="shared" si="38"/>
        <v>FH</v>
      </c>
      <c r="P361" s="1">
        <f t="shared" si="39"/>
        <v>1</v>
      </c>
      <c r="Q361" s="1" t="str">
        <f t="shared" si="40"/>
        <v>Ausgaben</v>
      </c>
      <c r="R361" s="1" t="str">
        <f t="shared" si="35"/>
        <v>1/3630-72900 Sonstige Aufwendungen</v>
      </c>
      <c r="S361" s="2">
        <f t="shared" si="36"/>
        <v>-100</v>
      </c>
      <c r="T361" s="2">
        <f t="shared" si="41"/>
        <v>-3.2331070158422244E-2</v>
      </c>
    </row>
    <row r="362" spans="1:20" x14ac:dyDescent="0.4">
      <c r="A362" s="1" t="s">
        <v>413</v>
      </c>
      <c r="B362" s="1" t="s">
        <v>395</v>
      </c>
      <c r="C362" s="1" t="s">
        <v>487</v>
      </c>
      <c r="D362" s="1" t="s">
        <v>395</v>
      </c>
      <c r="E362" s="1" t="s">
        <v>395</v>
      </c>
      <c r="F362" s="1" t="s">
        <v>397</v>
      </c>
      <c r="G362" s="1" t="s">
        <v>398</v>
      </c>
      <c r="H362" s="1" t="s">
        <v>415</v>
      </c>
      <c r="I362" s="1" t="s">
        <v>201</v>
      </c>
      <c r="J362" s="1" t="s">
        <v>205</v>
      </c>
      <c r="K362" s="6" t="s">
        <v>616</v>
      </c>
      <c r="L362" s="6" t="str">
        <f>VLOOKUP(LEFT(A362,1),'Ansatz 1'!A$1:B$10,2)</f>
        <v>3 Kunst, Kultur und Kultus</v>
      </c>
      <c r="M362" s="6" t="str">
        <f>VLOOKUP(LEFT(A362,2),'Ansatz 2'!A$1:B$51,2)</f>
        <v>36 Heimatpflege</v>
      </c>
      <c r="N362" s="6" t="str">
        <f t="shared" si="37"/>
        <v>3690 Heimatpflege</v>
      </c>
      <c r="O362" s="1" t="str">
        <f t="shared" si="38"/>
        <v>FH</v>
      </c>
      <c r="P362" s="1">
        <f t="shared" si="39"/>
        <v>1</v>
      </c>
      <c r="Q362" s="1" t="str">
        <f t="shared" si="40"/>
        <v>Ausgaben</v>
      </c>
      <c r="R362" s="1" t="str">
        <f t="shared" si="35"/>
        <v>1/3690-72900 Sonstige Aufwendungen (Heimatkunde, Jungbürgerfeier, Gutscheine Geburten)</v>
      </c>
      <c r="S362" s="2">
        <f t="shared" si="36"/>
        <v>-14000</v>
      </c>
      <c r="T362" s="2">
        <f t="shared" si="41"/>
        <v>-4.5263498221791139</v>
      </c>
    </row>
    <row r="363" spans="1:20" x14ac:dyDescent="0.4">
      <c r="A363" s="1" t="s">
        <v>652</v>
      </c>
      <c r="B363" s="1" t="s">
        <v>395</v>
      </c>
      <c r="C363" s="1" t="s">
        <v>435</v>
      </c>
      <c r="D363" s="1" t="s">
        <v>395</v>
      </c>
      <c r="E363" s="1" t="s">
        <v>395</v>
      </c>
      <c r="F363" s="1" t="s">
        <v>397</v>
      </c>
      <c r="G363" s="1" t="s">
        <v>398</v>
      </c>
      <c r="H363" s="1" t="s">
        <v>436</v>
      </c>
      <c r="I363" s="1" t="s">
        <v>206</v>
      </c>
      <c r="J363" s="1" t="s">
        <v>35</v>
      </c>
      <c r="K363" s="6" t="s">
        <v>437</v>
      </c>
      <c r="L363" s="6" t="str">
        <f>VLOOKUP(LEFT(A363,1),'Ansatz 1'!A$1:B$10,2)</f>
        <v>3 Kunst, Kultur und Kultus</v>
      </c>
      <c r="M363" s="6" t="str">
        <f>VLOOKUP(LEFT(A363,2),'Ansatz 2'!A$1:B$51,2)</f>
        <v>38 Sonstige Kulturpflege</v>
      </c>
      <c r="N363" s="6" t="str">
        <f t="shared" si="37"/>
        <v>3800 Einrichtungen der Kulturpflege</v>
      </c>
      <c r="O363" s="1" t="str">
        <f t="shared" si="38"/>
        <v>FH</v>
      </c>
      <c r="P363" s="1">
        <f t="shared" si="39"/>
        <v>1</v>
      </c>
      <c r="Q363" s="1" t="str">
        <f t="shared" si="40"/>
        <v>Ausgaben</v>
      </c>
      <c r="R363" s="1" t="str">
        <f t="shared" si="35"/>
        <v>1/3800-04200 Amts-, Betriebs- und Geschäftsausstattung</v>
      </c>
      <c r="S363" s="2">
        <f t="shared" si="36"/>
        <v>-4000</v>
      </c>
      <c r="T363" s="2">
        <f t="shared" si="41"/>
        <v>-1.2932428063368897</v>
      </c>
    </row>
    <row r="364" spans="1:20" x14ac:dyDescent="0.4">
      <c r="A364" s="1" t="s">
        <v>652</v>
      </c>
      <c r="B364" s="1" t="s">
        <v>395</v>
      </c>
      <c r="C364" s="1" t="s">
        <v>438</v>
      </c>
      <c r="D364" s="1" t="s">
        <v>395</v>
      </c>
      <c r="E364" s="1" t="s">
        <v>395</v>
      </c>
      <c r="F364" s="1" t="s">
        <v>397</v>
      </c>
      <c r="G364" s="1" t="s">
        <v>398</v>
      </c>
      <c r="H364" s="1" t="s">
        <v>439</v>
      </c>
      <c r="I364" s="1" t="s">
        <v>206</v>
      </c>
      <c r="J364" s="1" t="s">
        <v>36</v>
      </c>
      <c r="K364" s="6" t="s">
        <v>461</v>
      </c>
      <c r="L364" s="6" t="str">
        <f>VLOOKUP(LEFT(A364,1),'Ansatz 1'!A$1:B$10,2)</f>
        <v>3 Kunst, Kultur und Kultus</v>
      </c>
      <c r="M364" s="6" t="str">
        <f>VLOOKUP(LEFT(A364,2),'Ansatz 2'!A$1:B$51,2)</f>
        <v>38 Sonstige Kulturpflege</v>
      </c>
      <c r="N364" s="6" t="str">
        <f t="shared" si="37"/>
        <v>3800 Einrichtungen der Kulturpflege</v>
      </c>
      <c r="O364" s="1" t="str">
        <f t="shared" si="38"/>
        <v>FH</v>
      </c>
      <c r="P364" s="1">
        <f t="shared" si="39"/>
        <v>1</v>
      </c>
      <c r="Q364" s="1" t="str">
        <f t="shared" si="40"/>
        <v>Ausgaben</v>
      </c>
      <c r="R364" s="1" t="str">
        <f t="shared" si="35"/>
        <v>1/3800-40000 Geringwertige Wirtschaftsgüter (GWG)</v>
      </c>
      <c r="S364" s="2">
        <f t="shared" si="36"/>
        <v>-1000</v>
      </c>
      <c r="T364" s="2">
        <f t="shared" si="41"/>
        <v>-0.32331070158422243</v>
      </c>
    </row>
    <row r="365" spans="1:20" x14ac:dyDescent="0.4">
      <c r="A365" s="1" t="s">
        <v>652</v>
      </c>
      <c r="B365" s="1" t="s">
        <v>395</v>
      </c>
      <c r="C365" s="1" t="s">
        <v>519</v>
      </c>
      <c r="D365" s="1" t="s">
        <v>395</v>
      </c>
      <c r="E365" s="1" t="s">
        <v>395</v>
      </c>
      <c r="F365" s="1" t="s">
        <v>397</v>
      </c>
      <c r="G365" s="1" t="s">
        <v>398</v>
      </c>
      <c r="H365" s="1" t="s">
        <v>439</v>
      </c>
      <c r="I365" s="1" t="s">
        <v>206</v>
      </c>
      <c r="J365" s="1" t="s">
        <v>84</v>
      </c>
      <c r="K365" s="6" t="s">
        <v>463</v>
      </c>
      <c r="L365" s="6" t="str">
        <f>VLOOKUP(LEFT(A365,1),'Ansatz 1'!A$1:B$10,2)</f>
        <v>3 Kunst, Kultur und Kultus</v>
      </c>
      <c r="M365" s="6" t="str">
        <f>VLOOKUP(LEFT(A365,2),'Ansatz 2'!A$1:B$51,2)</f>
        <v>38 Sonstige Kulturpflege</v>
      </c>
      <c r="N365" s="6" t="str">
        <f t="shared" si="37"/>
        <v>3800 Einrichtungen der Kulturpflege</v>
      </c>
      <c r="O365" s="1" t="str">
        <f t="shared" si="38"/>
        <v>FH</v>
      </c>
      <c r="P365" s="1">
        <f t="shared" si="39"/>
        <v>1</v>
      </c>
      <c r="Q365" s="1" t="str">
        <f t="shared" si="40"/>
        <v>Ausgaben</v>
      </c>
      <c r="R365" s="1" t="str">
        <f t="shared" si="35"/>
        <v>1/3800-45100 Brennstoffe</v>
      </c>
      <c r="S365" s="2">
        <f t="shared" si="36"/>
        <v>-2500</v>
      </c>
      <c r="T365" s="2">
        <f t="shared" si="41"/>
        <v>-0.80827675396055609</v>
      </c>
    </row>
    <row r="366" spans="1:20" x14ac:dyDescent="0.4">
      <c r="A366" s="1" t="s">
        <v>652</v>
      </c>
      <c r="B366" s="1" t="s">
        <v>395</v>
      </c>
      <c r="C366" s="1" t="s">
        <v>520</v>
      </c>
      <c r="D366" s="1" t="s">
        <v>395</v>
      </c>
      <c r="E366" s="1" t="s">
        <v>395</v>
      </c>
      <c r="F366" s="1" t="s">
        <v>397</v>
      </c>
      <c r="G366" s="1" t="s">
        <v>398</v>
      </c>
      <c r="H366" s="1" t="s">
        <v>439</v>
      </c>
      <c r="I366" s="1" t="s">
        <v>206</v>
      </c>
      <c r="J366" s="1" t="s">
        <v>85</v>
      </c>
      <c r="K366" s="6" t="s">
        <v>419</v>
      </c>
      <c r="L366" s="6" t="str">
        <f>VLOOKUP(LEFT(A366,1),'Ansatz 1'!A$1:B$10,2)</f>
        <v>3 Kunst, Kultur und Kultus</v>
      </c>
      <c r="M366" s="6" t="str">
        <f>VLOOKUP(LEFT(A366,2),'Ansatz 2'!A$1:B$51,2)</f>
        <v>38 Sonstige Kulturpflege</v>
      </c>
      <c r="N366" s="6" t="str">
        <f t="shared" si="37"/>
        <v>3800 Einrichtungen der Kulturpflege</v>
      </c>
      <c r="O366" s="1" t="str">
        <f t="shared" si="38"/>
        <v>FH</v>
      </c>
      <c r="P366" s="1">
        <f t="shared" si="39"/>
        <v>1</v>
      </c>
      <c r="Q366" s="1" t="str">
        <f t="shared" si="40"/>
        <v>Ausgaben</v>
      </c>
      <c r="R366" s="1" t="str">
        <f t="shared" si="35"/>
        <v>1/3800-45400 Reinigungsmittel</v>
      </c>
      <c r="S366" s="2">
        <f t="shared" si="36"/>
        <v>-1500</v>
      </c>
      <c r="T366" s="2">
        <f t="shared" si="41"/>
        <v>-0.48496605237633367</v>
      </c>
    </row>
    <row r="367" spans="1:20" x14ac:dyDescent="0.4">
      <c r="A367" s="1" t="s">
        <v>652</v>
      </c>
      <c r="B367" s="1" t="s">
        <v>395</v>
      </c>
      <c r="C367" s="1" t="s">
        <v>444</v>
      </c>
      <c r="D367" s="1" t="s">
        <v>395</v>
      </c>
      <c r="E367" s="1" t="s">
        <v>395</v>
      </c>
      <c r="F367" s="1" t="s">
        <v>397</v>
      </c>
      <c r="G367" s="1" t="s">
        <v>398</v>
      </c>
      <c r="H367" s="1" t="s">
        <v>445</v>
      </c>
      <c r="I367" s="1" t="s">
        <v>206</v>
      </c>
      <c r="J367" s="1" t="s">
        <v>39</v>
      </c>
      <c r="K367" s="6" t="s">
        <v>573</v>
      </c>
      <c r="L367" s="6" t="str">
        <f>VLOOKUP(LEFT(A367,1),'Ansatz 1'!A$1:B$10,2)</f>
        <v>3 Kunst, Kultur und Kultus</v>
      </c>
      <c r="M367" s="6" t="str">
        <f>VLOOKUP(LEFT(A367,2),'Ansatz 2'!A$1:B$51,2)</f>
        <v>38 Sonstige Kulturpflege</v>
      </c>
      <c r="N367" s="6" t="str">
        <f t="shared" si="37"/>
        <v>3800 Einrichtungen der Kulturpflege</v>
      </c>
      <c r="O367" s="1" t="str">
        <f t="shared" si="38"/>
        <v>FH</v>
      </c>
      <c r="P367" s="1">
        <f t="shared" si="39"/>
        <v>1</v>
      </c>
      <c r="Q367" s="1" t="str">
        <f t="shared" si="40"/>
        <v>Ausgaben</v>
      </c>
      <c r="R367" s="1" t="str">
        <f t="shared" si="35"/>
        <v>1/3800-51000 Geldbezüge der Vertragsbediensteten der Verwaltung</v>
      </c>
      <c r="S367" s="2">
        <f t="shared" si="36"/>
        <v>-6800</v>
      </c>
      <c r="T367" s="2">
        <f t="shared" si="41"/>
        <v>-2.1985127707727128</v>
      </c>
    </row>
    <row r="368" spans="1:20" x14ac:dyDescent="0.4">
      <c r="A368" s="1" t="s">
        <v>652</v>
      </c>
      <c r="B368" s="1" t="s">
        <v>395</v>
      </c>
      <c r="C368" s="1" t="s">
        <v>452</v>
      </c>
      <c r="D368" s="1" t="s">
        <v>395</v>
      </c>
      <c r="E368" s="1" t="s">
        <v>395</v>
      </c>
      <c r="F368" s="1" t="s">
        <v>397</v>
      </c>
      <c r="G368" s="1" t="s">
        <v>398</v>
      </c>
      <c r="H368" s="1" t="s">
        <v>450</v>
      </c>
      <c r="I368" s="1" t="s">
        <v>206</v>
      </c>
      <c r="J368" s="1" t="s">
        <v>42</v>
      </c>
      <c r="K368" s="6" t="s">
        <v>493</v>
      </c>
      <c r="L368" s="6" t="str">
        <f>VLOOKUP(LEFT(A368,1),'Ansatz 1'!A$1:B$10,2)</f>
        <v>3 Kunst, Kultur und Kultus</v>
      </c>
      <c r="M368" s="6" t="str">
        <f>VLOOKUP(LEFT(A368,2),'Ansatz 2'!A$1:B$51,2)</f>
        <v>38 Sonstige Kulturpflege</v>
      </c>
      <c r="N368" s="6" t="str">
        <f t="shared" si="37"/>
        <v>3800 Einrichtungen der Kulturpflege</v>
      </c>
      <c r="O368" s="1" t="str">
        <f t="shared" si="38"/>
        <v>FH</v>
      </c>
      <c r="P368" s="1">
        <f t="shared" si="39"/>
        <v>1</v>
      </c>
      <c r="Q368" s="1" t="str">
        <f t="shared" si="40"/>
        <v>Ausgaben</v>
      </c>
      <c r="R368" s="1" t="str">
        <f t="shared" si="35"/>
        <v>1/3800-58000 Dienstgeberbeiträge zum Ausgleichsfonds für Familienbeihilfen</v>
      </c>
      <c r="S368" s="2">
        <f t="shared" si="36"/>
        <v>-300</v>
      </c>
      <c r="T368" s="2">
        <f t="shared" si="41"/>
        <v>-9.6993210475266725E-2</v>
      </c>
    </row>
    <row r="369" spans="1:20" x14ac:dyDescent="0.4">
      <c r="A369" s="1" t="s">
        <v>652</v>
      </c>
      <c r="B369" s="1" t="s">
        <v>395</v>
      </c>
      <c r="C369" s="1" t="s">
        <v>454</v>
      </c>
      <c r="D369" s="1" t="s">
        <v>455</v>
      </c>
      <c r="E369" s="1" t="s">
        <v>395</v>
      </c>
      <c r="F369" s="1" t="s">
        <v>397</v>
      </c>
      <c r="G369" s="1" t="s">
        <v>398</v>
      </c>
      <c r="H369" s="1" t="s">
        <v>450</v>
      </c>
      <c r="I369" s="1" t="s">
        <v>206</v>
      </c>
      <c r="J369" s="1" t="s">
        <v>43</v>
      </c>
      <c r="K369" s="6" t="s">
        <v>448</v>
      </c>
      <c r="L369" s="6" t="str">
        <f>VLOOKUP(LEFT(A369,1),'Ansatz 1'!A$1:B$10,2)</f>
        <v>3 Kunst, Kultur und Kultus</v>
      </c>
      <c r="M369" s="6" t="str">
        <f>VLOOKUP(LEFT(A369,2),'Ansatz 2'!A$1:B$51,2)</f>
        <v>38 Sonstige Kulturpflege</v>
      </c>
      <c r="N369" s="6" t="str">
        <f t="shared" si="37"/>
        <v>3800 Einrichtungen der Kulturpflege</v>
      </c>
      <c r="O369" s="1" t="str">
        <f t="shared" si="38"/>
        <v>FH</v>
      </c>
      <c r="P369" s="1">
        <f t="shared" si="39"/>
        <v>1</v>
      </c>
      <c r="Q369" s="1" t="str">
        <f t="shared" si="40"/>
        <v>Ausgaben</v>
      </c>
      <c r="R369" s="1" t="str">
        <f t="shared" si="35"/>
        <v>1/3800-58150 Pensionskassenbeiträge</v>
      </c>
      <c r="S369" s="2">
        <f t="shared" si="36"/>
        <v>-100</v>
      </c>
      <c r="T369" s="2">
        <f t="shared" si="41"/>
        <v>-3.2331070158422244E-2</v>
      </c>
    </row>
    <row r="370" spans="1:20" x14ac:dyDescent="0.4">
      <c r="A370" s="1" t="s">
        <v>652</v>
      </c>
      <c r="B370" s="1" t="s">
        <v>395</v>
      </c>
      <c r="C370" s="1" t="s">
        <v>454</v>
      </c>
      <c r="D370" s="1" t="s">
        <v>444</v>
      </c>
      <c r="E370" s="1" t="s">
        <v>395</v>
      </c>
      <c r="F370" s="1" t="s">
        <v>397</v>
      </c>
      <c r="G370" s="1" t="s">
        <v>398</v>
      </c>
      <c r="H370" s="1" t="s">
        <v>450</v>
      </c>
      <c r="I370" s="1" t="s">
        <v>206</v>
      </c>
      <c r="J370" s="1" t="s">
        <v>44</v>
      </c>
      <c r="K370" s="6" t="s">
        <v>448</v>
      </c>
      <c r="L370" s="6" t="str">
        <f>VLOOKUP(LEFT(A370,1),'Ansatz 1'!A$1:B$10,2)</f>
        <v>3 Kunst, Kultur und Kultus</v>
      </c>
      <c r="M370" s="6" t="str">
        <f>VLOOKUP(LEFT(A370,2),'Ansatz 2'!A$1:B$51,2)</f>
        <v>38 Sonstige Kulturpflege</v>
      </c>
      <c r="N370" s="6" t="str">
        <f t="shared" si="37"/>
        <v>3800 Einrichtungen der Kulturpflege</v>
      </c>
      <c r="O370" s="1" t="str">
        <f t="shared" si="38"/>
        <v>FH</v>
      </c>
      <c r="P370" s="1">
        <f t="shared" si="39"/>
        <v>1</v>
      </c>
      <c r="Q370" s="1" t="str">
        <f t="shared" si="40"/>
        <v>Ausgaben</v>
      </c>
      <c r="R370" s="1" t="str">
        <f t="shared" si="35"/>
        <v>1/3800-58151 Mitarbeitervorsorge - Abfertigung neu</v>
      </c>
      <c r="S370" s="2">
        <f t="shared" si="36"/>
        <v>-100</v>
      </c>
      <c r="T370" s="2">
        <f t="shared" si="41"/>
        <v>-3.2331070158422244E-2</v>
      </c>
    </row>
    <row r="371" spans="1:20" x14ac:dyDescent="0.4">
      <c r="A371" s="1" t="s">
        <v>652</v>
      </c>
      <c r="B371" s="1" t="s">
        <v>395</v>
      </c>
      <c r="C371" s="1" t="s">
        <v>457</v>
      </c>
      <c r="D371" s="1" t="s">
        <v>395</v>
      </c>
      <c r="E371" s="1" t="s">
        <v>395</v>
      </c>
      <c r="F371" s="1" t="s">
        <v>397</v>
      </c>
      <c r="G371" s="1" t="s">
        <v>398</v>
      </c>
      <c r="H371" s="1" t="s">
        <v>450</v>
      </c>
      <c r="I371" s="1" t="s">
        <v>206</v>
      </c>
      <c r="J371" s="1" t="s">
        <v>45</v>
      </c>
      <c r="K371" s="6" t="s">
        <v>653</v>
      </c>
      <c r="L371" s="6" t="str">
        <f>VLOOKUP(LEFT(A371,1),'Ansatz 1'!A$1:B$10,2)</f>
        <v>3 Kunst, Kultur und Kultus</v>
      </c>
      <c r="M371" s="6" t="str">
        <f>VLOOKUP(LEFT(A371,2),'Ansatz 2'!A$1:B$51,2)</f>
        <v>38 Sonstige Kulturpflege</v>
      </c>
      <c r="N371" s="6" t="str">
        <f t="shared" si="37"/>
        <v>3800 Einrichtungen der Kulturpflege</v>
      </c>
      <c r="O371" s="1" t="str">
        <f t="shared" si="38"/>
        <v>FH</v>
      </c>
      <c r="P371" s="1">
        <f t="shared" si="39"/>
        <v>1</v>
      </c>
      <c r="Q371" s="1" t="str">
        <f t="shared" si="40"/>
        <v>Ausgaben</v>
      </c>
      <c r="R371" s="1" t="str">
        <f t="shared" si="35"/>
        <v>1/3800-58200 Sonstige Dienstgeberbeiträge zur sozialen Sicherheit</v>
      </c>
      <c r="S371" s="2">
        <f t="shared" si="36"/>
        <v>-1700</v>
      </c>
      <c r="T371" s="2">
        <f t="shared" si="41"/>
        <v>-0.5496281926931782</v>
      </c>
    </row>
    <row r="372" spans="1:20" x14ac:dyDescent="0.4">
      <c r="A372" s="1" t="s">
        <v>652</v>
      </c>
      <c r="B372" s="1" t="s">
        <v>395</v>
      </c>
      <c r="C372" s="1" t="s">
        <v>522</v>
      </c>
      <c r="D372" s="1" t="s">
        <v>395</v>
      </c>
      <c r="E372" s="1" t="s">
        <v>395</v>
      </c>
      <c r="F372" s="1" t="s">
        <v>397</v>
      </c>
      <c r="G372" s="1" t="s">
        <v>398</v>
      </c>
      <c r="H372" s="1" t="s">
        <v>465</v>
      </c>
      <c r="I372" s="1" t="s">
        <v>206</v>
      </c>
      <c r="J372" s="1" t="s">
        <v>86</v>
      </c>
      <c r="K372" s="6" t="s">
        <v>654</v>
      </c>
      <c r="L372" s="6" t="str">
        <f>VLOOKUP(LEFT(A372,1),'Ansatz 1'!A$1:B$10,2)</f>
        <v>3 Kunst, Kultur und Kultus</v>
      </c>
      <c r="M372" s="6" t="str">
        <f>VLOOKUP(LEFT(A372,2),'Ansatz 2'!A$1:B$51,2)</f>
        <v>38 Sonstige Kulturpflege</v>
      </c>
      <c r="N372" s="6" t="str">
        <f t="shared" si="37"/>
        <v>3800 Einrichtungen der Kulturpflege</v>
      </c>
      <c r="O372" s="1" t="str">
        <f t="shared" si="38"/>
        <v>FH</v>
      </c>
      <c r="P372" s="1">
        <f t="shared" si="39"/>
        <v>1</v>
      </c>
      <c r="Q372" s="1" t="str">
        <f t="shared" si="40"/>
        <v>Ausgaben</v>
      </c>
      <c r="R372" s="1" t="str">
        <f t="shared" si="35"/>
        <v>1/3800-60000 Energiebezüge</v>
      </c>
      <c r="S372" s="2">
        <f t="shared" si="36"/>
        <v>-6900</v>
      </c>
      <c r="T372" s="2">
        <f t="shared" si="41"/>
        <v>-2.2308438409311346</v>
      </c>
    </row>
    <row r="373" spans="1:20" x14ac:dyDescent="0.4">
      <c r="A373" s="1" t="s">
        <v>652</v>
      </c>
      <c r="B373" s="1" t="s">
        <v>395</v>
      </c>
      <c r="C373" s="1" t="s">
        <v>523</v>
      </c>
      <c r="D373" s="1" t="s">
        <v>395</v>
      </c>
      <c r="E373" s="1" t="s">
        <v>395</v>
      </c>
      <c r="F373" s="1" t="s">
        <v>397</v>
      </c>
      <c r="G373" s="1" t="s">
        <v>398</v>
      </c>
      <c r="H373" s="1" t="s">
        <v>460</v>
      </c>
      <c r="I373" s="1" t="s">
        <v>206</v>
      </c>
      <c r="J373" s="1" t="s">
        <v>87</v>
      </c>
      <c r="K373" s="6" t="s">
        <v>424</v>
      </c>
      <c r="L373" s="6" t="str">
        <f>VLOOKUP(LEFT(A373,1),'Ansatz 1'!A$1:B$10,2)</f>
        <v>3 Kunst, Kultur und Kultus</v>
      </c>
      <c r="M373" s="6" t="str">
        <f>VLOOKUP(LEFT(A373,2),'Ansatz 2'!A$1:B$51,2)</f>
        <v>38 Sonstige Kulturpflege</v>
      </c>
      <c r="N373" s="6" t="str">
        <f t="shared" si="37"/>
        <v>3800 Einrichtungen der Kulturpflege</v>
      </c>
      <c r="O373" s="1" t="str">
        <f t="shared" si="38"/>
        <v>FH</v>
      </c>
      <c r="P373" s="1">
        <f t="shared" si="39"/>
        <v>1</v>
      </c>
      <c r="Q373" s="1" t="str">
        <f t="shared" si="40"/>
        <v>Ausgaben</v>
      </c>
      <c r="R373" s="1" t="str">
        <f t="shared" si="35"/>
        <v>1/3800-61400 Instandhaltung von Gebäuden und Bauten</v>
      </c>
      <c r="S373" s="2">
        <f t="shared" si="36"/>
        <v>-20000</v>
      </c>
      <c r="T373" s="2">
        <f t="shared" si="41"/>
        <v>-6.4662140316844487</v>
      </c>
    </row>
    <row r="374" spans="1:20" x14ac:dyDescent="0.4">
      <c r="A374" s="1" t="s">
        <v>652</v>
      </c>
      <c r="B374" s="1" t="s">
        <v>395</v>
      </c>
      <c r="C374" s="1" t="s">
        <v>523</v>
      </c>
      <c r="D374" s="1" t="s">
        <v>409</v>
      </c>
      <c r="E374" s="1" t="s">
        <v>395</v>
      </c>
      <c r="F374" s="1" t="s">
        <v>397</v>
      </c>
      <c r="G374" s="1" t="s">
        <v>398</v>
      </c>
      <c r="H374" s="1" t="s">
        <v>460</v>
      </c>
      <c r="I374" s="1" t="s">
        <v>206</v>
      </c>
      <c r="J374" s="1" t="s">
        <v>87</v>
      </c>
      <c r="K374" s="6" t="s">
        <v>655</v>
      </c>
      <c r="L374" s="6" t="str">
        <f>VLOOKUP(LEFT(A374,1),'Ansatz 1'!A$1:B$10,2)</f>
        <v>3 Kunst, Kultur und Kultus</v>
      </c>
      <c r="M374" s="6" t="str">
        <f>VLOOKUP(LEFT(A374,2),'Ansatz 2'!A$1:B$51,2)</f>
        <v>38 Sonstige Kulturpflege</v>
      </c>
      <c r="N374" s="6" t="str">
        <f t="shared" si="37"/>
        <v>3800 Einrichtungen der Kulturpflege</v>
      </c>
      <c r="O374" s="1" t="str">
        <f t="shared" si="38"/>
        <v>FH</v>
      </c>
      <c r="P374" s="1">
        <f t="shared" si="39"/>
        <v>1</v>
      </c>
      <c r="Q374" s="1" t="str">
        <f t="shared" si="40"/>
        <v>Ausgaben</v>
      </c>
      <c r="R374" s="1" t="str">
        <f t="shared" si="35"/>
        <v>1/3800-61490 Instandhaltung von Gebäuden und Bauten</v>
      </c>
      <c r="S374" s="2">
        <f t="shared" si="36"/>
        <v>-35000</v>
      </c>
      <c r="T374" s="2">
        <f t="shared" si="41"/>
        <v>-11.315874555447785</v>
      </c>
    </row>
    <row r="375" spans="1:20" x14ac:dyDescent="0.4">
      <c r="A375" s="1" t="s">
        <v>652</v>
      </c>
      <c r="B375" s="1" t="s">
        <v>395</v>
      </c>
      <c r="C375" s="1" t="s">
        <v>462</v>
      </c>
      <c r="D375" s="1" t="s">
        <v>395</v>
      </c>
      <c r="E375" s="1" t="s">
        <v>395</v>
      </c>
      <c r="F375" s="1" t="s">
        <v>397</v>
      </c>
      <c r="G375" s="1" t="s">
        <v>398</v>
      </c>
      <c r="H375" s="1" t="s">
        <v>460</v>
      </c>
      <c r="I375" s="1" t="s">
        <v>206</v>
      </c>
      <c r="J375" s="1" t="s">
        <v>47</v>
      </c>
      <c r="K375" s="6" t="s">
        <v>486</v>
      </c>
      <c r="L375" s="6" t="str">
        <f>VLOOKUP(LEFT(A375,1),'Ansatz 1'!A$1:B$10,2)</f>
        <v>3 Kunst, Kultur und Kultus</v>
      </c>
      <c r="M375" s="6" t="str">
        <f>VLOOKUP(LEFT(A375,2),'Ansatz 2'!A$1:B$51,2)</f>
        <v>38 Sonstige Kulturpflege</v>
      </c>
      <c r="N375" s="6" t="str">
        <f t="shared" si="37"/>
        <v>3800 Einrichtungen der Kulturpflege</v>
      </c>
      <c r="O375" s="1" t="str">
        <f t="shared" si="38"/>
        <v>FH</v>
      </c>
      <c r="P375" s="1">
        <f t="shared" si="39"/>
        <v>1</v>
      </c>
      <c r="Q375" s="1" t="str">
        <f t="shared" si="40"/>
        <v>Ausgaben</v>
      </c>
      <c r="R375" s="1" t="str">
        <f t="shared" si="35"/>
        <v>1/3800-61800 Instandhaltung von sonstigen Anlagen</v>
      </c>
      <c r="S375" s="2">
        <f t="shared" si="36"/>
        <v>-3000</v>
      </c>
      <c r="T375" s="2">
        <f t="shared" si="41"/>
        <v>-0.96993210475266733</v>
      </c>
    </row>
    <row r="376" spans="1:20" x14ac:dyDescent="0.4">
      <c r="A376" s="1" t="s">
        <v>652</v>
      </c>
      <c r="B376" s="1" t="s">
        <v>395</v>
      </c>
      <c r="C376" s="1" t="s">
        <v>470</v>
      </c>
      <c r="D376" s="1" t="s">
        <v>395</v>
      </c>
      <c r="E376" s="1" t="s">
        <v>395</v>
      </c>
      <c r="F376" s="1" t="s">
        <v>397</v>
      </c>
      <c r="G376" s="1" t="s">
        <v>398</v>
      </c>
      <c r="H376" s="1" t="s">
        <v>465</v>
      </c>
      <c r="I376" s="1" t="s">
        <v>206</v>
      </c>
      <c r="J376" s="1" t="s">
        <v>51</v>
      </c>
      <c r="K376" s="6" t="s">
        <v>656</v>
      </c>
      <c r="L376" s="6" t="str">
        <f>VLOOKUP(LEFT(A376,1),'Ansatz 1'!A$1:B$10,2)</f>
        <v>3 Kunst, Kultur und Kultus</v>
      </c>
      <c r="M376" s="6" t="str">
        <f>VLOOKUP(LEFT(A376,2),'Ansatz 2'!A$1:B$51,2)</f>
        <v>38 Sonstige Kulturpflege</v>
      </c>
      <c r="N376" s="6" t="str">
        <f t="shared" si="37"/>
        <v>3800 Einrichtungen der Kulturpflege</v>
      </c>
      <c r="O376" s="1" t="str">
        <f t="shared" si="38"/>
        <v>FH</v>
      </c>
      <c r="P376" s="1">
        <f t="shared" si="39"/>
        <v>1</v>
      </c>
      <c r="Q376" s="1" t="str">
        <f t="shared" si="40"/>
        <v>Ausgaben</v>
      </c>
      <c r="R376" s="1" t="str">
        <f t="shared" si="35"/>
        <v>1/3800-67000 Versicherungen</v>
      </c>
      <c r="S376" s="2">
        <f t="shared" si="36"/>
        <v>-2300</v>
      </c>
      <c r="T376" s="2">
        <f t="shared" si="41"/>
        <v>-0.74361461364371162</v>
      </c>
    </row>
    <row r="377" spans="1:20" x14ac:dyDescent="0.4">
      <c r="A377" s="1" t="s">
        <v>652</v>
      </c>
      <c r="B377" s="1" t="s">
        <v>395</v>
      </c>
      <c r="C377" s="1" t="s">
        <v>477</v>
      </c>
      <c r="D377" s="1" t="s">
        <v>455</v>
      </c>
      <c r="E377" s="1" t="s">
        <v>395</v>
      </c>
      <c r="F377" s="1" t="s">
        <v>497</v>
      </c>
      <c r="G377" s="1" t="s">
        <v>398</v>
      </c>
      <c r="H377" s="1" t="s">
        <v>415</v>
      </c>
      <c r="I377" s="1" t="s">
        <v>206</v>
      </c>
      <c r="J377" s="1" t="s">
        <v>89</v>
      </c>
      <c r="K377" s="6" t="s">
        <v>506</v>
      </c>
      <c r="L377" s="6" t="str">
        <f>VLOOKUP(LEFT(A377,1),'Ansatz 1'!A$1:B$10,2)</f>
        <v>3 Kunst, Kultur und Kultus</v>
      </c>
      <c r="M377" s="6" t="str">
        <f>VLOOKUP(LEFT(A377,2),'Ansatz 2'!A$1:B$51,2)</f>
        <v>38 Sonstige Kulturpflege</v>
      </c>
      <c r="N377" s="6" t="str">
        <f t="shared" si="37"/>
        <v>3800 Einrichtungen der Kulturpflege</v>
      </c>
      <c r="O377" s="1" t="str">
        <f t="shared" si="38"/>
        <v>FH</v>
      </c>
      <c r="P377" s="1">
        <f t="shared" si="39"/>
        <v>1</v>
      </c>
      <c r="Q377" s="1" t="str">
        <f t="shared" si="40"/>
        <v>Ausgaben</v>
      </c>
      <c r="R377" s="1" t="str">
        <f t="shared" si="35"/>
        <v>1/3800-72050 Interne Leistungsverrechnung</v>
      </c>
      <c r="S377" s="2">
        <f t="shared" si="36"/>
        <v>-5500</v>
      </c>
      <c r="T377" s="2">
        <f t="shared" si="41"/>
        <v>-1.7782088587132234</v>
      </c>
    </row>
    <row r="378" spans="1:20" x14ac:dyDescent="0.4">
      <c r="A378" s="1" t="s">
        <v>652</v>
      </c>
      <c r="B378" s="1" t="s">
        <v>395</v>
      </c>
      <c r="C378" s="1" t="s">
        <v>485</v>
      </c>
      <c r="D378" s="1" t="s">
        <v>403</v>
      </c>
      <c r="E378" s="1" t="s">
        <v>395</v>
      </c>
      <c r="F378" s="1" t="s">
        <v>397</v>
      </c>
      <c r="G378" s="1" t="s">
        <v>398</v>
      </c>
      <c r="H378" s="1" t="s">
        <v>415</v>
      </c>
      <c r="I378" s="1" t="s">
        <v>206</v>
      </c>
      <c r="J378" s="1" t="s">
        <v>90</v>
      </c>
      <c r="K378" s="6" t="s">
        <v>502</v>
      </c>
      <c r="L378" s="6" t="str">
        <f>VLOOKUP(LEFT(A378,1),'Ansatz 1'!A$1:B$10,2)</f>
        <v>3 Kunst, Kultur und Kultus</v>
      </c>
      <c r="M378" s="6" t="str">
        <f>VLOOKUP(LEFT(A378,2),'Ansatz 2'!A$1:B$51,2)</f>
        <v>38 Sonstige Kulturpflege</v>
      </c>
      <c r="N378" s="6" t="str">
        <f t="shared" si="37"/>
        <v>3800 Einrichtungen der Kulturpflege</v>
      </c>
      <c r="O378" s="1" t="str">
        <f t="shared" si="38"/>
        <v>FH</v>
      </c>
      <c r="P378" s="1">
        <f t="shared" si="39"/>
        <v>1</v>
      </c>
      <c r="Q378" s="1" t="str">
        <f t="shared" si="40"/>
        <v>Ausgaben</v>
      </c>
      <c r="R378" s="1" t="str">
        <f t="shared" si="35"/>
        <v>1/3800-72810 Entgelte für sonstige Leistungen (Reinigung durch Unternehmen u. Lebenshilfe Wäscheservice)</v>
      </c>
      <c r="S378" s="2">
        <f t="shared" si="36"/>
        <v>-11200</v>
      </c>
      <c r="T378" s="2">
        <f t="shared" si="41"/>
        <v>-3.6210798577432914</v>
      </c>
    </row>
    <row r="379" spans="1:20" x14ac:dyDescent="0.4">
      <c r="A379" s="1" t="s">
        <v>652</v>
      </c>
      <c r="B379" s="1" t="s">
        <v>395</v>
      </c>
      <c r="C379" s="1" t="s">
        <v>487</v>
      </c>
      <c r="D379" s="1" t="s">
        <v>395</v>
      </c>
      <c r="E379" s="1" t="s">
        <v>395</v>
      </c>
      <c r="F379" s="1" t="s">
        <v>397</v>
      </c>
      <c r="G379" s="1" t="s">
        <v>398</v>
      </c>
      <c r="H379" s="1" t="s">
        <v>415</v>
      </c>
      <c r="I379" s="1" t="s">
        <v>206</v>
      </c>
      <c r="J379" s="1" t="s">
        <v>207</v>
      </c>
      <c r="K379" s="6" t="s">
        <v>570</v>
      </c>
      <c r="L379" s="6" t="str">
        <f>VLOOKUP(LEFT(A379,1),'Ansatz 1'!A$1:B$10,2)</f>
        <v>3 Kunst, Kultur und Kultus</v>
      </c>
      <c r="M379" s="6" t="str">
        <f>VLOOKUP(LEFT(A379,2),'Ansatz 2'!A$1:B$51,2)</f>
        <v>38 Sonstige Kulturpflege</v>
      </c>
      <c r="N379" s="6" t="str">
        <f t="shared" si="37"/>
        <v>3800 Einrichtungen der Kulturpflege</v>
      </c>
      <c r="O379" s="1" t="str">
        <f t="shared" si="38"/>
        <v>FH</v>
      </c>
      <c r="P379" s="1">
        <f t="shared" si="39"/>
        <v>1</v>
      </c>
      <c r="Q379" s="1" t="str">
        <f t="shared" si="40"/>
        <v>Ausgaben</v>
      </c>
      <c r="R379" s="1" t="str">
        <f t="shared" si="35"/>
        <v>1/3800-72900 Sonstige Ausgaben</v>
      </c>
      <c r="S379" s="2">
        <f t="shared" si="36"/>
        <v>-5000</v>
      </c>
      <c r="T379" s="2">
        <f t="shared" si="41"/>
        <v>-1.6165535079211122</v>
      </c>
    </row>
    <row r="380" spans="1:20" x14ac:dyDescent="0.4">
      <c r="A380" s="1" t="s">
        <v>652</v>
      </c>
      <c r="B380" s="1" t="s">
        <v>395</v>
      </c>
      <c r="C380" s="1" t="s">
        <v>491</v>
      </c>
      <c r="D380" s="1" t="s">
        <v>395</v>
      </c>
      <c r="E380" s="1" t="s">
        <v>395</v>
      </c>
      <c r="F380" s="1" t="s">
        <v>397</v>
      </c>
      <c r="G380" s="1" t="s">
        <v>398</v>
      </c>
      <c r="H380" s="1" t="s">
        <v>492</v>
      </c>
      <c r="I380" s="1" t="s">
        <v>206</v>
      </c>
      <c r="J380" s="1" t="s">
        <v>208</v>
      </c>
      <c r="K380" s="6" t="s">
        <v>657</v>
      </c>
      <c r="L380" s="6" t="str">
        <f>VLOOKUP(LEFT(A380,1),'Ansatz 1'!A$1:B$10,2)</f>
        <v>3 Kunst, Kultur und Kultus</v>
      </c>
      <c r="M380" s="6" t="str">
        <f>VLOOKUP(LEFT(A380,2),'Ansatz 2'!A$1:B$51,2)</f>
        <v>38 Sonstige Kulturpflege</v>
      </c>
      <c r="N380" s="6" t="str">
        <f t="shared" si="37"/>
        <v>3800 Einrichtungen der Kulturpflege</v>
      </c>
      <c r="O380" s="1" t="str">
        <f t="shared" si="38"/>
        <v>FH</v>
      </c>
      <c r="P380" s="1">
        <f t="shared" si="39"/>
        <v>2</v>
      </c>
      <c r="Q380" s="1" t="str">
        <f t="shared" si="40"/>
        <v>Einnahmen</v>
      </c>
      <c r="R380" s="1" t="str">
        <f t="shared" si="35"/>
        <v>2/3800+81100 Miete- und Pachtertrag (Winzersaal)</v>
      </c>
      <c r="S380" s="2">
        <f t="shared" si="36"/>
        <v>16000</v>
      </c>
      <c r="T380" s="2">
        <f t="shared" si="41"/>
        <v>5.1729712253475588</v>
      </c>
    </row>
    <row r="381" spans="1:20" x14ac:dyDescent="0.4">
      <c r="A381" s="1" t="s">
        <v>658</v>
      </c>
      <c r="B381" s="1" t="s">
        <v>395</v>
      </c>
      <c r="C381" s="1" t="s">
        <v>477</v>
      </c>
      <c r="D381" s="1" t="s">
        <v>455</v>
      </c>
      <c r="E381" s="1" t="s">
        <v>395</v>
      </c>
      <c r="F381" s="1" t="s">
        <v>497</v>
      </c>
      <c r="G381" s="1" t="s">
        <v>398</v>
      </c>
      <c r="H381" s="1" t="s">
        <v>415</v>
      </c>
      <c r="I381" s="1" t="s">
        <v>209</v>
      </c>
      <c r="J381" s="1" t="s">
        <v>89</v>
      </c>
      <c r="K381" s="6" t="s">
        <v>419</v>
      </c>
      <c r="L381" s="6" t="str">
        <f>VLOOKUP(LEFT(A381,1),'Ansatz 1'!A$1:B$10,2)</f>
        <v>3 Kunst, Kultur und Kultus</v>
      </c>
      <c r="M381" s="6" t="str">
        <f>VLOOKUP(LEFT(A381,2),'Ansatz 2'!A$1:B$51,2)</f>
        <v>39 Kultus</v>
      </c>
      <c r="N381" s="6" t="str">
        <f t="shared" si="37"/>
        <v>3900 Kirchliche Angelegenheiten</v>
      </c>
      <c r="O381" s="1" t="str">
        <f t="shared" si="38"/>
        <v>FH</v>
      </c>
      <c r="P381" s="1">
        <f t="shared" si="39"/>
        <v>1</v>
      </c>
      <c r="Q381" s="1" t="str">
        <f t="shared" si="40"/>
        <v>Ausgaben</v>
      </c>
      <c r="R381" s="1" t="str">
        <f t="shared" si="35"/>
        <v>1/3900-72050 Interne Leistungsverrechnung</v>
      </c>
      <c r="S381" s="2">
        <f t="shared" si="36"/>
        <v>-1500</v>
      </c>
      <c r="T381" s="2">
        <f t="shared" si="41"/>
        <v>-0.48496605237633367</v>
      </c>
    </row>
    <row r="382" spans="1:20" x14ac:dyDescent="0.4">
      <c r="A382" s="1" t="s">
        <v>658</v>
      </c>
      <c r="B382" s="1" t="s">
        <v>395</v>
      </c>
      <c r="C382" s="1" t="s">
        <v>543</v>
      </c>
      <c r="D382" s="1" t="s">
        <v>395</v>
      </c>
      <c r="E382" s="1" t="s">
        <v>395</v>
      </c>
      <c r="F382" s="1" t="s">
        <v>397</v>
      </c>
      <c r="G382" s="1" t="s">
        <v>398</v>
      </c>
      <c r="H382" s="1" t="s">
        <v>544</v>
      </c>
      <c r="I382" s="1" t="s">
        <v>209</v>
      </c>
      <c r="J382" s="1" t="s">
        <v>172</v>
      </c>
      <c r="K382" s="6" t="s">
        <v>461</v>
      </c>
      <c r="L382" s="6" t="str">
        <f>VLOOKUP(LEFT(A382,1),'Ansatz 1'!A$1:B$10,2)</f>
        <v>3 Kunst, Kultur und Kultus</v>
      </c>
      <c r="M382" s="6" t="str">
        <f>VLOOKUP(LEFT(A382,2),'Ansatz 2'!A$1:B$51,2)</f>
        <v>39 Kultus</v>
      </c>
      <c r="N382" s="6" t="str">
        <f t="shared" si="37"/>
        <v>3900 Kirchliche Angelegenheiten</v>
      </c>
      <c r="O382" s="1" t="str">
        <f t="shared" si="38"/>
        <v>FH</v>
      </c>
      <c r="P382" s="1">
        <f t="shared" si="39"/>
        <v>1</v>
      </c>
      <c r="Q382" s="1" t="str">
        <f t="shared" si="40"/>
        <v>Ausgaben</v>
      </c>
      <c r="R382" s="1" t="str">
        <f t="shared" si="35"/>
        <v>1/3900-75700 Transfers an private Organisationen ohne Erwerbszweck</v>
      </c>
      <c r="S382" s="2">
        <f t="shared" si="36"/>
        <v>-1000</v>
      </c>
      <c r="T382" s="2">
        <f t="shared" si="41"/>
        <v>-0.32331070158422243</v>
      </c>
    </row>
    <row r="383" spans="1:20" x14ac:dyDescent="0.4">
      <c r="A383" s="1" t="s">
        <v>659</v>
      </c>
      <c r="B383" s="1" t="s">
        <v>395</v>
      </c>
      <c r="C383" s="1" t="s">
        <v>581</v>
      </c>
      <c r="D383" s="1" t="s">
        <v>395</v>
      </c>
      <c r="E383" s="1" t="s">
        <v>395</v>
      </c>
      <c r="F383" s="1" t="s">
        <v>397</v>
      </c>
      <c r="G383" s="1" t="s">
        <v>398</v>
      </c>
      <c r="H383" s="1" t="s">
        <v>423</v>
      </c>
      <c r="I383" s="1" t="s">
        <v>210</v>
      </c>
      <c r="J383" s="1" t="s">
        <v>211</v>
      </c>
      <c r="K383" s="6" t="s">
        <v>660</v>
      </c>
      <c r="L383" s="6" t="str">
        <f>VLOOKUP(LEFT(A383,1),'Ansatz 1'!A$1:B$10,2)</f>
        <v>4 Soziale Wohlfahrt und Wohnbauförderung</v>
      </c>
      <c r="M383" s="6" t="str">
        <f>VLOOKUP(LEFT(A383,2),'Ansatz 2'!A$1:B$51,2)</f>
        <v>41 Allgemeine öffentliche Wohlfahrt</v>
      </c>
      <c r="N383" s="6" t="str">
        <f t="shared" si="37"/>
        <v>4110 Maßnahmen der allgemeinen Sozialhilfe</v>
      </c>
      <c r="O383" s="1" t="str">
        <f t="shared" si="38"/>
        <v>FH</v>
      </c>
      <c r="P383" s="1">
        <f t="shared" si="39"/>
        <v>1</v>
      </c>
      <c r="Q383" s="1" t="str">
        <f t="shared" si="40"/>
        <v>Ausgaben</v>
      </c>
      <c r="R383" s="1" t="str">
        <f t="shared" si="35"/>
        <v>1/4110-75100 Transfers an Länder, Landesfonds und Landeskammern (Sozialfonds)</v>
      </c>
      <c r="S383" s="2">
        <f t="shared" si="36"/>
        <v>-1061600</v>
      </c>
      <c r="T383" s="2">
        <f t="shared" si="41"/>
        <v>-343.22664080181056</v>
      </c>
    </row>
    <row r="384" spans="1:20" x14ac:dyDescent="0.4">
      <c r="A384" s="1" t="s">
        <v>659</v>
      </c>
      <c r="B384" s="1" t="s">
        <v>395</v>
      </c>
      <c r="C384" s="1" t="s">
        <v>429</v>
      </c>
      <c r="D384" s="1" t="s">
        <v>395</v>
      </c>
      <c r="E384" s="1" t="s">
        <v>395</v>
      </c>
      <c r="F384" s="1" t="s">
        <v>397</v>
      </c>
      <c r="G384" s="1" t="s">
        <v>398</v>
      </c>
      <c r="H384" s="1" t="s">
        <v>430</v>
      </c>
      <c r="I384" s="1" t="s">
        <v>210</v>
      </c>
      <c r="J384" s="1" t="s">
        <v>212</v>
      </c>
      <c r="K384" s="6" t="s">
        <v>661</v>
      </c>
      <c r="L384" s="6" t="str">
        <f>VLOOKUP(LEFT(A384,1),'Ansatz 1'!A$1:B$10,2)</f>
        <v>4 Soziale Wohlfahrt und Wohnbauförderung</v>
      </c>
      <c r="M384" s="6" t="str">
        <f>VLOOKUP(LEFT(A384,2),'Ansatz 2'!A$1:B$51,2)</f>
        <v>41 Allgemeine öffentliche Wohlfahrt</v>
      </c>
      <c r="N384" s="6" t="str">
        <f t="shared" si="37"/>
        <v>4110 Maßnahmen der allgemeinen Sozialhilfe</v>
      </c>
      <c r="O384" s="1" t="str">
        <f t="shared" si="38"/>
        <v>FH</v>
      </c>
      <c r="P384" s="1">
        <f t="shared" si="39"/>
        <v>2</v>
      </c>
      <c r="Q384" s="1" t="str">
        <f t="shared" si="40"/>
        <v>Einnahmen</v>
      </c>
      <c r="R384" s="1" t="str">
        <f t="shared" si="35"/>
        <v>2/4110+86100 Transfers von Ländern, Landesfonds und Landeskammern (Sozialfonds)</v>
      </c>
      <c r="S384" s="2">
        <f t="shared" si="36"/>
        <v>33400</v>
      </c>
      <c r="T384" s="2">
        <f t="shared" si="41"/>
        <v>10.79857743291303</v>
      </c>
    </row>
    <row r="385" spans="1:20" x14ac:dyDescent="0.4">
      <c r="A385" s="1" t="s">
        <v>662</v>
      </c>
      <c r="B385" s="1" t="s">
        <v>395</v>
      </c>
      <c r="C385" s="1" t="s">
        <v>438</v>
      </c>
      <c r="D385" s="1" t="s">
        <v>395</v>
      </c>
      <c r="E385" s="1" t="s">
        <v>395</v>
      </c>
      <c r="F385" s="1" t="s">
        <v>397</v>
      </c>
      <c r="G385" s="1" t="s">
        <v>398</v>
      </c>
      <c r="H385" s="1" t="s">
        <v>439</v>
      </c>
      <c r="I385" s="1" t="s">
        <v>213</v>
      </c>
      <c r="J385" s="1" t="s">
        <v>36</v>
      </c>
      <c r="K385" s="6" t="s">
        <v>448</v>
      </c>
      <c r="L385" s="6" t="str">
        <f>VLOOKUP(LEFT(A385,1),'Ansatz 1'!A$1:B$10,2)</f>
        <v>4 Soziale Wohlfahrt und Wohnbauförderung</v>
      </c>
      <c r="M385" s="6" t="str">
        <f>VLOOKUP(LEFT(A385,2),'Ansatz 2'!A$1:B$51,2)</f>
        <v>42 Freie Wohlfahrt</v>
      </c>
      <c r="N385" s="6" t="str">
        <f t="shared" si="37"/>
        <v>4230 Essen auf Rädern</v>
      </c>
      <c r="O385" s="1" t="str">
        <f t="shared" si="38"/>
        <v>FH</v>
      </c>
      <c r="P385" s="1">
        <f t="shared" si="39"/>
        <v>1</v>
      </c>
      <c r="Q385" s="1" t="str">
        <f t="shared" si="40"/>
        <v>Ausgaben</v>
      </c>
      <c r="R385" s="1" t="str">
        <f t="shared" si="35"/>
        <v>1/4230-40000 Geringwertige Wirtschaftsgüter (GWG)</v>
      </c>
      <c r="S385" s="2">
        <f t="shared" si="36"/>
        <v>-100</v>
      </c>
      <c r="T385" s="2">
        <f t="shared" si="41"/>
        <v>-3.2331070158422244E-2</v>
      </c>
    </row>
    <row r="386" spans="1:20" x14ac:dyDescent="0.4">
      <c r="A386" s="1" t="s">
        <v>663</v>
      </c>
      <c r="B386" s="1" t="s">
        <v>395</v>
      </c>
      <c r="C386" s="1" t="s">
        <v>543</v>
      </c>
      <c r="D386" s="1" t="s">
        <v>395</v>
      </c>
      <c r="E386" s="1" t="s">
        <v>395</v>
      </c>
      <c r="F386" s="1" t="s">
        <v>397</v>
      </c>
      <c r="G386" s="1" t="s">
        <v>398</v>
      </c>
      <c r="H386" s="1" t="s">
        <v>544</v>
      </c>
      <c r="I386" s="1" t="s">
        <v>214</v>
      </c>
      <c r="J386" s="1" t="s">
        <v>215</v>
      </c>
      <c r="K386" s="6" t="s">
        <v>488</v>
      </c>
      <c r="L386" s="6" t="str">
        <f>VLOOKUP(LEFT(A386,1),'Ansatz 1'!A$1:B$10,2)</f>
        <v>4 Soziale Wohlfahrt und Wohnbauförderung</v>
      </c>
      <c r="M386" s="6" t="str">
        <f>VLOOKUP(LEFT(A386,2),'Ansatz 2'!A$1:B$51,2)</f>
        <v>42 Freie Wohlfahrt</v>
      </c>
      <c r="N386" s="6" t="str">
        <f t="shared" si="37"/>
        <v>4240 Heimhilfe</v>
      </c>
      <c r="O386" s="1" t="str">
        <f t="shared" si="38"/>
        <v>FH</v>
      </c>
      <c r="P386" s="1">
        <f t="shared" si="39"/>
        <v>1</v>
      </c>
      <c r="Q386" s="1" t="str">
        <f t="shared" si="40"/>
        <v>Ausgaben</v>
      </c>
      <c r="R386" s="1" t="str">
        <f t="shared" ref="R386:R449" si="42">_xlfn.CONCAT(P386,"/",A386,LEFT(B386,1),IF(P386=1,"-","+"),C386,LEFT(D386,2)," ",J386)</f>
        <v>1/4240-75700 Transfers an private Organisationen ohne Erwerbszweck (Familienhilfseinrichtungen)</v>
      </c>
      <c r="S386" s="2">
        <f t="shared" ref="S386:S449" si="43">IF(P386=2,K386+0,-(K386+0))</f>
        <v>-4200</v>
      </c>
      <c r="T386" s="2">
        <f t="shared" si="41"/>
        <v>-1.3579049466537343</v>
      </c>
    </row>
    <row r="387" spans="1:20" x14ac:dyDescent="0.4">
      <c r="A387" s="1" t="s">
        <v>664</v>
      </c>
      <c r="B387" s="1" t="s">
        <v>395</v>
      </c>
      <c r="C387" s="1" t="s">
        <v>665</v>
      </c>
      <c r="D387" s="1" t="s">
        <v>395</v>
      </c>
      <c r="E387" s="1" t="s">
        <v>395</v>
      </c>
      <c r="F387" s="1" t="s">
        <v>397</v>
      </c>
      <c r="G387" s="1" t="s">
        <v>398</v>
      </c>
      <c r="H387" s="1" t="s">
        <v>666</v>
      </c>
      <c r="I387" s="1" t="s">
        <v>216</v>
      </c>
      <c r="J387" s="1" t="s">
        <v>217</v>
      </c>
      <c r="K387" s="6" t="s">
        <v>476</v>
      </c>
      <c r="L387" s="6" t="str">
        <f>VLOOKUP(LEFT(A387,1),'Ansatz 1'!A$1:B$10,2)</f>
        <v>4 Soziale Wohlfahrt und Wohnbauförderung</v>
      </c>
      <c r="M387" s="6" t="str">
        <f>VLOOKUP(LEFT(A387,2),'Ansatz 2'!A$1:B$51,2)</f>
        <v>42 Freie Wohlfahrt</v>
      </c>
      <c r="N387" s="6" t="str">
        <f t="shared" ref="N387:N450" si="44">_xlfn.CONCAT(A387,LEFT(B387,1)," ", I387)</f>
        <v>4250 Entwicklungshilfe im Ausland</v>
      </c>
      <c r="O387" s="1" t="str">
        <f t="shared" ref="O387:O450" si="45">IF(OR(LEFT(H387)="1",LEFT(H387)="2"),"EH","FH")</f>
        <v>FH</v>
      </c>
      <c r="P387" s="1">
        <f t="shared" ref="P387:P450" si="46">IF(OR(MID(H387,2,1)="1",MID(H387,2,1)="3"),2,1)</f>
        <v>1</v>
      </c>
      <c r="Q387" s="1" t="str">
        <f t="shared" ref="Q387:Q450" si="47">_xlfn.SWITCH(P387,1,"Ausgaben",2,"Einnahmen")</f>
        <v>Ausgaben</v>
      </c>
      <c r="R387" s="1" t="str">
        <f t="shared" si="42"/>
        <v>1/4250-78500 Kapitaltransfers an das Ausland</v>
      </c>
      <c r="S387" s="2">
        <f t="shared" si="43"/>
        <v>-3300</v>
      </c>
      <c r="T387" s="2">
        <f t="shared" ref="T387:T450" si="48">S387/U$1</f>
        <v>-1.0669253152279341</v>
      </c>
    </row>
    <row r="388" spans="1:20" x14ac:dyDescent="0.4">
      <c r="A388" s="1" t="s">
        <v>667</v>
      </c>
      <c r="B388" s="1" t="s">
        <v>395</v>
      </c>
      <c r="C388" s="1" t="s">
        <v>477</v>
      </c>
      <c r="D388" s="1" t="s">
        <v>455</v>
      </c>
      <c r="E388" s="1" t="s">
        <v>395</v>
      </c>
      <c r="F388" s="1" t="s">
        <v>497</v>
      </c>
      <c r="G388" s="1" t="s">
        <v>398</v>
      </c>
      <c r="H388" s="1" t="s">
        <v>415</v>
      </c>
      <c r="I388" s="1" t="s">
        <v>218</v>
      </c>
      <c r="J388" s="1" t="s">
        <v>89</v>
      </c>
      <c r="K388" s="6" t="s">
        <v>532</v>
      </c>
      <c r="L388" s="6" t="str">
        <f>VLOOKUP(LEFT(A388,1),'Ansatz 1'!A$1:B$10,2)</f>
        <v>4 Soziale Wohlfahrt und Wohnbauförderung</v>
      </c>
      <c r="M388" s="6" t="str">
        <f>VLOOKUP(LEFT(A388,2),'Ansatz 2'!A$1:B$51,2)</f>
        <v>42 Freie Wohlfahrt</v>
      </c>
      <c r="N388" s="6" t="str">
        <f t="shared" si="44"/>
        <v>4290 Sonstige Einrichtungen und Maßnahmen der Sozialen Wohlfahrt</v>
      </c>
      <c r="O388" s="1" t="str">
        <f t="shared" si="45"/>
        <v>FH</v>
      </c>
      <c r="P388" s="1">
        <f t="shared" si="46"/>
        <v>1</v>
      </c>
      <c r="Q388" s="1" t="str">
        <f t="shared" si="47"/>
        <v>Ausgaben</v>
      </c>
      <c r="R388" s="1" t="str">
        <f t="shared" si="42"/>
        <v>1/4290-72050 Interne Leistungsverrechnung</v>
      </c>
      <c r="S388" s="2">
        <f t="shared" si="43"/>
        <v>-200</v>
      </c>
      <c r="T388" s="2">
        <f t="shared" si="48"/>
        <v>-6.4662140316844488E-2</v>
      </c>
    </row>
    <row r="389" spans="1:20" x14ac:dyDescent="0.4">
      <c r="A389" s="1" t="s">
        <v>667</v>
      </c>
      <c r="B389" s="1" t="s">
        <v>395</v>
      </c>
      <c r="C389" s="1" t="s">
        <v>487</v>
      </c>
      <c r="D389" s="1" t="s">
        <v>395</v>
      </c>
      <c r="E389" s="1" t="s">
        <v>395</v>
      </c>
      <c r="F389" s="1" t="s">
        <v>397</v>
      </c>
      <c r="G389" s="1" t="s">
        <v>398</v>
      </c>
      <c r="H389" s="1" t="s">
        <v>415</v>
      </c>
      <c r="I389" s="1" t="s">
        <v>218</v>
      </c>
      <c r="J389" s="1" t="s">
        <v>219</v>
      </c>
      <c r="K389" s="6" t="s">
        <v>611</v>
      </c>
      <c r="L389" s="6" t="str">
        <f>VLOOKUP(LEFT(A389,1),'Ansatz 1'!A$1:B$10,2)</f>
        <v>4 Soziale Wohlfahrt und Wohnbauförderung</v>
      </c>
      <c r="M389" s="6" t="str">
        <f>VLOOKUP(LEFT(A389,2),'Ansatz 2'!A$1:B$51,2)</f>
        <v>42 Freie Wohlfahrt</v>
      </c>
      <c r="N389" s="6" t="str">
        <f t="shared" si="44"/>
        <v>4290 Sonstige Einrichtungen und Maßnahmen der Sozialen Wohlfahrt</v>
      </c>
      <c r="O389" s="1" t="str">
        <f t="shared" si="45"/>
        <v>FH</v>
      </c>
      <c r="P389" s="1">
        <f t="shared" si="46"/>
        <v>1</v>
      </c>
      <c r="Q389" s="1" t="str">
        <f t="shared" si="47"/>
        <v>Ausgaben</v>
      </c>
      <c r="R389" s="1" t="str">
        <f t="shared" si="42"/>
        <v>1/4290-72900 Sonstige Aufwendungen (Seniorenstube)</v>
      </c>
      <c r="S389" s="2">
        <f t="shared" si="43"/>
        <v>-13000</v>
      </c>
      <c r="T389" s="2">
        <f t="shared" si="48"/>
        <v>-4.2030391205948918</v>
      </c>
    </row>
    <row r="390" spans="1:20" x14ac:dyDescent="0.4">
      <c r="A390" s="1" t="s">
        <v>667</v>
      </c>
      <c r="B390" s="1" t="s">
        <v>395</v>
      </c>
      <c r="C390" s="1" t="s">
        <v>487</v>
      </c>
      <c r="D390" s="1" t="s">
        <v>403</v>
      </c>
      <c r="E390" s="1" t="s">
        <v>395</v>
      </c>
      <c r="F390" s="1" t="s">
        <v>397</v>
      </c>
      <c r="G390" s="1" t="s">
        <v>398</v>
      </c>
      <c r="H390" s="1" t="s">
        <v>415</v>
      </c>
      <c r="I390" s="1" t="s">
        <v>218</v>
      </c>
      <c r="J390" s="1" t="s">
        <v>220</v>
      </c>
      <c r="K390" s="6" t="s">
        <v>668</v>
      </c>
      <c r="L390" s="6" t="str">
        <f>VLOOKUP(LEFT(A390,1),'Ansatz 1'!A$1:B$10,2)</f>
        <v>4 Soziale Wohlfahrt und Wohnbauförderung</v>
      </c>
      <c r="M390" s="6" t="str">
        <f>VLOOKUP(LEFT(A390,2),'Ansatz 2'!A$1:B$51,2)</f>
        <v>42 Freie Wohlfahrt</v>
      </c>
      <c r="N390" s="6" t="str">
        <f t="shared" si="44"/>
        <v>4290 Sonstige Einrichtungen und Maßnahmen der Sozialen Wohlfahrt</v>
      </c>
      <c r="O390" s="1" t="str">
        <f t="shared" si="45"/>
        <v>FH</v>
      </c>
      <c r="P390" s="1">
        <f t="shared" si="46"/>
        <v>1</v>
      </c>
      <c r="Q390" s="1" t="str">
        <f t="shared" si="47"/>
        <v>Ausgaben</v>
      </c>
      <c r="R390" s="1" t="str">
        <f t="shared" si="42"/>
        <v>1/4290-72910 Sonstige Aufwendungen (Lebensraum Vorderland, Sozialzentrum)</v>
      </c>
      <c r="S390" s="2">
        <f t="shared" si="43"/>
        <v>-56000</v>
      </c>
      <c r="T390" s="2">
        <f t="shared" si="48"/>
        <v>-18.105399288716455</v>
      </c>
    </row>
    <row r="391" spans="1:20" x14ac:dyDescent="0.4">
      <c r="A391" s="1" t="s">
        <v>667</v>
      </c>
      <c r="B391" s="1" t="s">
        <v>395</v>
      </c>
      <c r="C391" s="1" t="s">
        <v>487</v>
      </c>
      <c r="D391" s="1" t="s">
        <v>401</v>
      </c>
      <c r="E391" s="1" t="s">
        <v>395</v>
      </c>
      <c r="F391" s="1" t="s">
        <v>397</v>
      </c>
      <c r="G391" s="1" t="s">
        <v>398</v>
      </c>
      <c r="H391" s="1" t="s">
        <v>415</v>
      </c>
      <c r="I391" s="1" t="s">
        <v>218</v>
      </c>
      <c r="J391" s="1" t="s">
        <v>221</v>
      </c>
      <c r="K391" s="6" t="s">
        <v>554</v>
      </c>
      <c r="L391" s="6" t="str">
        <f>VLOOKUP(LEFT(A391,1),'Ansatz 1'!A$1:B$10,2)</f>
        <v>4 Soziale Wohlfahrt und Wohnbauförderung</v>
      </c>
      <c r="M391" s="6" t="str">
        <f>VLOOKUP(LEFT(A391,2),'Ansatz 2'!A$1:B$51,2)</f>
        <v>42 Freie Wohlfahrt</v>
      </c>
      <c r="N391" s="6" t="str">
        <f t="shared" si="44"/>
        <v>4290 Sonstige Einrichtungen und Maßnahmen der Sozialen Wohlfahrt</v>
      </c>
      <c r="O391" s="1" t="str">
        <f t="shared" si="45"/>
        <v>FH</v>
      </c>
      <c r="P391" s="1">
        <f t="shared" si="46"/>
        <v>1</v>
      </c>
      <c r="Q391" s="1" t="str">
        <f t="shared" si="47"/>
        <v>Ausgaben</v>
      </c>
      <c r="R391" s="1" t="str">
        <f t="shared" si="42"/>
        <v>1/4290-72920 Sonstige Aufwendungen (Lebensraum Vorderland, Villa Kamilla)</v>
      </c>
      <c r="S391" s="2">
        <f t="shared" si="43"/>
        <v>-8500</v>
      </c>
      <c r="T391" s="2">
        <f t="shared" si="48"/>
        <v>-2.7481409634658909</v>
      </c>
    </row>
    <row r="392" spans="1:20" x14ac:dyDescent="0.4">
      <c r="A392" s="1" t="s">
        <v>667</v>
      </c>
      <c r="B392" s="1" t="s">
        <v>395</v>
      </c>
      <c r="C392" s="1" t="s">
        <v>543</v>
      </c>
      <c r="D392" s="1" t="s">
        <v>395</v>
      </c>
      <c r="E392" s="1" t="s">
        <v>395</v>
      </c>
      <c r="F392" s="1" t="s">
        <v>397</v>
      </c>
      <c r="G392" s="1" t="s">
        <v>398</v>
      </c>
      <c r="H392" s="1" t="s">
        <v>544</v>
      </c>
      <c r="I392" s="1" t="s">
        <v>218</v>
      </c>
      <c r="J392" s="1" t="s">
        <v>172</v>
      </c>
      <c r="K392" s="6" t="s">
        <v>421</v>
      </c>
      <c r="L392" s="6" t="str">
        <f>VLOOKUP(LEFT(A392,1),'Ansatz 1'!A$1:B$10,2)</f>
        <v>4 Soziale Wohlfahrt und Wohnbauförderung</v>
      </c>
      <c r="M392" s="6" t="str">
        <f>VLOOKUP(LEFT(A392,2),'Ansatz 2'!A$1:B$51,2)</f>
        <v>42 Freie Wohlfahrt</v>
      </c>
      <c r="N392" s="6" t="str">
        <f t="shared" si="44"/>
        <v>4290 Sonstige Einrichtungen und Maßnahmen der Sozialen Wohlfahrt</v>
      </c>
      <c r="O392" s="1" t="str">
        <f t="shared" si="45"/>
        <v>FH</v>
      </c>
      <c r="P392" s="1">
        <f t="shared" si="46"/>
        <v>1</v>
      </c>
      <c r="Q392" s="1" t="str">
        <f t="shared" si="47"/>
        <v>Ausgaben</v>
      </c>
      <c r="R392" s="1" t="str">
        <f t="shared" si="42"/>
        <v>1/4290-75700 Transfers an private Organisationen ohne Erwerbszweck</v>
      </c>
      <c r="S392" s="2">
        <f t="shared" si="43"/>
        <v>-500</v>
      </c>
      <c r="T392" s="2">
        <f t="shared" si="48"/>
        <v>-0.16165535079211121</v>
      </c>
    </row>
    <row r="393" spans="1:20" x14ac:dyDescent="0.4">
      <c r="A393" s="1" t="s">
        <v>667</v>
      </c>
      <c r="B393" s="1" t="s">
        <v>395</v>
      </c>
      <c r="C393" s="1" t="s">
        <v>648</v>
      </c>
      <c r="D393" s="1" t="s">
        <v>395</v>
      </c>
      <c r="E393" s="1" t="s">
        <v>395</v>
      </c>
      <c r="F393" s="1" t="s">
        <v>397</v>
      </c>
      <c r="G393" s="1" t="s">
        <v>398</v>
      </c>
      <c r="H393" s="1" t="s">
        <v>544</v>
      </c>
      <c r="I393" s="1" t="s">
        <v>218</v>
      </c>
      <c r="J393" s="1" t="s">
        <v>222</v>
      </c>
      <c r="K393" s="6" t="s">
        <v>486</v>
      </c>
      <c r="L393" s="6" t="str">
        <f>VLOOKUP(LEFT(A393,1),'Ansatz 1'!A$1:B$10,2)</f>
        <v>4 Soziale Wohlfahrt und Wohnbauförderung</v>
      </c>
      <c r="M393" s="6" t="str">
        <f>VLOOKUP(LEFT(A393,2),'Ansatz 2'!A$1:B$51,2)</f>
        <v>42 Freie Wohlfahrt</v>
      </c>
      <c r="N393" s="6" t="str">
        <f t="shared" si="44"/>
        <v>4290 Sonstige Einrichtungen und Maßnahmen der Sozialen Wohlfahrt</v>
      </c>
      <c r="O393" s="1" t="str">
        <f t="shared" si="45"/>
        <v>FH</v>
      </c>
      <c r="P393" s="1">
        <f t="shared" si="46"/>
        <v>1</v>
      </c>
      <c r="Q393" s="1" t="str">
        <f t="shared" si="47"/>
        <v>Ausgaben</v>
      </c>
      <c r="R393" s="1" t="str">
        <f t="shared" si="42"/>
        <v>1/4290-76800 Sonstige Transfers an private Haushalte</v>
      </c>
      <c r="S393" s="2">
        <f t="shared" si="43"/>
        <v>-3000</v>
      </c>
      <c r="T393" s="2">
        <f t="shared" si="48"/>
        <v>-0.96993210475266733</v>
      </c>
    </row>
    <row r="394" spans="1:20" x14ac:dyDescent="0.4">
      <c r="A394" s="1" t="s">
        <v>667</v>
      </c>
      <c r="B394" s="1" t="s">
        <v>395</v>
      </c>
      <c r="C394" s="1" t="s">
        <v>499</v>
      </c>
      <c r="D394" s="1" t="s">
        <v>395</v>
      </c>
      <c r="E394" s="1" t="s">
        <v>395</v>
      </c>
      <c r="F394" s="1" t="s">
        <v>397</v>
      </c>
      <c r="G394" s="1" t="s">
        <v>398</v>
      </c>
      <c r="H394" s="1" t="s">
        <v>490</v>
      </c>
      <c r="I394" s="1" t="s">
        <v>218</v>
      </c>
      <c r="J394" s="1" t="s">
        <v>69</v>
      </c>
      <c r="K394" s="6" t="s">
        <v>421</v>
      </c>
      <c r="L394" s="6" t="str">
        <f>VLOOKUP(LEFT(A394,1),'Ansatz 1'!A$1:B$10,2)</f>
        <v>4 Soziale Wohlfahrt und Wohnbauförderung</v>
      </c>
      <c r="M394" s="6" t="str">
        <f>VLOOKUP(LEFT(A394,2),'Ansatz 2'!A$1:B$51,2)</f>
        <v>42 Freie Wohlfahrt</v>
      </c>
      <c r="N394" s="6" t="str">
        <f t="shared" si="44"/>
        <v>4290 Sonstige Einrichtungen und Maßnahmen der Sozialen Wohlfahrt</v>
      </c>
      <c r="O394" s="1" t="str">
        <f t="shared" si="45"/>
        <v>FH</v>
      </c>
      <c r="P394" s="1">
        <f t="shared" si="46"/>
        <v>2</v>
      </c>
      <c r="Q394" s="1" t="str">
        <f t="shared" si="47"/>
        <v>Einnahmen</v>
      </c>
      <c r="R394" s="1" t="str">
        <f t="shared" si="42"/>
        <v>2/4290+82900 Sonstige Erträge</v>
      </c>
      <c r="S394" s="2">
        <f t="shared" si="43"/>
        <v>500</v>
      </c>
      <c r="T394" s="2">
        <f t="shared" si="48"/>
        <v>0.16165535079211121</v>
      </c>
    </row>
    <row r="395" spans="1:20" x14ac:dyDescent="0.4">
      <c r="A395" s="1" t="s">
        <v>669</v>
      </c>
      <c r="B395" s="1" t="s">
        <v>395</v>
      </c>
      <c r="C395" s="1" t="s">
        <v>670</v>
      </c>
      <c r="D395" s="1" t="s">
        <v>395</v>
      </c>
      <c r="E395" s="1" t="s">
        <v>395</v>
      </c>
      <c r="F395" s="1" t="s">
        <v>397</v>
      </c>
      <c r="G395" s="1" t="s">
        <v>398</v>
      </c>
      <c r="H395" s="1" t="s">
        <v>439</v>
      </c>
      <c r="I395" s="1" t="s">
        <v>223</v>
      </c>
      <c r="J395" s="1" t="s">
        <v>224</v>
      </c>
      <c r="K395" s="6" t="s">
        <v>448</v>
      </c>
      <c r="L395" s="6" t="str">
        <f>VLOOKUP(LEFT(A395,1),'Ansatz 1'!A$1:B$10,2)</f>
        <v>4 Soziale Wohlfahrt und Wohnbauförderung</v>
      </c>
      <c r="M395" s="6" t="str">
        <f>VLOOKUP(LEFT(A395,2),'Ansatz 2'!A$1:B$51,2)</f>
        <v>43 Jugendwohlfahrt</v>
      </c>
      <c r="N395" s="6" t="str">
        <f t="shared" si="44"/>
        <v>4390 Jugendwohlfahrt</v>
      </c>
      <c r="O395" s="1" t="str">
        <f t="shared" si="45"/>
        <v>FH</v>
      </c>
      <c r="P395" s="1">
        <f t="shared" si="46"/>
        <v>1</v>
      </c>
      <c r="Q395" s="1" t="str">
        <f t="shared" si="47"/>
        <v>Ausgaben</v>
      </c>
      <c r="R395" s="1" t="str">
        <f t="shared" si="42"/>
        <v>1/4390-45900 Sonstige Verbrauchsgüter (Elternberatung)</v>
      </c>
      <c r="S395" s="2">
        <f t="shared" si="43"/>
        <v>-100</v>
      </c>
      <c r="T395" s="2">
        <f t="shared" si="48"/>
        <v>-3.2331070158422244E-2</v>
      </c>
    </row>
    <row r="396" spans="1:20" x14ac:dyDescent="0.4">
      <c r="A396" s="1" t="s">
        <v>669</v>
      </c>
      <c r="B396" s="1" t="s">
        <v>395</v>
      </c>
      <c r="C396" s="1" t="s">
        <v>444</v>
      </c>
      <c r="D396" s="1" t="s">
        <v>395</v>
      </c>
      <c r="E396" s="1" t="s">
        <v>395</v>
      </c>
      <c r="F396" s="1" t="s">
        <v>397</v>
      </c>
      <c r="G396" s="1" t="s">
        <v>398</v>
      </c>
      <c r="H396" s="1" t="s">
        <v>445</v>
      </c>
      <c r="I396" s="1" t="s">
        <v>223</v>
      </c>
      <c r="J396" s="1" t="s">
        <v>39</v>
      </c>
      <c r="K396" s="6" t="s">
        <v>400</v>
      </c>
      <c r="L396" s="6" t="str">
        <f>VLOOKUP(LEFT(A396,1),'Ansatz 1'!A$1:B$10,2)</f>
        <v>4 Soziale Wohlfahrt und Wohnbauförderung</v>
      </c>
      <c r="M396" s="6" t="str">
        <f>VLOOKUP(LEFT(A396,2),'Ansatz 2'!A$1:B$51,2)</f>
        <v>43 Jugendwohlfahrt</v>
      </c>
      <c r="N396" s="6" t="str">
        <f t="shared" si="44"/>
        <v>4390 Jugendwohlfahrt</v>
      </c>
      <c r="O396" s="1" t="str">
        <f t="shared" si="45"/>
        <v>FH</v>
      </c>
      <c r="P396" s="1">
        <f t="shared" si="46"/>
        <v>1</v>
      </c>
      <c r="Q396" s="1" t="str">
        <f t="shared" si="47"/>
        <v>Ausgaben</v>
      </c>
      <c r="R396" s="1" t="str">
        <f t="shared" si="42"/>
        <v>1/4390-51000 Geldbezüge der Vertragsbediensteten der Verwaltung</v>
      </c>
      <c r="S396" s="2">
        <f t="shared" si="43"/>
        <v>0</v>
      </c>
      <c r="T396" s="2">
        <f t="shared" si="48"/>
        <v>0</v>
      </c>
    </row>
    <row r="397" spans="1:20" x14ac:dyDescent="0.4">
      <c r="A397" s="1" t="s">
        <v>669</v>
      </c>
      <c r="B397" s="1" t="s">
        <v>395</v>
      </c>
      <c r="C397" s="1" t="s">
        <v>671</v>
      </c>
      <c r="D397" s="1" t="s">
        <v>395</v>
      </c>
      <c r="E397" s="1" t="s">
        <v>395</v>
      </c>
      <c r="F397" s="1" t="s">
        <v>397</v>
      </c>
      <c r="G397" s="1" t="s">
        <v>398</v>
      </c>
      <c r="H397" s="1" t="s">
        <v>445</v>
      </c>
      <c r="I397" s="1" t="s">
        <v>223</v>
      </c>
      <c r="J397" s="1" t="s">
        <v>225</v>
      </c>
      <c r="K397" s="6" t="s">
        <v>421</v>
      </c>
      <c r="L397" s="6" t="str">
        <f>VLOOKUP(LEFT(A397,1),'Ansatz 1'!A$1:B$10,2)</f>
        <v>4 Soziale Wohlfahrt und Wohnbauförderung</v>
      </c>
      <c r="M397" s="6" t="str">
        <f>VLOOKUP(LEFT(A397,2),'Ansatz 2'!A$1:B$51,2)</f>
        <v>43 Jugendwohlfahrt</v>
      </c>
      <c r="N397" s="6" t="str">
        <f t="shared" si="44"/>
        <v>4390 Jugendwohlfahrt</v>
      </c>
      <c r="O397" s="1" t="str">
        <f t="shared" si="45"/>
        <v>FH</v>
      </c>
      <c r="P397" s="1">
        <f t="shared" si="46"/>
        <v>1</v>
      </c>
      <c r="Q397" s="1" t="str">
        <f t="shared" si="47"/>
        <v>Ausgaben</v>
      </c>
      <c r="R397" s="1" t="str">
        <f t="shared" si="42"/>
        <v>1/4390-52300 Geldbezüge der nicht ganzjährig beschäftigten Arbeiter</v>
      </c>
      <c r="S397" s="2">
        <f t="shared" si="43"/>
        <v>-500</v>
      </c>
      <c r="T397" s="2">
        <f t="shared" si="48"/>
        <v>-0.16165535079211121</v>
      </c>
    </row>
    <row r="398" spans="1:20" x14ac:dyDescent="0.4">
      <c r="A398" s="1" t="s">
        <v>669</v>
      </c>
      <c r="B398" s="1" t="s">
        <v>395</v>
      </c>
      <c r="C398" s="1" t="s">
        <v>452</v>
      </c>
      <c r="D398" s="1" t="s">
        <v>395</v>
      </c>
      <c r="E398" s="1" t="s">
        <v>395</v>
      </c>
      <c r="F398" s="1" t="s">
        <v>397</v>
      </c>
      <c r="G398" s="1" t="s">
        <v>398</v>
      </c>
      <c r="H398" s="1" t="s">
        <v>450</v>
      </c>
      <c r="I398" s="1" t="s">
        <v>223</v>
      </c>
      <c r="J398" s="1" t="s">
        <v>42</v>
      </c>
      <c r="K398" s="6" t="s">
        <v>448</v>
      </c>
      <c r="L398" s="6" t="str">
        <f>VLOOKUP(LEFT(A398,1),'Ansatz 1'!A$1:B$10,2)</f>
        <v>4 Soziale Wohlfahrt und Wohnbauförderung</v>
      </c>
      <c r="M398" s="6" t="str">
        <f>VLOOKUP(LEFT(A398,2),'Ansatz 2'!A$1:B$51,2)</f>
        <v>43 Jugendwohlfahrt</v>
      </c>
      <c r="N398" s="6" t="str">
        <f t="shared" si="44"/>
        <v>4390 Jugendwohlfahrt</v>
      </c>
      <c r="O398" s="1" t="str">
        <f t="shared" si="45"/>
        <v>FH</v>
      </c>
      <c r="P398" s="1">
        <f t="shared" si="46"/>
        <v>1</v>
      </c>
      <c r="Q398" s="1" t="str">
        <f t="shared" si="47"/>
        <v>Ausgaben</v>
      </c>
      <c r="R398" s="1" t="str">
        <f t="shared" si="42"/>
        <v>1/4390-58000 Dienstgeberbeiträge zum Ausgleichsfonds für Familienbeihilfen</v>
      </c>
      <c r="S398" s="2">
        <f t="shared" si="43"/>
        <v>-100</v>
      </c>
      <c r="T398" s="2">
        <f t="shared" si="48"/>
        <v>-3.2331070158422244E-2</v>
      </c>
    </row>
    <row r="399" spans="1:20" x14ac:dyDescent="0.4">
      <c r="A399" s="1" t="s">
        <v>669</v>
      </c>
      <c r="B399" s="1" t="s">
        <v>395</v>
      </c>
      <c r="C399" s="1" t="s">
        <v>454</v>
      </c>
      <c r="D399" s="1" t="s">
        <v>455</v>
      </c>
      <c r="E399" s="1" t="s">
        <v>395</v>
      </c>
      <c r="F399" s="1" t="s">
        <v>397</v>
      </c>
      <c r="G399" s="1" t="s">
        <v>398</v>
      </c>
      <c r="H399" s="1" t="s">
        <v>450</v>
      </c>
      <c r="I399" s="1" t="s">
        <v>223</v>
      </c>
      <c r="J399" s="1" t="s">
        <v>43</v>
      </c>
      <c r="K399" s="6" t="s">
        <v>448</v>
      </c>
      <c r="L399" s="6" t="str">
        <f>VLOOKUP(LEFT(A399,1),'Ansatz 1'!A$1:B$10,2)</f>
        <v>4 Soziale Wohlfahrt und Wohnbauförderung</v>
      </c>
      <c r="M399" s="6" t="str">
        <f>VLOOKUP(LEFT(A399,2),'Ansatz 2'!A$1:B$51,2)</f>
        <v>43 Jugendwohlfahrt</v>
      </c>
      <c r="N399" s="6" t="str">
        <f t="shared" si="44"/>
        <v>4390 Jugendwohlfahrt</v>
      </c>
      <c r="O399" s="1" t="str">
        <f t="shared" si="45"/>
        <v>FH</v>
      </c>
      <c r="P399" s="1">
        <f t="shared" si="46"/>
        <v>1</v>
      </c>
      <c r="Q399" s="1" t="str">
        <f t="shared" si="47"/>
        <v>Ausgaben</v>
      </c>
      <c r="R399" s="1" t="str">
        <f t="shared" si="42"/>
        <v>1/4390-58150 Pensionskassenbeiträge</v>
      </c>
      <c r="S399" s="2">
        <f t="shared" si="43"/>
        <v>-100</v>
      </c>
      <c r="T399" s="2">
        <f t="shared" si="48"/>
        <v>-3.2331070158422244E-2</v>
      </c>
    </row>
    <row r="400" spans="1:20" x14ac:dyDescent="0.4">
      <c r="A400" s="1" t="s">
        <v>669</v>
      </c>
      <c r="B400" s="1" t="s">
        <v>395</v>
      </c>
      <c r="C400" s="1" t="s">
        <v>454</v>
      </c>
      <c r="D400" s="1" t="s">
        <v>444</v>
      </c>
      <c r="E400" s="1" t="s">
        <v>395</v>
      </c>
      <c r="F400" s="1" t="s">
        <v>397</v>
      </c>
      <c r="G400" s="1" t="s">
        <v>398</v>
      </c>
      <c r="H400" s="1" t="s">
        <v>450</v>
      </c>
      <c r="I400" s="1" t="s">
        <v>223</v>
      </c>
      <c r="J400" s="1" t="s">
        <v>44</v>
      </c>
      <c r="K400" s="6" t="s">
        <v>448</v>
      </c>
      <c r="L400" s="6" t="str">
        <f>VLOOKUP(LEFT(A400,1),'Ansatz 1'!A$1:B$10,2)</f>
        <v>4 Soziale Wohlfahrt und Wohnbauförderung</v>
      </c>
      <c r="M400" s="6" t="str">
        <f>VLOOKUP(LEFT(A400,2),'Ansatz 2'!A$1:B$51,2)</f>
        <v>43 Jugendwohlfahrt</v>
      </c>
      <c r="N400" s="6" t="str">
        <f t="shared" si="44"/>
        <v>4390 Jugendwohlfahrt</v>
      </c>
      <c r="O400" s="1" t="str">
        <f t="shared" si="45"/>
        <v>FH</v>
      </c>
      <c r="P400" s="1">
        <f t="shared" si="46"/>
        <v>1</v>
      </c>
      <c r="Q400" s="1" t="str">
        <f t="shared" si="47"/>
        <v>Ausgaben</v>
      </c>
      <c r="R400" s="1" t="str">
        <f t="shared" si="42"/>
        <v>1/4390-58151 Mitarbeitervorsorge - Abfertigung neu</v>
      </c>
      <c r="S400" s="2">
        <f t="shared" si="43"/>
        <v>-100</v>
      </c>
      <c r="T400" s="2">
        <f t="shared" si="48"/>
        <v>-3.2331070158422244E-2</v>
      </c>
    </row>
    <row r="401" spans="1:20" x14ac:dyDescent="0.4">
      <c r="A401" s="1" t="s">
        <v>669</v>
      </c>
      <c r="B401" s="1" t="s">
        <v>395</v>
      </c>
      <c r="C401" s="1" t="s">
        <v>457</v>
      </c>
      <c r="D401" s="1" t="s">
        <v>395</v>
      </c>
      <c r="E401" s="1" t="s">
        <v>395</v>
      </c>
      <c r="F401" s="1" t="s">
        <v>397</v>
      </c>
      <c r="G401" s="1" t="s">
        <v>398</v>
      </c>
      <c r="H401" s="1" t="s">
        <v>450</v>
      </c>
      <c r="I401" s="1" t="s">
        <v>223</v>
      </c>
      <c r="J401" s="1" t="s">
        <v>45</v>
      </c>
      <c r="K401" s="6" t="s">
        <v>448</v>
      </c>
      <c r="L401" s="6" t="str">
        <f>VLOOKUP(LEFT(A401,1),'Ansatz 1'!A$1:B$10,2)</f>
        <v>4 Soziale Wohlfahrt und Wohnbauförderung</v>
      </c>
      <c r="M401" s="6" t="str">
        <f>VLOOKUP(LEFT(A401,2),'Ansatz 2'!A$1:B$51,2)</f>
        <v>43 Jugendwohlfahrt</v>
      </c>
      <c r="N401" s="6" t="str">
        <f t="shared" si="44"/>
        <v>4390 Jugendwohlfahrt</v>
      </c>
      <c r="O401" s="1" t="str">
        <f t="shared" si="45"/>
        <v>FH</v>
      </c>
      <c r="P401" s="1">
        <f t="shared" si="46"/>
        <v>1</v>
      </c>
      <c r="Q401" s="1" t="str">
        <f t="shared" si="47"/>
        <v>Ausgaben</v>
      </c>
      <c r="R401" s="1" t="str">
        <f t="shared" si="42"/>
        <v>1/4390-58200 Sonstige Dienstgeberbeiträge zur sozialen Sicherheit</v>
      </c>
      <c r="S401" s="2">
        <f t="shared" si="43"/>
        <v>-100</v>
      </c>
      <c r="T401" s="2">
        <f t="shared" si="48"/>
        <v>-3.2331070158422244E-2</v>
      </c>
    </row>
    <row r="402" spans="1:20" x14ac:dyDescent="0.4">
      <c r="A402" s="1" t="s">
        <v>669</v>
      </c>
      <c r="B402" s="1" t="s">
        <v>395</v>
      </c>
      <c r="C402" s="1" t="s">
        <v>543</v>
      </c>
      <c r="D402" s="1" t="s">
        <v>403</v>
      </c>
      <c r="E402" s="1" t="s">
        <v>395</v>
      </c>
      <c r="F402" s="1" t="s">
        <v>397</v>
      </c>
      <c r="G402" s="1" t="s">
        <v>398</v>
      </c>
      <c r="H402" s="1" t="s">
        <v>544</v>
      </c>
      <c r="I402" s="1" t="s">
        <v>223</v>
      </c>
      <c r="J402" s="1" t="s">
        <v>226</v>
      </c>
      <c r="K402" s="6" t="s">
        <v>493</v>
      </c>
      <c r="L402" s="6" t="str">
        <f>VLOOKUP(LEFT(A402,1),'Ansatz 1'!A$1:B$10,2)</f>
        <v>4 Soziale Wohlfahrt und Wohnbauförderung</v>
      </c>
      <c r="M402" s="6" t="str">
        <f>VLOOKUP(LEFT(A402,2),'Ansatz 2'!A$1:B$51,2)</f>
        <v>43 Jugendwohlfahrt</v>
      </c>
      <c r="N402" s="6" t="str">
        <f t="shared" si="44"/>
        <v>4390 Jugendwohlfahrt</v>
      </c>
      <c r="O402" s="1" t="str">
        <f t="shared" si="45"/>
        <v>FH</v>
      </c>
      <c r="P402" s="1">
        <f t="shared" si="46"/>
        <v>1</v>
      </c>
      <c r="Q402" s="1" t="str">
        <f t="shared" si="47"/>
        <v>Ausgaben</v>
      </c>
      <c r="R402" s="1" t="str">
        <f t="shared" si="42"/>
        <v>1/4390-75710 Transfers an private Organisationen ohne Erwerbszweck (Kinderdorf)</v>
      </c>
      <c r="S402" s="2">
        <f t="shared" si="43"/>
        <v>-300</v>
      </c>
      <c r="T402" s="2">
        <f t="shared" si="48"/>
        <v>-9.6993210475266725E-2</v>
      </c>
    </row>
    <row r="403" spans="1:20" x14ac:dyDescent="0.4">
      <c r="A403" s="1" t="s">
        <v>672</v>
      </c>
      <c r="B403" s="1" t="s">
        <v>395</v>
      </c>
      <c r="C403" s="1" t="s">
        <v>477</v>
      </c>
      <c r="D403" s="1" t="s">
        <v>455</v>
      </c>
      <c r="E403" s="1" t="s">
        <v>395</v>
      </c>
      <c r="F403" s="1" t="s">
        <v>497</v>
      </c>
      <c r="G403" s="1" t="s">
        <v>398</v>
      </c>
      <c r="H403" s="1" t="s">
        <v>415</v>
      </c>
      <c r="I403" s="1" t="s">
        <v>227</v>
      </c>
      <c r="J403" s="1" t="s">
        <v>89</v>
      </c>
      <c r="K403" s="6" t="s">
        <v>532</v>
      </c>
      <c r="L403" s="6" t="str">
        <f>VLOOKUP(LEFT(A403,1),'Ansatz 1'!A$1:B$10,2)</f>
        <v>4 Soziale Wohlfahrt und Wohnbauförderung</v>
      </c>
      <c r="M403" s="6" t="str">
        <f>VLOOKUP(LEFT(A403,2),'Ansatz 2'!A$1:B$51,2)</f>
        <v>44 Behebung von Notständen</v>
      </c>
      <c r="N403" s="6" t="str">
        <f t="shared" si="44"/>
        <v>4410 Behebung von Notständen</v>
      </c>
      <c r="O403" s="1" t="str">
        <f t="shared" si="45"/>
        <v>FH</v>
      </c>
      <c r="P403" s="1">
        <f t="shared" si="46"/>
        <v>1</v>
      </c>
      <c r="Q403" s="1" t="str">
        <f t="shared" si="47"/>
        <v>Ausgaben</v>
      </c>
      <c r="R403" s="1" t="str">
        <f t="shared" si="42"/>
        <v>1/4410-72050 Interne Leistungsverrechnung</v>
      </c>
      <c r="S403" s="2">
        <f t="shared" si="43"/>
        <v>-200</v>
      </c>
      <c r="T403" s="2">
        <f t="shared" si="48"/>
        <v>-6.4662140316844488E-2</v>
      </c>
    </row>
    <row r="404" spans="1:20" x14ac:dyDescent="0.4">
      <c r="A404" s="1" t="s">
        <v>672</v>
      </c>
      <c r="B404" s="1" t="s">
        <v>395</v>
      </c>
      <c r="C404" s="1" t="s">
        <v>648</v>
      </c>
      <c r="D404" s="1" t="s">
        <v>395</v>
      </c>
      <c r="E404" s="1" t="s">
        <v>395</v>
      </c>
      <c r="F404" s="1" t="s">
        <v>397</v>
      </c>
      <c r="G404" s="1" t="s">
        <v>398</v>
      </c>
      <c r="H404" s="1" t="s">
        <v>544</v>
      </c>
      <c r="I404" s="1" t="s">
        <v>227</v>
      </c>
      <c r="J404" s="1" t="s">
        <v>228</v>
      </c>
      <c r="K404" s="6" t="s">
        <v>461</v>
      </c>
      <c r="L404" s="6" t="str">
        <f>VLOOKUP(LEFT(A404,1),'Ansatz 1'!A$1:B$10,2)</f>
        <v>4 Soziale Wohlfahrt und Wohnbauförderung</v>
      </c>
      <c r="M404" s="6" t="str">
        <f>VLOOKUP(LEFT(A404,2),'Ansatz 2'!A$1:B$51,2)</f>
        <v>44 Behebung von Notständen</v>
      </c>
      <c r="N404" s="6" t="str">
        <f t="shared" si="44"/>
        <v>4410 Behebung von Notständen</v>
      </c>
      <c r="O404" s="1" t="str">
        <f t="shared" si="45"/>
        <v>FH</v>
      </c>
      <c r="P404" s="1">
        <f t="shared" si="46"/>
        <v>1</v>
      </c>
      <c r="Q404" s="1" t="str">
        <f t="shared" si="47"/>
        <v>Ausgaben</v>
      </c>
      <c r="R404" s="1" t="str">
        <f t="shared" si="42"/>
        <v>1/4410-76800 Sonstige Transfers an private Haushalte (Geschädigte u. Flüchtlingsquartiere)</v>
      </c>
      <c r="S404" s="2">
        <f t="shared" si="43"/>
        <v>-1000</v>
      </c>
      <c r="T404" s="2">
        <f t="shared" si="48"/>
        <v>-0.32331070158422243</v>
      </c>
    </row>
    <row r="405" spans="1:20" x14ac:dyDescent="0.4">
      <c r="A405" s="1" t="s">
        <v>670</v>
      </c>
      <c r="B405" s="1" t="s">
        <v>395</v>
      </c>
      <c r="C405" s="1" t="s">
        <v>543</v>
      </c>
      <c r="D405" s="1" t="s">
        <v>395</v>
      </c>
      <c r="E405" s="1" t="s">
        <v>395</v>
      </c>
      <c r="F405" s="1" t="s">
        <v>397</v>
      </c>
      <c r="G405" s="1" t="s">
        <v>398</v>
      </c>
      <c r="H405" s="1" t="s">
        <v>544</v>
      </c>
      <c r="I405" s="1" t="s">
        <v>229</v>
      </c>
      <c r="J405" s="1" t="s">
        <v>172</v>
      </c>
      <c r="K405" s="6" t="s">
        <v>421</v>
      </c>
      <c r="L405" s="6" t="str">
        <f>VLOOKUP(LEFT(A405,1),'Ansatz 1'!A$1:B$10,2)</f>
        <v>4 Soziale Wohlfahrt und Wohnbauförderung</v>
      </c>
      <c r="M405" s="6" t="str">
        <f>VLOOKUP(LEFT(A405,2),'Ansatz 2'!A$1:B$51,2)</f>
        <v>45 Sozialpolitische Maßnahmen</v>
      </c>
      <c r="N405" s="6" t="str">
        <f t="shared" si="44"/>
        <v>4590 Sonst. Familienpolit. Maßnahmen</v>
      </c>
      <c r="O405" s="1" t="str">
        <f t="shared" si="45"/>
        <v>FH</v>
      </c>
      <c r="P405" s="1">
        <f t="shared" si="46"/>
        <v>1</v>
      </c>
      <c r="Q405" s="1" t="str">
        <f t="shared" si="47"/>
        <v>Ausgaben</v>
      </c>
      <c r="R405" s="1" t="str">
        <f t="shared" si="42"/>
        <v>1/4590-75700 Transfers an private Organisationen ohne Erwerbszweck</v>
      </c>
      <c r="S405" s="2">
        <f t="shared" si="43"/>
        <v>-500</v>
      </c>
      <c r="T405" s="2">
        <f t="shared" si="48"/>
        <v>-0.16165535079211121</v>
      </c>
    </row>
    <row r="406" spans="1:20" x14ac:dyDescent="0.4">
      <c r="A406" s="1" t="s">
        <v>673</v>
      </c>
      <c r="B406" s="1" t="s">
        <v>395</v>
      </c>
      <c r="C406" s="1" t="s">
        <v>674</v>
      </c>
      <c r="D406" s="1" t="s">
        <v>395</v>
      </c>
      <c r="E406" s="1" t="s">
        <v>395</v>
      </c>
      <c r="F406" s="1" t="s">
        <v>397</v>
      </c>
      <c r="G406" s="1" t="s">
        <v>398</v>
      </c>
      <c r="H406" s="1" t="s">
        <v>423</v>
      </c>
      <c r="I406" s="1" t="s">
        <v>229</v>
      </c>
      <c r="J406" s="1" t="s">
        <v>230</v>
      </c>
      <c r="K406" s="6" t="s">
        <v>421</v>
      </c>
      <c r="L406" s="6" t="str">
        <f>VLOOKUP(LEFT(A406,1),'Ansatz 1'!A$1:B$10,2)</f>
        <v>4 Soziale Wohlfahrt und Wohnbauförderung</v>
      </c>
      <c r="M406" s="6" t="str">
        <f>VLOOKUP(LEFT(A406,2),'Ansatz 2'!A$1:B$51,2)</f>
        <v>46 Familienpolitische Maßnahmen</v>
      </c>
      <c r="N406" s="6" t="str">
        <f t="shared" si="44"/>
        <v>4690 Sonst. Familienpolit. Maßnahmen</v>
      </c>
      <c r="O406" s="1" t="str">
        <f t="shared" si="45"/>
        <v>FH</v>
      </c>
      <c r="P406" s="1">
        <f t="shared" si="46"/>
        <v>1</v>
      </c>
      <c r="Q406" s="1" t="str">
        <f t="shared" si="47"/>
        <v>Ausgaben</v>
      </c>
      <c r="R406" s="1" t="str">
        <f t="shared" si="42"/>
        <v>1/4690-75400 Transfers an sonstige Träger des öffentlichen Rechts (Sondernotstandshilfe)</v>
      </c>
      <c r="S406" s="2">
        <f t="shared" si="43"/>
        <v>-500</v>
      </c>
      <c r="T406" s="2">
        <f t="shared" si="48"/>
        <v>-0.16165535079211121</v>
      </c>
    </row>
    <row r="407" spans="1:20" x14ac:dyDescent="0.4">
      <c r="A407" s="1" t="s">
        <v>675</v>
      </c>
      <c r="B407" s="1" t="s">
        <v>395</v>
      </c>
      <c r="C407" s="1" t="s">
        <v>676</v>
      </c>
      <c r="D407" s="1" t="s">
        <v>395</v>
      </c>
      <c r="E407" s="1" t="s">
        <v>395</v>
      </c>
      <c r="F407" s="1" t="s">
        <v>397</v>
      </c>
      <c r="G407" s="1" t="s">
        <v>398</v>
      </c>
      <c r="H407" s="1" t="s">
        <v>677</v>
      </c>
      <c r="I407" s="1" t="s">
        <v>231</v>
      </c>
      <c r="J407" s="1" t="s">
        <v>232</v>
      </c>
      <c r="K407" s="6" t="s">
        <v>461</v>
      </c>
      <c r="L407" s="6" t="str">
        <f>VLOOKUP(LEFT(A407,1),'Ansatz 1'!A$1:B$10,2)</f>
        <v>4 Soziale Wohlfahrt und Wohnbauförderung</v>
      </c>
      <c r="M407" s="6" t="str">
        <f>VLOOKUP(LEFT(A407,2),'Ansatz 2'!A$1:B$51,2)</f>
        <v>48 Wohnbauförderung</v>
      </c>
      <c r="N407" s="6" t="str">
        <f t="shared" si="44"/>
        <v>4890 Wohnbauförderung</v>
      </c>
      <c r="O407" s="1" t="str">
        <f t="shared" si="45"/>
        <v>FH</v>
      </c>
      <c r="P407" s="1">
        <f t="shared" si="46"/>
        <v>1</v>
      </c>
      <c r="Q407" s="1" t="str">
        <f t="shared" si="47"/>
        <v>Ausgaben</v>
      </c>
      <c r="R407" s="1" t="str">
        <f t="shared" si="42"/>
        <v>1/4890-77800 Kapitaltransfers an private Haushalte (Solar, Biomasse, Thermografie)</v>
      </c>
      <c r="S407" s="2">
        <f t="shared" si="43"/>
        <v>-1000</v>
      </c>
      <c r="T407" s="2">
        <f t="shared" si="48"/>
        <v>-0.32331070158422243</v>
      </c>
    </row>
    <row r="408" spans="1:20" x14ac:dyDescent="0.4">
      <c r="A408" s="1" t="s">
        <v>444</v>
      </c>
      <c r="B408" s="1" t="s">
        <v>395</v>
      </c>
      <c r="C408" s="1" t="s">
        <v>485</v>
      </c>
      <c r="D408" s="1" t="s">
        <v>395</v>
      </c>
      <c r="E408" s="1" t="s">
        <v>395</v>
      </c>
      <c r="F408" s="1" t="s">
        <v>397</v>
      </c>
      <c r="G408" s="1" t="s">
        <v>398</v>
      </c>
      <c r="H408" s="1" t="s">
        <v>415</v>
      </c>
      <c r="I408" s="1" t="s">
        <v>233</v>
      </c>
      <c r="J408" s="1" t="s">
        <v>234</v>
      </c>
      <c r="K408" s="6" t="s">
        <v>442</v>
      </c>
      <c r="L408" s="6" t="str">
        <f>VLOOKUP(LEFT(A408,1),'Ansatz 1'!A$1:B$10,2)</f>
        <v>5 Gesundheit</v>
      </c>
      <c r="M408" s="6" t="str">
        <f>VLOOKUP(LEFT(A408,2),'Ansatz 2'!A$1:B$51,2)</f>
        <v>51 Gesundheitsdienst</v>
      </c>
      <c r="N408" s="6" t="str">
        <f t="shared" si="44"/>
        <v>5100 Medizinische Bereichsversorgung</v>
      </c>
      <c r="O408" s="1" t="str">
        <f t="shared" si="45"/>
        <v>FH</v>
      </c>
      <c r="P408" s="1">
        <f t="shared" si="46"/>
        <v>1</v>
      </c>
      <c r="Q408" s="1" t="str">
        <f t="shared" si="47"/>
        <v>Ausgaben</v>
      </c>
      <c r="R408" s="1" t="str">
        <f t="shared" si="42"/>
        <v>1/5100-72800 Entgelte für sonstige Leistungen (Entgelte des Gemeindearztes)</v>
      </c>
      <c r="S408" s="2">
        <f t="shared" si="43"/>
        <v>-7000</v>
      </c>
      <c r="T408" s="2">
        <f t="shared" si="48"/>
        <v>-2.2631749110895569</v>
      </c>
    </row>
    <row r="409" spans="1:20" x14ac:dyDescent="0.4">
      <c r="A409" s="1" t="s">
        <v>444</v>
      </c>
      <c r="B409" s="1" t="s">
        <v>395</v>
      </c>
      <c r="C409" s="1" t="s">
        <v>674</v>
      </c>
      <c r="D409" s="1" t="s">
        <v>395</v>
      </c>
      <c r="E409" s="1" t="s">
        <v>395</v>
      </c>
      <c r="F409" s="1" t="s">
        <v>397</v>
      </c>
      <c r="G409" s="1" t="s">
        <v>398</v>
      </c>
      <c r="H409" s="1" t="s">
        <v>423</v>
      </c>
      <c r="I409" s="1" t="s">
        <v>233</v>
      </c>
      <c r="J409" s="1" t="s">
        <v>235</v>
      </c>
      <c r="K409" s="6" t="s">
        <v>590</v>
      </c>
      <c r="L409" s="6" t="str">
        <f>VLOOKUP(LEFT(A409,1),'Ansatz 1'!A$1:B$10,2)</f>
        <v>5 Gesundheit</v>
      </c>
      <c r="M409" s="6" t="str">
        <f>VLOOKUP(LEFT(A409,2),'Ansatz 2'!A$1:B$51,2)</f>
        <v>51 Gesundheitsdienst</v>
      </c>
      <c r="N409" s="6" t="str">
        <f t="shared" si="44"/>
        <v>5100 Medizinische Bereichsversorgung</v>
      </c>
      <c r="O409" s="1" t="str">
        <f t="shared" si="45"/>
        <v>FH</v>
      </c>
      <c r="P409" s="1">
        <f t="shared" si="46"/>
        <v>1</v>
      </c>
      <c r="Q409" s="1" t="str">
        <f t="shared" si="47"/>
        <v>Ausgaben</v>
      </c>
      <c r="R409" s="1" t="str">
        <f t="shared" si="42"/>
        <v>1/5100-75400 Transfers an sonstige Träger des öffentlichen Rechts (Ärztebereitschaftsdienst)</v>
      </c>
      <c r="S409" s="2">
        <f t="shared" si="43"/>
        <v>-3600</v>
      </c>
      <c r="T409" s="2">
        <f t="shared" si="48"/>
        <v>-1.1639185257032008</v>
      </c>
    </row>
    <row r="410" spans="1:20" x14ac:dyDescent="0.4">
      <c r="A410" s="1" t="s">
        <v>444</v>
      </c>
      <c r="B410" s="1" t="s">
        <v>395</v>
      </c>
      <c r="C410" s="1" t="s">
        <v>543</v>
      </c>
      <c r="D410" s="1" t="s">
        <v>395</v>
      </c>
      <c r="E410" s="1" t="s">
        <v>395</v>
      </c>
      <c r="F410" s="1" t="s">
        <v>397</v>
      </c>
      <c r="G410" s="1" t="s">
        <v>398</v>
      </c>
      <c r="H410" s="1" t="s">
        <v>544</v>
      </c>
      <c r="I410" s="1" t="s">
        <v>233</v>
      </c>
      <c r="J410" s="1" t="s">
        <v>236</v>
      </c>
      <c r="K410" s="6" t="s">
        <v>678</v>
      </c>
      <c r="L410" s="6" t="str">
        <f>VLOOKUP(LEFT(A410,1),'Ansatz 1'!A$1:B$10,2)</f>
        <v>5 Gesundheit</v>
      </c>
      <c r="M410" s="6" t="str">
        <f>VLOOKUP(LEFT(A410,2),'Ansatz 2'!A$1:B$51,2)</f>
        <v>51 Gesundheitsdienst</v>
      </c>
      <c r="N410" s="6" t="str">
        <f t="shared" si="44"/>
        <v>5100 Medizinische Bereichsversorgung</v>
      </c>
      <c r="O410" s="1" t="str">
        <f t="shared" si="45"/>
        <v>FH</v>
      </c>
      <c r="P410" s="1">
        <f t="shared" si="46"/>
        <v>1</v>
      </c>
      <c r="Q410" s="1" t="str">
        <f t="shared" si="47"/>
        <v>Ausgaben</v>
      </c>
      <c r="R410" s="1" t="str">
        <f t="shared" si="42"/>
        <v>1/5100-75700 Transfers an private Organisationen ohne Erwerbszweck (Krankenpflegeverein)</v>
      </c>
      <c r="S410" s="2">
        <f t="shared" si="43"/>
        <v>-16100</v>
      </c>
      <c r="T410" s="2">
        <f t="shared" si="48"/>
        <v>-5.2053022955059811</v>
      </c>
    </row>
    <row r="411" spans="1:20" x14ac:dyDescent="0.4">
      <c r="A411" s="1" t="s">
        <v>679</v>
      </c>
      <c r="B411" s="1" t="s">
        <v>395</v>
      </c>
      <c r="C411" s="1" t="s">
        <v>485</v>
      </c>
      <c r="D411" s="1" t="s">
        <v>395</v>
      </c>
      <c r="E411" s="1" t="s">
        <v>395</v>
      </c>
      <c r="F411" s="1" t="s">
        <v>397</v>
      </c>
      <c r="G411" s="1" t="s">
        <v>398</v>
      </c>
      <c r="H411" s="1" t="s">
        <v>415</v>
      </c>
      <c r="I411" s="1" t="s">
        <v>237</v>
      </c>
      <c r="J411" s="1" t="s">
        <v>238</v>
      </c>
      <c r="K411" s="6" t="s">
        <v>448</v>
      </c>
      <c r="L411" s="6" t="str">
        <f>VLOOKUP(LEFT(A411,1),'Ansatz 1'!A$1:B$10,2)</f>
        <v>5 Gesundheit</v>
      </c>
      <c r="M411" s="6" t="str">
        <f>VLOOKUP(LEFT(A411,2),'Ansatz 2'!A$1:B$51,2)</f>
        <v>51 Gesundheitsdienst</v>
      </c>
      <c r="N411" s="6" t="str">
        <f t="shared" si="44"/>
        <v>5120 Sonstige medizinische Beratung und Betreuung</v>
      </c>
      <c r="O411" s="1" t="str">
        <f t="shared" si="45"/>
        <v>FH</v>
      </c>
      <c r="P411" s="1">
        <f t="shared" si="46"/>
        <v>1</v>
      </c>
      <c r="Q411" s="1" t="str">
        <f t="shared" si="47"/>
        <v>Ausgaben</v>
      </c>
      <c r="R411" s="1" t="str">
        <f t="shared" si="42"/>
        <v>1/5120-72800 Entgelte für sonstige Leistungen (Schutzimpfungen)</v>
      </c>
      <c r="S411" s="2">
        <f t="shared" si="43"/>
        <v>-100</v>
      </c>
      <c r="T411" s="2">
        <f t="shared" si="48"/>
        <v>-3.2331070158422244E-2</v>
      </c>
    </row>
    <row r="412" spans="1:20" x14ac:dyDescent="0.4">
      <c r="A412" s="1" t="s">
        <v>680</v>
      </c>
      <c r="B412" s="1" t="s">
        <v>395</v>
      </c>
      <c r="C412" s="1" t="s">
        <v>485</v>
      </c>
      <c r="D412" s="1" t="s">
        <v>395</v>
      </c>
      <c r="E412" s="1" t="s">
        <v>395</v>
      </c>
      <c r="F412" s="1" t="s">
        <v>397</v>
      </c>
      <c r="G412" s="1" t="s">
        <v>398</v>
      </c>
      <c r="H412" s="1" t="s">
        <v>415</v>
      </c>
      <c r="I412" s="1" t="s">
        <v>239</v>
      </c>
      <c r="J412" s="1" t="s">
        <v>240</v>
      </c>
      <c r="K412" s="6" t="s">
        <v>681</v>
      </c>
      <c r="L412" s="6" t="str">
        <f>VLOOKUP(LEFT(A412,1),'Ansatz 1'!A$1:B$10,2)</f>
        <v>5 Gesundheit</v>
      </c>
      <c r="M412" s="6" t="str">
        <f>VLOOKUP(LEFT(A412,2),'Ansatz 2'!A$1:B$51,2)</f>
        <v>51 Gesundheitsdienst</v>
      </c>
      <c r="N412" s="6" t="str">
        <f t="shared" si="44"/>
        <v>5160 Schulgesundheitsdienst</v>
      </c>
      <c r="O412" s="1" t="str">
        <f t="shared" si="45"/>
        <v>FH</v>
      </c>
      <c r="P412" s="1">
        <f t="shared" si="46"/>
        <v>1</v>
      </c>
      <c r="Q412" s="1" t="str">
        <f t="shared" si="47"/>
        <v>Ausgaben</v>
      </c>
      <c r="R412" s="1" t="str">
        <f t="shared" si="42"/>
        <v>1/5160-72800 Entgelte für sonstige Leistungen (Schüleruntersuchungen)</v>
      </c>
      <c r="S412" s="2">
        <f t="shared" si="43"/>
        <v>-4600</v>
      </c>
      <c r="T412" s="2">
        <f t="shared" si="48"/>
        <v>-1.4872292272874232</v>
      </c>
    </row>
    <row r="413" spans="1:20" x14ac:dyDescent="0.4">
      <c r="A413" s="1" t="s">
        <v>682</v>
      </c>
      <c r="B413" s="1" t="s">
        <v>395</v>
      </c>
      <c r="C413" s="1" t="s">
        <v>487</v>
      </c>
      <c r="D413" s="1" t="s">
        <v>395</v>
      </c>
      <c r="E413" s="1" t="s">
        <v>395</v>
      </c>
      <c r="F413" s="1" t="s">
        <v>397</v>
      </c>
      <c r="G413" s="1" t="s">
        <v>398</v>
      </c>
      <c r="H413" s="1" t="s">
        <v>415</v>
      </c>
      <c r="I413" s="1" t="s">
        <v>241</v>
      </c>
      <c r="J413" s="1" t="s">
        <v>242</v>
      </c>
      <c r="K413" s="6" t="s">
        <v>463</v>
      </c>
      <c r="L413" s="6" t="str">
        <f>VLOOKUP(LEFT(A413,1),'Ansatz 1'!A$1:B$10,2)</f>
        <v>5 Gesundheit</v>
      </c>
      <c r="M413" s="6" t="str">
        <f>VLOOKUP(LEFT(A413,2),'Ansatz 2'!A$1:B$51,2)</f>
        <v>52 Umweltschutz</v>
      </c>
      <c r="N413" s="6" t="str">
        <f t="shared" si="44"/>
        <v>5200 Natur- und Landschaftsschutz</v>
      </c>
      <c r="O413" s="1" t="str">
        <f t="shared" si="45"/>
        <v>FH</v>
      </c>
      <c r="P413" s="1">
        <f t="shared" si="46"/>
        <v>1</v>
      </c>
      <c r="Q413" s="1" t="str">
        <f t="shared" si="47"/>
        <v>Ausgaben</v>
      </c>
      <c r="R413" s="1" t="str">
        <f t="shared" si="42"/>
        <v>1/5200-72900 Sonstige Aufwendungen (Landschaftsreinigung)</v>
      </c>
      <c r="S413" s="2">
        <f t="shared" si="43"/>
        <v>-2500</v>
      </c>
      <c r="T413" s="2">
        <f t="shared" si="48"/>
        <v>-0.80827675396055609</v>
      </c>
    </row>
    <row r="414" spans="1:20" x14ac:dyDescent="0.4">
      <c r="A414" s="1" t="s">
        <v>447</v>
      </c>
      <c r="B414" s="1" t="s">
        <v>395</v>
      </c>
      <c r="C414" s="1" t="s">
        <v>485</v>
      </c>
      <c r="D414" s="1" t="s">
        <v>395</v>
      </c>
      <c r="E414" s="1" t="s">
        <v>395</v>
      </c>
      <c r="F414" s="1" t="s">
        <v>397</v>
      </c>
      <c r="G414" s="1" t="s">
        <v>398</v>
      </c>
      <c r="H414" s="1" t="s">
        <v>415</v>
      </c>
      <c r="I414" s="1" t="s">
        <v>243</v>
      </c>
      <c r="J414" s="1" t="s">
        <v>76</v>
      </c>
      <c r="K414" s="6" t="s">
        <v>683</v>
      </c>
      <c r="L414" s="6" t="str">
        <f>VLOOKUP(LEFT(A414,1),'Ansatz 1'!A$1:B$10,2)</f>
        <v>5 Gesundheit</v>
      </c>
      <c r="M414" s="6" t="str">
        <f>VLOOKUP(LEFT(A414,2),'Ansatz 2'!A$1:B$51,2)</f>
        <v>52 Umweltschutz</v>
      </c>
      <c r="N414" s="6" t="str">
        <f t="shared" si="44"/>
        <v>5220 Reinhatlung der Luft</v>
      </c>
      <c r="O414" s="1" t="str">
        <f t="shared" si="45"/>
        <v>FH</v>
      </c>
      <c r="P414" s="1">
        <f t="shared" si="46"/>
        <v>1</v>
      </c>
      <c r="Q414" s="1" t="str">
        <f t="shared" si="47"/>
        <v>Ausgaben</v>
      </c>
      <c r="R414" s="1" t="str">
        <f t="shared" si="42"/>
        <v>1/5220-72800 Entgelte für sonstige Leistungen</v>
      </c>
      <c r="S414" s="2">
        <f t="shared" si="43"/>
        <v>-13600</v>
      </c>
      <c r="T414" s="2">
        <f t="shared" si="48"/>
        <v>-4.3970255415454256</v>
      </c>
    </row>
    <row r="415" spans="1:20" x14ac:dyDescent="0.4">
      <c r="A415" s="1" t="s">
        <v>447</v>
      </c>
      <c r="B415" s="1" t="s">
        <v>395</v>
      </c>
      <c r="C415" s="1" t="s">
        <v>496</v>
      </c>
      <c r="D415" s="1" t="s">
        <v>403</v>
      </c>
      <c r="E415" s="1" t="s">
        <v>395</v>
      </c>
      <c r="F415" s="1" t="s">
        <v>397</v>
      </c>
      <c r="G415" s="1" t="s">
        <v>398</v>
      </c>
      <c r="H415" s="1" t="s">
        <v>495</v>
      </c>
      <c r="I415" s="1" t="s">
        <v>243</v>
      </c>
      <c r="J415" s="1" t="s">
        <v>67</v>
      </c>
      <c r="K415" s="6" t="s">
        <v>531</v>
      </c>
      <c r="L415" s="6" t="str">
        <f>VLOOKUP(LEFT(A415,1),'Ansatz 1'!A$1:B$10,2)</f>
        <v>5 Gesundheit</v>
      </c>
      <c r="M415" s="6" t="str">
        <f>VLOOKUP(LEFT(A415,2),'Ansatz 2'!A$1:B$51,2)</f>
        <v>52 Umweltschutz</v>
      </c>
      <c r="N415" s="6" t="str">
        <f t="shared" si="44"/>
        <v>5220 Reinhatlung der Luft</v>
      </c>
      <c r="O415" s="1" t="str">
        <f t="shared" si="45"/>
        <v>FH</v>
      </c>
      <c r="P415" s="1">
        <f t="shared" si="46"/>
        <v>2</v>
      </c>
      <c r="Q415" s="1" t="str">
        <f t="shared" si="47"/>
        <v>Einnahmen</v>
      </c>
      <c r="R415" s="1" t="str">
        <f t="shared" si="42"/>
        <v>2/5220+81610 Kostenbeiträge (Kostenersätze) für sonstige Leistungen</v>
      </c>
      <c r="S415" s="2">
        <f t="shared" si="43"/>
        <v>12000</v>
      </c>
      <c r="T415" s="2">
        <f t="shared" si="48"/>
        <v>3.8797284190106693</v>
      </c>
    </row>
    <row r="416" spans="1:20" x14ac:dyDescent="0.4">
      <c r="A416" s="1" t="s">
        <v>684</v>
      </c>
      <c r="B416" s="1" t="s">
        <v>395</v>
      </c>
      <c r="C416" s="1" t="s">
        <v>485</v>
      </c>
      <c r="D416" s="1" t="s">
        <v>395</v>
      </c>
      <c r="E416" s="1" t="s">
        <v>395</v>
      </c>
      <c r="F416" s="1" t="s">
        <v>397</v>
      </c>
      <c r="G416" s="1" t="s">
        <v>398</v>
      </c>
      <c r="H416" s="1" t="s">
        <v>415</v>
      </c>
      <c r="I416" s="1" t="s">
        <v>244</v>
      </c>
      <c r="J416" s="1" t="s">
        <v>76</v>
      </c>
      <c r="K416" s="6" t="s">
        <v>582</v>
      </c>
      <c r="L416" s="6" t="str">
        <f>VLOOKUP(LEFT(A416,1),'Ansatz 1'!A$1:B$10,2)</f>
        <v>5 Gesundheit</v>
      </c>
      <c r="M416" s="6" t="str">
        <f>VLOOKUP(LEFT(A416,2),'Ansatz 2'!A$1:B$51,2)</f>
        <v>52 Umweltschutz</v>
      </c>
      <c r="N416" s="6" t="str">
        <f t="shared" si="44"/>
        <v>5280 Tierkörperbeseitigung</v>
      </c>
      <c r="O416" s="1" t="str">
        <f t="shared" si="45"/>
        <v>FH</v>
      </c>
      <c r="P416" s="1">
        <f t="shared" si="46"/>
        <v>1</v>
      </c>
      <c r="Q416" s="1" t="str">
        <f t="shared" si="47"/>
        <v>Ausgaben</v>
      </c>
      <c r="R416" s="1" t="str">
        <f t="shared" si="42"/>
        <v>1/5280-72800 Entgelte für sonstige Leistungen</v>
      </c>
      <c r="S416" s="2">
        <f t="shared" si="43"/>
        <v>-600</v>
      </c>
      <c r="T416" s="2">
        <f t="shared" si="48"/>
        <v>-0.19398642095053345</v>
      </c>
    </row>
    <row r="417" spans="1:20" x14ac:dyDescent="0.4">
      <c r="A417" s="1" t="s">
        <v>685</v>
      </c>
      <c r="B417" s="1" t="s">
        <v>395</v>
      </c>
      <c r="C417" s="1" t="s">
        <v>581</v>
      </c>
      <c r="D417" s="1" t="s">
        <v>395</v>
      </c>
      <c r="E417" s="1" t="s">
        <v>395</v>
      </c>
      <c r="F417" s="1" t="s">
        <v>397</v>
      </c>
      <c r="G417" s="1" t="s">
        <v>398</v>
      </c>
      <c r="H417" s="1" t="s">
        <v>423</v>
      </c>
      <c r="I417" s="1" t="s">
        <v>245</v>
      </c>
      <c r="J417" s="1" t="s">
        <v>246</v>
      </c>
      <c r="K417" s="6" t="s">
        <v>686</v>
      </c>
      <c r="L417" s="6" t="str">
        <f>VLOOKUP(LEFT(A417,1),'Ansatz 1'!A$1:B$10,2)</f>
        <v>5 Gesundheit</v>
      </c>
      <c r="M417" s="6" t="str">
        <f>VLOOKUP(LEFT(A417,2),'Ansatz 2'!A$1:B$51,2)</f>
        <v>53 Rettungs- und Warndienste</v>
      </c>
      <c r="N417" s="6" t="str">
        <f t="shared" si="44"/>
        <v>5300 Rettungsdienste</v>
      </c>
      <c r="O417" s="1" t="str">
        <f t="shared" si="45"/>
        <v>FH</v>
      </c>
      <c r="P417" s="1">
        <f t="shared" si="46"/>
        <v>1</v>
      </c>
      <c r="Q417" s="1" t="str">
        <f t="shared" si="47"/>
        <v>Ausgaben</v>
      </c>
      <c r="R417" s="1" t="str">
        <f t="shared" si="42"/>
        <v>1/5300-75100 Transfers an Länder, Landesfonds und Landeskammern (Rettungsfonds)</v>
      </c>
      <c r="S417" s="2">
        <f t="shared" si="43"/>
        <v>-30400</v>
      </c>
      <c r="T417" s="2">
        <f t="shared" si="48"/>
        <v>-9.8286453281603627</v>
      </c>
    </row>
    <row r="418" spans="1:20" x14ac:dyDescent="0.4">
      <c r="A418" s="1" t="s">
        <v>685</v>
      </c>
      <c r="B418" s="1" t="s">
        <v>395</v>
      </c>
      <c r="C418" s="1" t="s">
        <v>543</v>
      </c>
      <c r="D418" s="1" t="s">
        <v>395</v>
      </c>
      <c r="E418" s="1" t="s">
        <v>395</v>
      </c>
      <c r="F418" s="1" t="s">
        <v>397</v>
      </c>
      <c r="G418" s="1" t="s">
        <v>398</v>
      </c>
      <c r="H418" s="1" t="s">
        <v>544</v>
      </c>
      <c r="I418" s="1" t="s">
        <v>245</v>
      </c>
      <c r="J418" s="1" t="s">
        <v>247</v>
      </c>
      <c r="K418" s="6" t="s">
        <v>461</v>
      </c>
      <c r="L418" s="6" t="str">
        <f>VLOOKUP(LEFT(A418,1),'Ansatz 1'!A$1:B$10,2)</f>
        <v>5 Gesundheit</v>
      </c>
      <c r="M418" s="6" t="str">
        <f>VLOOKUP(LEFT(A418,2),'Ansatz 2'!A$1:B$51,2)</f>
        <v>53 Rettungs- und Warndienste</v>
      </c>
      <c r="N418" s="6" t="str">
        <f t="shared" si="44"/>
        <v>5300 Rettungsdienste</v>
      </c>
      <c r="O418" s="1" t="str">
        <f t="shared" si="45"/>
        <v>FH</v>
      </c>
      <c r="P418" s="1">
        <f t="shared" si="46"/>
        <v>1</v>
      </c>
      <c r="Q418" s="1" t="str">
        <f t="shared" si="47"/>
        <v>Ausgaben</v>
      </c>
      <c r="R418" s="1" t="str">
        <f t="shared" si="42"/>
        <v>1/5300-75700 Transfers an private Organisationen ohne Erwerbszweck (Rettungsorganisationen)</v>
      </c>
      <c r="S418" s="2">
        <f t="shared" si="43"/>
        <v>-1000</v>
      </c>
      <c r="T418" s="2">
        <f t="shared" si="48"/>
        <v>-0.32331070158422243</v>
      </c>
    </row>
    <row r="419" spans="1:20" x14ac:dyDescent="0.4">
      <c r="A419" s="1" t="s">
        <v>687</v>
      </c>
      <c r="B419" s="1" t="s">
        <v>395</v>
      </c>
      <c r="C419" s="1" t="s">
        <v>581</v>
      </c>
      <c r="D419" s="1" t="s">
        <v>395</v>
      </c>
      <c r="E419" s="1" t="s">
        <v>395</v>
      </c>
      <c r="F419" s="1" t="s">
        <v>397</v>
      </c>
      <c r="G419" s="1" t="s">
        <v>398</v>
      </c>
      <c r="H419" s="1" t="s">
        <v>423</v>
      </c>
      <c r="I419" s="1" t="s">
        <v>248</v>
      </c>
      <c r="J419" s="1" t="s">
        <v>249</v>
      </c>
      <c r="K419" s="6" t="s">
        <v>688</v>
      </c>
      <c r="L419" s="6" t="str">
        <f>VLOOKUP(LEFT(A419,1),'Ansatz 1'!A$1:B$10,2)</f>
        <v>5 Gesundheit</v>
      </c>
      <c r="M419" s="6" t="str">
        <f>VLOOKUP(LEFT(A419,2),'Ansatz 2'!A$1:B$51,2)</f>
        <v>56 Krankenanstalten anderer Rechtsträger</v>
      </c>
      <c r="N419" s="6" t="str">
        <f t="shared" si="44"/>
        <v>5600 Betreibsabgangsdeckung</v>
      </c>
      <c r="O419" s="1" t="str">
        <f t="shared" si="45"/>
        <v>FH</v>
      </c>
      <c r="P419" s="1">
        <f t="shared" si="46"/>
        <v>1</v>
      </c>
      <c r="Q419" s="1" t="str">
        <f t="shared" si="47"/>
        <v>Ausgaben</v>
      </c>
      <c r="R419" s="1" t="str">
        <f t="shared" si="42"/>
        <v>1/5600-75100 Transfers an Länder, Landesfonds und Landeskammern (Spitalsfonds)</v>
      </c>
      <c r="S419" s="2">
        <f t="shared" si="43"/>
        <v>-718000</v>
      </c>
      <c r="T419" s="2">
        <f t="shared" si="48"/>
        <v>-232.1370837374717</v>
      </c>
    </row>
    <row r="420" spans="1:20" x14ac:dyDescent="0.4">
      <c r="A420" s="1" t="s">
        <v>687</v>
      </c>
      <c r="B420" s="1" t="s">
        <v>395</v>
      </c>
      <c r="C420" s="1" t="s">
        <v>429</v>
      </c>
      <c r="D420" s="1" t="s">
        <v>395</v>
      </c>
      <c r="E420" s="1" t="s">
        <v>395</v>
      </c>
      <c r="F420" s="1" t="s">
        <v>397</v>
      </c>
      <c r="G420" s="1" t="s">
        <v>398</v>
      </c>
      <c r="H420" s="1" t="s">
        <v>430</v>
      </c>
      <c r="I420" s="1" t="s">
        <v>248</v>
      </c>
      <c r="J420" s="1" t="s">
        <v>250</v>
      </c>
      <c r="K420" s="6" t="s">
        <v>689</v>
      </c>
      <c r="L420" s="6" t="str">
        <f>VLOOKUP(LEFT(A420,1),'Ansatz 1'!A$1:B$10,2)</f>
        <v>5 Gesundheit</v>
      </c>
      <c r="M420" s="6" t="str">
        <f>VLOOKUP(LEFT(A420,2),'Ansatz 2'!A$1:B$51,2)</f>
        <v>56 Krankenanstalten anderer Rechtsträger</v>
      </c>
      <c r="N420" s="6" t="str">
        <f t="shared" si="44"/>
        <v>5600 Betreibsabgangsdeckung</v>
      </c>
      <c r="O420" s="1" t="str">
        <f t="shared" si="45"/>
        <v>FH</v>
      </c>
      <c r="P420" s="1">
        <f t="shared" si="46"/>
        <v>2</v>
      </c>
      <c r="Q420" s="1" t="str">
        <f t="shared" si="47"/>
        <v>Einnahmen</v>
      </c>
      <c r="R420" s="1" t="str">
        <f t="shared" si="42"/>
        <v>2/5600+86100 Transfers von Ländern, Landesfonds und Landeskammern (Spitalsbeiträge)</v>
      </c>
      <c r="S420" s="2">
        <f t="shared" si="43"/>
        <v>101700</v>
      </c>
      <c r="T420" s="2">
        <f t="shared" si="48"/>
        <v>32.88069835111542</v>
      </c>
    </row>
    <row r="421" spans="1:20" x14ac:dyDescent="0.4">
      <c r="A421" s="1" t="s">
        <v>454</v>
      </c>
      <c r="B421" s="1" t="s">
        <v>395</v>
      </c>
      <c r="C421" s="1" t="s">
        <v>485</v>
      </c>
      <c r="D421" s="1" t="s">
        <v>395</v>
      </c>
      <c r="E421" s="1" t="s">
        <v>395</v>
      </c>
      <c r="F421" s="1" t="s">
        <v>397</v>
      </c>
      <c r="G421" s="1" t="s">
        <v>398</v>
      </c>
      <c r="H421" s="1" t="s">
        <v>415</v>
      </c>
      <c r="I421" s="1" t="s">
        <v>251</v>
      </c>
      <c r="J421" s="1" t="s">
        <v>252</v>
      </c>
      <c r="K421" s="6" t="s">
        <v>463</v>
      </c>
      <c r="L421" s="6" t="str">
        <f>VLOOKUP(LEFT(A421,1),'Ansatz 1'!A$1:B$10,2)</f>
        <v>5 Gesundheit</v>
      </c>
      <c r="M421" s="6" t="str">
        <f>VLOOKUP(LEFT(A421,2),'Ansatz 2'!A$1:B$51,2)</f>
        <v>58 Veterinärmedizin</v>
      </c>
      <c r="N421" s="6" t="str">
        <f t="shared" si="44"/>
        <v>5810 Maßnahmen der Veterinärmedizin</v>
      </c>
      <c r="O421" s="1" t="str">
        <f t="shared" si="45"/>
        <v>FH</v>
      </c>
      <c r="P421" s="1">
        <f t="shared" si="46"/>
        <v>1</v>
      </c>
      <c r="Q421" s="1" t="str">
        <f t="shared" si="47"/>
        <v>Ausgaben</v>
      </c>
      <c r="R421" s="1" t="str">
        <f t="shared" si="42"/>
        <v>1/5810-72800 Entgelte für sonstige Leistungen (Tierarzt)</v>
      </c>
      <c r="S421" s="2">
        <f t="shared" si="43"/>
        <v>-2500</v>
      </c>
      <c r="T421" s="2">
        <f t="shared" si="48"/>
        <v>-0.80827675396055609</v>
      </c>
    </row>
    <row r="422" spans="1:20" x14ac:dyDescent="0.4">
      <c r="A422" s="1" t="s">
        <v>690</v>
      </c>
      <c r="B422" s="1" t="s">
        <v>395</v>
      </c>
      <c r="C422" s="1" t="s">
        <v>691</v>
      </c>
      <c r="D422" s="1" t="s">
        <v>395</v>
      </c>
      <c r="E422" s="1" t="s">
        <v>395</v>
      </c>
      <c r="F422" s="1" t="s">
        <v>397</v>
      </c>
      <c r="G422" s="1" t="s">
        <v>398</v>
      </c>
      <c r="H422" s="1" t="s">
        <v>635</v>
      </c>
      <c r="I422" s="1" t="s">
        <v>253</v>
      </c>
      <c r="J422" s="1" t="s">
        <v>254</v>
      </c>
      <c r="K422" s="6" t="s">
        <v>461</v>
      </c>
      <c r="L422" s="6" t="str">
        <f>VLOOKUP(LEFT(A422,1),'Ansatz 1'!A$1:B$10,2)</f>
        <v>6 Straßen- und Wasserbau, Verkehr</v>
      </c>
      <c r="M422" s="6" t="str">
        <f>VLOOKUP(LEFT(A422,2),'Ansatz 2'!A$1:B$51,2)</f>
        <v>61 Straßenbau</v>
      </c>
      <c r="N422" s="6" t="str">
        <f t="shared" si="44"/>
        <v>6120 Gemeindestraßen</v>
      </c>
      <c r="O422" s="1" t="str">
        <f t="shared" si="45"/>
        <v>FH</v>
      </c>
      <c r="P422" s="1">
        <f t="shared" si="46"/>
        <v>1</v>
      </c>
      <c r="Q422" s="1" t="str">
        <f t="shared" si="47"/>
        <v>Ausgaben</v>
      </c>
      <c r="R422" s="1" t="str">
        <f t="shared" si="42"/>
        <v>1/6120-00200 Straßenbauten</v>
      </c>
      <c r="S422" s="2">
        <f t="shared" si="43"/>
        <v>-1000</v>
      </c>
      <c r="T422" s="2">
        <f t="shared" si="48"/>
        <v>-0.32331070158422243</v>
      </c>
    </row>
    <row r="423" spans="1:20" x14ac:dyDescent="0.4">
      <c r="A423" s="1" t="s">
        <v>690</v>
      </c>
      <c r="B423" s="1" t="s">
        <v>395</v>
      </c>
      <c r="C423" s="1" t="s">
        <v>692</v>
      </c>
      <c r="D423" s="1" t="s">
        <v>395</v>
      </c>
      <c r="E423" s="1" t="s">
        <v>395</v>
      </c>
      <c r="F423" s="1" t="s">
        <v>397</v>
      </c>
      <c r="G423" s="1" t="s">
        <v>398</v>
      </c>
      <c r="H423" s="1" t="s">
        <v>434</v>
      </c>
      <c r="I423" s="1" t="s">
        <v>253</v>
      </c>
      <c r="J423" s="1" t="s">
        <v>255</v>
      </c>
      <c r="K423" s="6" t="s">
        <v>461</v>
      </c>
      <c r="L423" s="6" t="str">
        <f>VLOOKUP(LEFT(A423,1),'Ansatz 1'!A$1:B$10,2)</f>
        <v>6 Straßen- und Wasserbau, Verkehr</v>
      </c>
      <c r="M423" s="6" t="str">
        <f>VLOOKUP(LEFT(A423,2),'Ansatz 2'!A$1:B$51,2)</f>
        <v>61 Straßenbau</v>
      </c>
      <c r="N423" s="6" t="str">
        <f t="shared" si="44"/>
        <v>6120 Gemeindestraßen</v>
      </c>
      <c r="O423" s="1" t="str">
        <f t="shared" si="45"/>
        <v>FH</v>
      </c>
      <c r="P423" s="1">
        <f t="shared" si="46"/>
        <v>1</v>
      </c>
      <c r="Q423" s="1" t="str">
        <f t="shared" si="47"/>
        <v>Ausgaben</v>
      </c>
      <c r="R423" s="1" t="str">
        <f t="shared" si="42"/>
        <v>1/6120-02000 Maschinen und maschinelle Anlagen</v>
      </c>
      <c r="S423" s="2">
        <f t="shared" si="43"/>
        <v>-1000</v>
      </c>
      <c r="T423" s="2">
        <f t="shared" si="48"/>
        <v>-0.32331070158422243</v>
      </c>
    </row>
    <row r="424" spans="1:20" x14ac:dyDescent="0.4">
      <c r="A424" s="1" t="s">
        <v>690</v>
      </c>
      <c r="B424" s="1" t="s">
        <v>395</v>
      </c>
      <c r="C424" s="1" t="s">
        <v>528</v>
      </c>
      <c r="D424" s="1" t="s">
        <v>395</v>
      </c>
      <c r="E424" s="1" t="s">
        <v>395</v>
      </c>
      <c r="F424" s="1" t="s">
        <v>397</v>
      </c>
      <c r="G424" s="1" t="s">
        <v>398</v>
      </c>
      <c r="H424" s="1" t="s">
        <v>434</v>
      </c>
      <c r="I424" s="1" t="s">
        <v>253</v>
      </c>
      <c r="J424" s="1" t="s">
        <v>256</v>
      </c>
      <c r="K424" s="6" t="s">
        <v>437</v>
      </c>
      <c r="L424" s="6" t="str">
        <f>VLOOKUP(LEFT(A424,1),'Ansatz 1'!A$1:B$10,2)</f>
        <v>6 Straßen- und Wasserbau, Verkehr</v>
      </c>
      <c r="M424" s="6" t="str">
        <f>VLOOKUP(LEFT(A424,2),'Ansatz 2'!A$1:B$51,2)</f>
        <v>61 Straßenbau</v>
      </c>
      <c r="N424" s="6" t="str">
        <f t="shared" si="44"/>
        <v>6120 Gemeindestraßen</v>
      </c>
      <c r="O424" s="1" t="str">
        <f t="shared" si="45"/>
        <v>FH</v>
      </c>
      <c r="P424" s="1">
        <f t="shared" si="46"/>
        <v>1</v>
      </c>
      <c r="Q424" s="1" t="str">
        <f t="shared" si="47"/>
        <v>Ausgaben</v>
      </c>
      <c r="R424" s="1" t="str">
        <f t="shared" si="42"/>
        <v>1/6120-03000 Werkzeuge und sonstige Erzeugungsmittel</v>
      </c>
      <c r="S424" s="2">
        <f t="shared" si="43"/>
        <v>-4000</v>
      </c>
      <c r="T424" s="2">
        <f t="shared" si="48"/>
        <v>-1.2932428063368897</v>
      </c>
    </row>
    <row r="425" spans="1:20" x14ac:dyDescent="0.4">
      <c r="A425" s="1" t="s">
        <v>690</v>
      </c>
      <c r="B425" s="1" t="s">
        <v>395</v>
      </c>
      <c r="C425" s="1" t="s">
        <v>433</v>
      </c>
      <c r="D425" s="1" t="s">
        <v>395</v>
      </c>
      <c r="E425" s="1" t="s">
        <v>395</v>
      </c>
      <c r="F425" s="1" t="s">
        <v>397</v>
      </c>
      <c r="G425" s="1" t="s">
        <v>398</v>
      </c>
      <c r="H425" s="1" t="s">
        <v>693</v>
      </c>
      <c r="I425" s="1" t="s">
        <v>253</v>
      </c>
      <c r="J425" s="1" t="s">
        <v>34</v>
      </c>
      <c r="K425" s="6" t="s">
        <v>400</v>
      </c>
      <c r="L425" s="6" t="str">
        <f>VLOOKUP(LEFT(A425,1),'Ansatz 1'!A$1:B$10,2)</f>
        <v>6 Straßen- und Wasserbau, Verkehr</v>
      </c>
      <c r="M425" s="6" t="str">
        <f>VLOOKUP(LEFT(A425,2),'Ansatz 2'!A$1:B$51,2)</f>
        <v>61 Straßenbau</v>
      </c>
      <c r="N425" s="6" t="str">
        <f t="shared" si="44"/>
        <v>6120 Gemeindestraßen</v>
      </c>
      <c r="O425" s="1" t="str">
        <f t="shared" si="45"/>
        <v>FH</v>
      </c>
      <c r="P425" s="1">
        <f t="shared" si="46"/>
        <v>2</v>
      </c>
      <c r="Q425" s="1" t="str">
        <f t="shared" si="47"/>
        <v>Einnahmen</v>
      </c>
      <c r="R425" s="1" t="str">
        <f t="shared" si="42"/>
        <v>2/6120+04000 Fahrzeuge</v>
      </c>
      <c r="S425" s="2">
        <f t="shared" si="43"/>
        <v>0</v>
      </c>
      <c r="T425" s="2">
        <f t="shared" si="48"/>
        <v>0</v>
      </c>
    </row>
    <row r="426" spans="1:20" x14ac:dyDescent="0.4">
      <c r="A426" s="1" t="s">
        <v>690</v>
      </c>
      <c r="B426" s="1" t="s">
        <v>395</v>
      </c>
      <c r="C426" s="1" t="s">
        <v>433</v>
      </c>
      <c r="D426" s="1" t="s">
        <v>395</v>
      </c>
      <c r="E426" s="1" t="s">
        <v>395</v>
      </c>
      <c r="F426" s="1" t="s">
        <v>397</v>
      </c>
      <c r="G426" s="1" t="s">
        <v>398</v>
      </c>
      <c r="H426" s="1" t="s">
        <v>434</v>
      </c>
      <c r="I426" s="1" t="s">
        <v>253</v>
      </c>
      <c r="J426" s="1" t="s">
        <v>34</v>
      </c>
      <c r="K426" s="6" t="s">
        <v>458</v>
      </c>
      <c r="L426" s="6" t="str">
        <f>VLOOKUP(LEFT(A426,1),'Ansatz 1'!A$1:B$10,2)</f>
        <v>6 Straßen- und Wasserbau, Verkehr</v>
      </c>
      <c r="M426" s="6" t="str">
        <f>VLOOKUP(LEFT(A426,2),'Ansatz 2'!A$1:B$51,2)</f>
        <v>61 Straßenbau</v>
      </c>
      <c r="N426" s="6" t="str">
        <f t="shared" si="44"/>
        <v>6120 Gemeindestraßen</v>
      </c>
      <c r="O426" s="1" t="str">
        <f t="shared" si="45"/>
        <v>FH</v>
      </c>
      <c r="P426" s="1">
        <f t="shared" si="46"/>
        <v>1</v>
      </c>
      <c r="Q426" s="1" t="str">
        <f t="shared" si="47"/>
        <v>Ausgaben</v>
      </c>
      <c r="R426" s="1" t="str">
        <f t="shared" si="42"/>
        <v>1/6120-04000 Fahrzeuge</v>
      </c>
      <c r="S426" s="2">
        <f t="shared" si="43"/>
        <v>-50000</v>
      </c>
      <c r="T426" s="2">
        <f t="shared" si="48"/>
        <v>-16.165535079211121</v>
      </c>
    </row>
    <row r="427" spans="1:20" x14ac:dyDescent="0.4">
      <c r="A427" s="1" t="s">
        <v>690</v>
      </c>
      <c r="B427" s="1" t="s">
        <v>395</v>
      </c>
      <c r="C427" s="1" t="s">
        <v>529</v>
      </c>
      <c r="D427" s="1" t="s">
        <v>395</v>
      </c>
      <c r="E427" s="1" t="s">
        <v>395</v>
      </c>
      <c r="F427" s="1" t="s">
        <v>397</v>
      </c>
      <c r="G427" s="1" t="s">
        <v>398</v>
      </c>
      <c r="H427" s="1" t="s">
        <v>530</v>
      </c>
      <c r="I427" s="1" t="s">
        <v>253</v>
      </c>
      <c r="J427" s="1" t="s">
        <v>92</v>
      </c>
      <c r="K427" s="6" t="s">
        <v>694</v>
      </c>
      <c r="L427" s="6" t="str">
        <f>VLOOKUP(LEFT(A427,1),'Ansatz 1'!A$1:B$10,2)</f>
        <v>6 Straßen- und Wasserbau, Verkehr</v>
      </c>
      <c r="M427" s="6" t="str">
        <f>VLOOKUP(LEFT(A427,2),'Ansatz 2'!A$1:B$51,2)</f>
        <v>61 Straßenbau</v>
      </c>
      <c r="N427" s="6" t="str">
        <f t="shared" si="44"/>
        <v>6120 Gemeindestraßen</v>
      </c>
      <c r="O427" s="1" t="str">
        <f t="shared" si="45"/>
        <v>FH</v>
      </c>
      <c r="P427" s="1">
        <f t="shared" si="46"/>
        <v>2</v>
      </c>
      <c r="Q427" s="1" t="str">
        <f t="shared" si="47"/>
        <v>Einnahmen</v>
      </c>
      <c r="R427" s="1" t="str">
        <f t="shared" si="42"/>
        <v>2/6120+30100 Kapitaltransfers von Ländern, Landesfonds und Landeskammern</v>
      </c>
      <c r="S427" s="2">
        <f t="shared" si="43"/>
        <v>70000</v>
      </c>
      <c r="T427" s="2">
        <f t="shared" si="48"/>
        <v>22.631749110895569</v>
      </c>
    </row>
    <row r="428" spans="1:20" x14ac:dyDescent="0.4">
      <c r="A428" s="1" t="s">
        <v>690</v>
      </c>
      <c r="B428" s="1" t="s">
        <v>395</v>
      </c>
      <c r="C428" s="1" t="s">
        <v>516</v>
      </c>
      <c r="D428" s="1" t="s">
        <v>395</v>
      </c>
      <c r="E428" s="1" t="s">
        <v>395</v>
      </c>
      <c r="F428" s="1" t="s">
        <v>397</v>
      </c>
      <c r="G428" s="1" t="s">
        <v>398</v>
      </c>
      <c r="H428" s="1" t="s">
        <v>517</v>
      </c>
      <c r="I428" s="1" t="s">
        <v>253</v>
      </c>
      <c r="J428" s="1" t="s">
        <v>83</v>
      </c>
      <c r="K428" s="6" t="s">
        <v>695</v>
      </c>
      <c r="L428" s="6" t="str">
        <f>VLOOKUP(LEFT(A428,1),'Ansatz 1'!A$1:B$10,2)</f>
        <v>6 Straßen- und Wasserbau, Verkehr</v>
      </c>
      <c r="M428" s="6" t="str">
        <f>VLOOKUP(LEFT(A428,2),'Ansatz 2'!A$1:B$51,2)</f>
        <v>61 Straßenbau</v>
      </c>
      <c r="N428" s="6" t="str">
        <f t="shared" si="44"/>
        <v>6120 Gemeindestraßen</v>
      </c>
      <c r="O428" s="1" t="str">
        <f t="shared" si="45"/>
        <v>FH</v>
      </c>
      <c r="P428" s="1">
        <f t="shared" si="46"/>
        <v>1</v>
      </c>
      <c r="Q428" s="1" t="str">
        <f t="shared" si="47"/>
        <v>Ausgaben</v>
      </c>
      <c r="R428" s="1" t="str">
        <f t="shared" si="42"/>
        <v>1/6120-34600 Investitionsdarlehen von Finanzunternehmen</v>
      </c>
      <c r="S428" s="2">
        <f t="shared" si="43"/>
        <v>-119200</v>
      </c>
      <c r="T428" s="2">
        <f t="shared" si="48"/>
        <v>-38.538635628839316</v>
      </c>
    </row>
    <row r="429" spans="1:20" x14ac:dyDescent="0.4">
      <c r="A429" s="1" t="s">
        <v>690</v>
      </c>
      <c r="B429" s="1" t="s">
        <v>395</v>
      </c>
      <c r="C429" s="1" t="s">
        <v>438</v>
      </c>
      <c r="D429" s="1" t="s">
        <v>395</v>
      </c>
      <c r="E429" s="1" t="s">
        <v>395</v>
      </c>
      <c r="F429" s="1" t="s">
        <v>397</v>
      </c>
      <c r="G429" s="1" t="s">
        <v>398</v>
      </c>
      <c r="H429" s="1" t="s">
        <v>439</v>
      </c>
      <c r="I429" s="1" t="s">
        <v>253</v>
      </c>
      <c r="J429" s="1" t="s">
        <v>36</v>
      </c>
      <c r="K429" s="6" t="s">
        <v>657</v>
      </c>
      <c r="L429" s="6" t="str">
        <f>VLOOKUP(LEFT(A429,1),'Ansatz 1'!A$1:B$10,2)</f>
        <v>6 Straßen- und Wasserbau, Verkehr</v>
      </c>
      <c r="M429" s="6" t="str">
        <f>VLOOKUP(LEFT(A429,2),'Ansatz 2'!A$1:B$51,2)</f>
        <v>61 Straßenbau</v>
      </c>
      <c r="N429" s="6" t="str">
        <f t="shared" si="44"/>
        <v>6120 Gemeindestraßen</v>
      </c>
      <c r="O429" s="1" t="str">
        <f t="shared" si="45"/>
        <v>FH</v>
      </c>
      <c r="P429" s="1">
        <f t="shared" si="46"/>
        <v>1</v>
      </c>
      <c r="Q429" s="1" t="str">
        <f t="shared" si="47"/>
        <v>Ausgaben</v>
      </c>
      <c r="R429" s="1" t="str">
        <f t="shared" si="42"/>
        <v>1/6120-40000 Geringwertige Wirtschaftsgüter (GWG)</v>
      </c>
      <c r="S429" s="2">
        <f t="shared" si="43"/>
        <v>-16000</v>
      </c>
      <c r="T429" s="2">
        <f t="shared" si="48"/>
        <v>-5.1729712253475588</v>
      </c>
    </row>
    <row r="430" spans="1:20" x14ac:dyDescent="0.4">
      <c r="A430" s="1" t="s">
        <v>690</v>
      </c>
      <c r="B430" s="1" t="s">
        <v>395</v>
      </c>
      <c r="C430" s="1" t="s">
        <v>560</v>
      </c>
      <c r="D430" s="1" t="s">
        <v>395</v>
      </c>
      <c r="E430" s="1" t="s">
        <v>395</v>
      </c>
      <c r="F430" s="1" t="s">
        <v>397</v>
      </c>
      <c r="G430" s="1" t="s">
        <v>398</v>
      </c>
      <c r="H430" s="1" t="s">
        <v>439</v>
      </c>
      <c r="I430" s="1" t="s">
        <v>253</v>
      </c>
      <c r="J430" s="1" t="s">
        <v>121</v>
      </c>
      <c r="K430" s="6" t="s">
        <v>590</v>
      </c>
      <c r="L430" s="6" t="str">
        <f>VLOOKUP(LEFT(A430,1),'Ansatz 1'!A$1:B$10,2)</f>
        <v>6 Straßen- und Wasserbau, Verkehr</v>
      </c>
      <c r="M430" s="6" t="str">
        <f>VLOOKUP(LEFT(A430,2),'Ansatz 2'!A$1:B$51,2)</f>
        <v>61 Straßenbau</v>
      </c>
      <c r="N430" s="6" t="str">
        <f t="shared" si="44"/>
        <v>6120 Gemeindestraßen</v>
      </c>
      <c r="O430" s="1" t="str">
        <f t="shared" si="45"/>
        <v>FH</v>
      </c>
      <c r="P430" s="1">
        <f t="shared" si="46"/>
        <v>1</v>
      </c>
      <c r="Q430" s="1" t="str">
        <f t="shared" si="47"/>
        <v>Ausgaben</v>
      </c>
      <c r="R430" s="1" t="str">
        <f t="shared" si="42"/>
        <v>1/6120-45200 Treibstoffe</v>
      </c>
      <c r="S430" s="2">
        <f t="shared" si="43"/>
        <v>-3600</v>
      </c>
      <c r="T430" s="2">
        <f t="shared" si="48"/>
        <v>-1.1639185257032008</v>
      </c>
    </row>
    <row r="431" spans="1:20" x14ac:dyDescent="0.4">
      <c r="A431" s="1" t="s">
        <v>690</v>
      </c>
      <c r="B431" s="1" t="s">
        <v>395</v>
      </c>
      <c r="C431" s="1" t="s">
        <v>670</v>
      </c>
      <c r="D431" s="1" t="s">
        <v>395</v>
      </c>
      <c r="E431" s="1" t="s">
        <v>395</v>
      </c>
      <c r="F431" s="1" t="s">
        <v>397</v>
      </c>
      <c r="G431" s="1" t="s">
        <v>398</v>
      </c>
      <c r="H431" s="1" t="s">
        <v>439</v>
      </c>
      <c r="I431" s="1" t="s">
        <v>253</v>
      </c>
      <c r="J431" s="1" t="s">
        <v>257</v>
      </c>
      <c r="K431" s="6" t="s">
        <v>546</v>
      </c>
      <c r="L431" s="6" t="str">
        <f>VLOOKUP(LEFT(A431,1),'Ansatz 1'!A$1:B$10,2)</f>
        <v>6 Straßen- und Wasserbau, Verkehr</v>
      </c>
      <c r="M431" s="6" t="str">
        <f>VLOOKUP(LEFT(A431,2),'Ansatz 2'!A$1:B$51,2)</f>
        <v>61 Straßenbau</v>
      </c>
      <c r="N431" s="6" t="str">
        <f t="shared" si="44"/>
        <v>6120 Gemeindestraßen</v>
      </c>
      <c r="O431" s="1" t="str">
        <f t="shared" si="45"/>
        <v>FH</v>
      </c>
      <c r="P431" s="1">
        <f t="shared" si="46"/>
        <v>1</v>
      </c>
      <c r="Q431" s="1" t="str">
        <f t="shared" si="47"/>
        <v>Ausgaben</v>
      </c>
      <c r="R431" s="1" t="str">
        <f t="shared" si="42"/>
        <v>1/6120-45900 Sonstige Verbrauchsgüter (Bekleidung und Ausrüstung)</v>
      </c>
      <c r="S431" s="2">
        <f t="shared" si="43"/>
        <v>-5300</v>
      </c>
      <c r="T431" s="2">
        <f t="shared" si="48"/>
        <v>-1.7135467183963788</v>
      </c>
    </row>
    <row r="432" spans="1:20" x14ac:dyDescent="0.4">
      <c r="A432" s="1" t="s">
        <v>690</v>
      </c>
      <c r="B432" s="1" t="s">
        <v>395</v>
      </c>
      <c r="C432" s="1" t="s">
        <v>444</v>
      </c>
      <c r="D432" s="1" t="s">
        <v>395</v>
      </c>
      <c r="E432" s="1" t="s">
        <v>395</v>
      </c>
      <c r="F432" s="1" t="s">
        <v>397</v>
      </c>
      <c r="G432" s="1" t="s">
        <v>398</v>
      </c>
      <c r="H432" s="1" t="s">
        <v>445</v>
      </c>
      <c r="I432" s="1" t="s">
        <v>253</v>
      </c>
      <c r="J432" s="1" t="s">
        <v>39</v>
      </c>
      <c r="K432" s="6" t="s">
        <v>696</v>
      </c>
      <c r="L432" s="6" t="str">
        <f>VLOOKUP(LEFT(A432,1),'Ansatz 1'!A$1:B$10,2)</f>
        <v>6 Straßen- und Wasserbau, Verkehr</v>
      </c>
      <c r="M432" s="6" t="str">
        <f>VLOOKUP(LEFT(A432,2),'Ansatz 2'!A$1:B$51,2)</f>
        <v>61 Straßenbau</v>
      </c>
      <c r="N432" s="6" t="str">
        <f t="shared" si="44"/>
        <v>6120 Gemeindestraßen</v>
      </c>
      <c r="O432" s="1" t="str">
        <f t="shared" si="45"/>
        <v>FH</v>
      </c>
      <c r="P432" s="1">
        <f t="shared" si="46"/>
        <v>1</v>
      </c>
      <c r="Q432" s="1" t="str">
        <f t="shared" si="47"/>
        <v>Ausgaben</v>
      </c>
      <c r="R432" s="1" t="str">
        <f t="shared" si="42"/>
        <v>1/6120-51000 Geldbezüge der Vertragsbediensteten der Verwaltung</v>
      </c>
      <c r="S432" s="2">
        <f t="shared" si="43"/>
        <v>-92000</v>
      </c>
      <c r="T432" s="2">
        <f t="shared" si="48"/>
        <v>-29.744584545748463</v>
      </c>
    </row>
    <row r="433" spans="1:20" x14ac:dyDescent="0.4">
      <c r="A433" s="1" t="s">
        <v>690</v>
      </c>
      <c r="B433" s="1" t="s">
        <v>395</v>
      </c>
      <c r="C433" s="1" t="s">
        <v>574</v>
      </c>
      <c r="D433" s="1" t="s">
        <v>395</v>
      </c>
      <c r="E433" s="1" t="s">
        <v>395</v>
      </c>
      <c r="F433" s="1" t="s">
        <v>397</v>
      </c>
      <c r="G433" s="1" t="s">
        <v>398</v>
      </c>
      <c r="H433" s="1" t="s">
        <v>445</v>
      </c>
      <c r="I433" s="1" t="s">
        <v>253</v>
      </c>
      <c r="J433" s="1" t="s">
        <v>131</v>
      </c>
      <c r="K433" s="6" t="s">
        <v>697</v>
      </c>
      <c r="L433" s="6" t="str">
        <f>VLOOKUP(LEFT(A433,1),'Ansatz 1'!A$1:B$10,2)</f>
        <v>6 Straßen- und Wasserbau, Verkehr</v>
      </c>
      <c r="M433" s="6" t="str">
        <f>VLOOKUP(LEFT(A433,2),'Ansatz 2'!A$1:B$51,2)</f>
        <v>61 Straßenbau</v>
      </c>
      <c r="N433" s="6" t="str">
        <f t="shared" si="44"/>
        <v>6120 Gemeindestraßen</v>
      </c>
      <c r="O433" s="1" t="str">
        <f t="shared" si="45"/>
        <v>FH</v>
      </c>
      <c r="P433" s="1">
        <f t="shared" si="46"/>
        <v>1</v>
      </c>
      <c r="Q433" s="1" t="str">
        <f t="shared" si="47"/>
        <v>Ausgaben</v>
      </c>
      <c r="R433" s="1" t="str">
        <f t="shared" si="42"/>
        <v>1/6120-51100 Geldbezüge der Vertragsbediensteten in handwerklicher Verwendung</v>
      </c>
      <c r="S433" s="2">
        <f t="shared" si="43"/>
        <v>-127000</v>
      </c>
      <c r="T433" s="2">
        <f t="shared" si="48"/>
        <v>-41.060459101196251</v>
      </c>
    </row>
    <row r="434" spans="1:20" x14ac:dyDescent="0.4">
      <c r="A434" s="1" t="s">
        <v>690</v>
      </c>
      <c r="B434" s="1" t="s">
        <v>395</v>
      </c>
      <c r="C434" s="1" t="s">
        <v>671</v>
      </c>
      <c r="D434" s="1" t="s">
        <v>395</v>
      </c>
      <c r="E434" s="1" t="s">
        <v>395</v>
      </c>
      <c r="F434" s="1" t="s">
        <v>397</v>
      </c>
      <c r="G434" s="1" t="s">
        <v>398</v>
      </c>
      <c r="H434" s="1" t="s">
        <v>445</v>
      </c>
      <c r="I434" s="1" t="s">
        <v>253</v>
      </c>
      <c r="J434" s="1" t="s">
        <v>225</v>
      </c>
      <c r="K434" s="6" t="s">
        <v>419</v>
      </c>
      <c r="L434" s="6" t="str">
        <f>VLOOKUP(LEFT(A434,1),'Ansatz 1'!A$1:B$10,2)</f>
        <v>6 Straßen- und Wasserbau, Verkehr</v>
      </c>
      <c r="M434" s="6" t="str">
        <f>VLOOKUP(LEFT(A434,2),'Ansatz 2'!A$1:B$51,2)</f>
        <v>61 Straßenbau</v>
      </c>
      <c r="N434" s="6" t="str">
        <f t="shared" si="44"/>
        <v>6120 Gemeindestraßen</v>
      </c>
      <c r="O434" s="1" t="str">
        <f t="shared" si="45"/>
        <v>FH</v>
      </c>
      <c r="P434" s="1">
        <f t="shared" si="46"/>
        <v>1</v>
      </c>
      <c r="Q434" s="1" t="str">
        <f t="shared" si="47"/>
        <v>Ausgaben</v>
      </c>
      <c r="R434" s="1" t="str">
        <f t="shared" si="42"/>
        <v>1/6120-52300 Geldbezüge der nicht ganzjährig beschäftigten Arbeiter</v>
      </c>
      <c r="S434" s="2">
        <f t="shared" si="43"/>
        <v>-1500</v>
      </c>
      <c r="T434" s="2">
        <f t="shared" si="48"/>
        <v>-0.48496605237633367</v>
      </c>
    </row>
    <row r="435" spans="1:20" x14ac:dyDescent="0.4">
      <c r="A435" s="1" t="s">
        <v>690</v>
      </c>
      <c r="B435" s="1" t="s">
        <v>395</v>
      </c>
      <c r="C435" s="1" t="s">
        <v>452</v>
      </c>
      <c r="D435" s="1" t="s">
        <v>395</v>
      </c>
      <c r="E435" s="1" t="s">
        <v>395</v>
      </c>
      <c r="F435" s="1" t="s">
        <v>397</v>
      </c>
      <c r="G435" s="1" t="s">
        <v>398</v>
      </c>
      <c r="H435" s="1" t="s">
        <v>450</v>
      </c>
      <c r="I435" s="1" t="s">
        <v>253</v>
      </c>
      <c r="J435" s="1" t="s">
        <v>42</v>
      </c>
      <c r="K435" s="6" t="s">
        <v>512</v>
      </c>
      <c r="L435" s="6" t="str">
        <f>VLOOKUP(LEFT(A435,1),'Ansatz 1'!A$1:B$10,2)</f>
        <v>6 Straßen- und Wasserbau, Verkehr</v>
      </c>
      <c r="M435" s="6" t="str">
        <f>VLOOKUP(LEFT(A435,2),'Ansatz 2'!A$1:B$51,2)</f>
        <v>61 Straßenbau</v>
      </c>
      <c r="N435" s="6" t="str">
        <f t="shared" si="44"/>
        <v>6120 Gemeindestraßen</v>
      </c>
      <c r="O435" s="1" t="str">
        <f t="shared" si="45"/>
        <v>FH</v>
      </c>
      <c r="P435" s="1">
        <f t="shared" si="46"/>
        <v>1</v>
      </c>
      <c r="Q435" s="1" t="str">
        <f t="shared" si="47"/>
        <v>Ausgaben</v>
      </c>
      <c r="R435" s="1" t="str">
        <f t="shared" si="42"/>
        <v>1/6120-58000 Dienstgeberbeiträge zum Ausgleichsfonds für Familienbeihilfen</v>
      </c>
      <c r="S435" s="2">
        <f t="shared" si="43"/>
        <v>-9000</v>
      </c>
      <c r="T435" s="2">
        <f t="shared" si="48"/>
        <v>-2.9097963142580019</v>
      </c>
    </row>
    <row r="436" spans="1:20" x14ac:dyDescent="0.4">
      <c r="A436" s="1" t="s">
        <v>690</v>
      </c>
      <c r="B436" s="1" t="s">
        <v>395</v>
      </c>
      <c r="C436" s="1" t="s">
        <v>454</v>
      </c>
      <c r="D436" s="1" t="s">
        <v>455</v>
      </c>
      <c r="E436" s="1" t="s">
        <v>395</v>
      </c>
      <c r="F436" s="1" t="s">
        <v>397</v>
      </c>
      <c r="G436" s="1" t="s">
        <v>398</v>
      </c>
      <c r="H436" s="1" t="s">
        <v>450</v>
      </c>
      <c r="I436" s="1" t="s">
        <v>253</v>
      </c>
      <c r="J436" s="1" t="s">
        <v>43</v>
      </c>
      <c r="K436" s="6" t="s">
        <v>456</v>
      </c>
      <c r="L436" s="6" t="str">
        <f>VLOOKUP(LEFT(A436,1),'Ansatz 1'!A$1:B$10,2)</f>
        <v>6 Straßen- und Wasserbau, Verkehr</v>
      </c>
      <c r="M436" s="6" t="str">
        <f>VLOOKUP(LEFT(A436,2),'Ansatz 2'!A$1:B$51,2)</f>
        <v>61 Straßenbau</v>
      </c>
      <c r="N436" s="6" t="str">
        <f t="shared" si="44"/>
        <v>6120 Gemeindestraßen</v>
      </c>
      <c r="O436" s="1" t="str">
        <f t="shared" si="45"/>
        <v>FH</v>
      </c>
      <c r="P436" s="1">
        <f t="shared" si="46"/>
        <v>1</v>
      </c>
      <c r="Q436" s="1" t="str">
        <f t="shared" si="47"/>
        <v>Ausgaben</v>
      </c>
      <c r="R436" s="1" t="str">
        <f t="shared" si="42"/>
        <v>1/6120-58150 Pensionskassenbeiträge</v>
      </c>
      <c r="S436" s="2">
        <f t="shared" si="43"/>
        <v>-1900</v>
      </c>
      <c r="T436" s="2">
        <f t="shared" si="48"/>
        <v>-0.61429033301002267</v>
      </c>
    </row>
    <row r="437" spans="1:20" x14ac:dyDescent="0.4">
      <c r="A437" s="1" t="s">
        <v>690</v>
      </c>
      <c r="B437" s="1" t="s">
        <v>395</v>
      </c>
      <c r="C437" s="1" t="s">
        <v>454</v>
      </c>
      <c r="D437" s="1" t="s">
        <v>444</v>
      </c>
      <c r="E437" s="1" t="s">
        <v>395</v>
      </c>
      <c r="F437" s="1" t="s">
        <v>397</v>
      </c>
      <c r="G437" s="1" t="s">
        <v>398</v>
      </c>
      <c r="H437" s="1" t="s">
        <v>450</v>
      </c>
      <c r="I437" s="1" t="s">
        <v>253</v>
      </c>
      <c r="J437" s="1" t="s">
        <v>44</v>
      </c>
      <c r="K437" s="6" t="s">
        <v>419</v>
      </c>
      <c r="L437" s="6" t="str">
        <f>VLOOKUP(LEFT(A437,1),'Ansatz 1'!A$1:B$10,2)</f>
        <v>6 Straßen- und Wasserbau, Verkehr</v>
      </c>
      <c r="M437" s="6" t="str">
        <f>VLOOKUP(LEFT(A437,2),'Ansatz 2'!A$1:B$51,2)</f>
        <v>61 Straßenbau</v>
      </c>
      <c r="N437" s="6" t="str">
        <f t="shared" si="44"/>
        <v>6120 Gemeindestraßen</v>
      </c>
      <c r="O437" s="1" t="str">
        <f t="shared" si="45"/>
        <v>FH</v>
      </c>
      <c r="P437" s="1">
        <f t="shared" si="46"/>
        <v>1</v>
      </c>
      <c r="Q437" s="1" t="str">
        <f t="shared" si="47"/>
        <v>Ausgaben</v>
      </c>
      <c r="R437" s="1" t="str">
        <f t="shared" si="42"/>
        <v>1/6120-58151 Mitarbeitervorsorge - Abfertigung neu</v>
      </c>
      <c r="S437" s="2">
        <f t="shared" si="43"/>
        <v>-1500</v>
      </c>
      <c r="T437" s="2">
        <f t="shared" si="48"/>
        <v>-0.48496605237633367</v>
      </c>
    </row>
    <row r="438" spans="1:20" x14ac:dyDescent="0.4">
      <c r="A438" s="1" t="s">
        <v>690</v>
      </c>
      <c r="B438" s="1" t="s">
        <v>395</v>
      </c>
      <c r="C438" s="1" t="s">
        <v>457</v>
      </c>
      <c r="D438" s="1" t="s">
        <v>395</v>
      </c>
      <c r="E438" s="1" t="s">
        <v>395</v>
      </c>
      <c r="F438" s="1" t="s">
        <v>397</v>
      </c>
      <c r="G438" s="1" t="s">
        <v>398</v>
      </c>
      <c r="H438" s="1" t="s">
        <v>450</v>
      </c>
      <c r="I438" s="1" t="s">
        <v>253</v>
      </c>
      <c r="J438" s="1" t="s">
        <v>45</v>
      </c>
      <c r="K438" s="6" t="s">
        <v>698</v>
      </c>
      <c r="L438" s="6" t="str">
        <f>VLOOKUP(LEFT(A438,1),'Ansatz 1'!A$1:B$10,2)</f>
        <v>6 Straßen- und Wasserbau, Verkehr</v>
      </c>
      <c r="M438" s="6" t="str">
        <f>VLOOKUP(LEFT(A438,2),'Ansatz 2'!A$1:B$51,2)</f>
        <v>61 Straßenbau</v>
      </c>
      <c r="N438" s="6" t="str">
        <f t="shared" si="44"/>
        <v>6120 Gemeindestraßen</v>
      </c>
      <c r="O438" s="1" t="str">
        <f t="shared" si="45"/>
        <v>FH</v>
      </c>
      <c r="P438" s="1">
        <f t="shared" si="46"/>
        <v>1</v>
      </c>
      <c r="Q438" s="1" t="str">
        <f t="shared" si="47"/>
        <v>Ausgaben</v>
      </c>
      <c r="R438" s="1" t="str">
        <f t="shared" si="42"/>
        <v>1/6120-58200 Sonstige Dienstgeberbeiträge zur sozialen Sicherheit</v>
      </c>
      <c r="S438" s="2">
        <f t="shared" si="43"/>
        <v>-48000</v>
      </c>
      <c r="T438" s="2">
        <f t="shared" si="48"/>
        <v>-15.518913676042677</v>
      </c>
    </row>
    <row r="439" spans="1:20" x14ac:dyDescent="0.4">
      <c r="A439" s="1" t="s">
        <v>690</v>
      </c>
      <c r="B439" s="1" t="s">
        <v>395</v>
      </c>
      <c r="C439" s="1" t="s">
        <v>699</v>
      </c>
      <c r="D439" s="1" t="s">
        <v>395</v>
      </c>
      <c r="E439" s="1" t="s">
        <v>395</v>
      </c>
      <c r="F439" s="1" t="s">
        <v>397</v>
      </c>
      <c r="G439" s="1" t="s">
        <v>398</v>
      </c>
      <c r="H439" s="1" t="s">
        <v>460</v>
      </c>
      <c r="I439" s="1" t="s">
        <v>253</v>
      </c>
      <c r="J439" s="1" t="s">
        <v>258</v>
      </c>
      <c r="K439" s="6" t="s">
        <v>700</v>
      </c>
      <c r="L439" s="6" t="str">
        <f>VLOOKUP(LEFT(A439,1),'Ansatz 1'!A$1:B$10,2)</f>
        <v>6 Straßen- und Wasserbau, Verkehr</v>
      </c>
      <c r="M439" s="6" t="str">
        <f>VLOOKUP(LEFT(A439,2),'Ansatz 2'!A$1:B$51,2)</f>
        <v>61 Straßenbau</v>
      </c>
      <c r="N439" s="6" t="str">
        <f t="shared" si="44"/>
        <v>6120 Gemeindestraßen</v>
      </c>
      <c r="O439" s="1" t="str">
        <f t="shared" si="45"/>
        <v>FH</v>
      </c>
      <c r="P439" s="1">
        <f t="shared" si="46"/>
        <v>1</v>
      </c>
      <c r="Q439" s="1" t="str">
        <f t="shared" si="47"/>
        <v>Ausgaben</v>
      </c>
      <c r="R439" s="1" t="str">
        <f t="shared" si="42"/>
        <v>1/6120-61100 Instandhaltung von Straßenbauten</v>
      </c>
      <c r="S439" s="2">
        <f t="shared" si="43"/>
        <v>-40000</v>
      </c>
      <c r="T439" s="2">
        <f t="shared" si="48"/>
        <v>-12.932428063368897</v>
      </c>
    </row>
    <row r="440" spans="1:20" x14ac:dyDescent="0.4">
      <c r="A440" s="1" t="s">
        <v>690</v>
      </c>
      <c r="B440" s="1" t="s">
        <v>395</v>
      </c>
      <c r="C440" s="1" t="s">
        <v>699</v>
      </c>
      <c r="D440" s="1" t="s">
        <v>409</v>
      </c>
      <c r="E440" s="1" t="s">
        <v>395</v>
      </c>
      <c r="F440" s="1" t="s">
        <v>397</v>
      </c>
      <c r="G440" s="1" t="s">
        <v>398</v>
      </c>
      <c r="H440" s="1" t="s">
        <v>460</v>
      </c>
      <c r="I440" s="1" t="s">
        <v>253</v>
      </c>
      <c r="J440" s="1" t="s">
        <v>258</v>
      </c>
      <c r="K440" s="6" t="s">
        <v>628</v>
      </c>
      <c r="L440" s="6" t="str">
        <f>VLOOKUP(LEFT(A440,1),'Ansatz 1'!A$1:B$10,2)</f>
        <v>6 Straßen- und Wasserbau, Verkehr</v>
      </c>
      <c r="M440" s="6" t="str">
        <f>VLOOKUP(LEFT(A440,2),'Ansatz 2'!A$1:B$51,2)</f>
        <v>61 Straßenbau</v>
      </c>
      <c r="N440" s="6" t="str">
        <f t="shared" si="44"/>
        <v>6120 Gemeindestraßen</v>
      </c>
      <c r="O440" s="1" t="str">
        <f t="shared" si="45"/>
        <v>FH</v>
      </c>
      <c r="P440" s="1">
        <f t="shared" si="46"/>
        <v>1</v>
      </c>
      <c r="Q440" s="1" t="str">
        <f t="shared" si="47"/>
        <v>Ausgaben</v>
      </c>
      <c r="R440" s="1" t="str">
        <f t="shared" si="42"/>
        <v>1/6120-61190 Instandhaltung von Straßenbauten</v>
      </c>
      <c r="S440" s="2">
        <f t="shared" si="43"/>
        <v>-180000</v>
      </c>
      <c r="T440" s="2">
        <f t="shared" si="48"/>
        <v>-58.195926285160041</v>
      </c>
    </row>
    <row r="441" spans="1:20" x14ac:dyDescent="0.4">
      <c r="A441" s="1" t="s">
        <v>690</v>
      </c>
      <c r="B441" s="1" t="s">
        <v>395</v>
      </c>
      <c r="C441" s="1" t="s">
        <v>701</v>
      </c>
      <c r="D441" s="1" t="s">
        <v>395</v>
      </c>
      <c r="E441" s="1" t="s">
        <v>395</v>
      </c>
      <c r="F441" s="1" t="s">
        <v>397</v>
      </c>
      <c r="G441" s="1" t="s">
        <v>398</v>
      </c>
      <c r="H441" s="1" t="s">
        <v>460</v>
      </c>
      <c r="I441" s="1" t="s">
        <v>253</v>
      </c>
      <c r="J441" s="1" t="s">
        <v>259</v>
      </c>
      <c r="K441" s="6" t="s">
        <v>461</v>
      </c>
      <c r="L441" s="6" t="str">
        <f>VLOOKUP(LEFT(A441,1),'Ansatz 1'!A$1:B$10,2)</f>
        <v>6 Straßen- und Wasserbau, Verkehr</v>
      </c>
      <c r="M441" s="6" t="str">
        <f>VLOOKUP(LEFT(A441,2),'Ansatz 2'!A$1:B$51,2)</f>
        <v>61 Straßenbau</v>
      </c>
      <c r="N441" s="6" t="str">
        <f t="shared" si="44"/>
        <v>6120 Gemeindestraßen</v>
      </c>
      <c r="O441" s="1" t="str">
        <f t="shared" si="45"/>
        <v>FH</v>
      </c>
      <c r="P441" s="1">
        <f t="shared" si="46"/>
        <v>1</v>
      </c>
      <c r="Q441" s="1" t="str">
        <f t="shared" si="47"/>
        <v>Ausgaben</v>
      </c>
      <c r="R441" s="1" t="str">
        <f t="shared" si="42"/>
        <v>1/6120-61600 Instandhaltung von Maschinen und maschinellen Anlagen</v>
      </c>
      <c r="S441" s="2">
        <f t="shared" si="43"/>
        <v>-1000</v>
      </c>
      <c r="T441" s="2">
        <f t="shared" si="48"/>
        <v>-0.32331070158422243</v>
      </c>
    </row>
    <row r="442" spans="1:20" x14ac:dyDescent="0.4">
      <c r="A442" s="1" t="s">
        <v>690</v>
      </c>
      <c r="B442" s="1" t="s">
        <v>395</v>
      </c>
      <c r="C442" s="1" t="s">
        <v>459</v>
      </c>
      <c r="D442" s="1" t="s">
        <v>395</v>
      </c>
      <c r="E442" s="1" t="s">
        <v>395</v>
      </c>
      <c r="F442" s="1" t="s">
        <v>397</v>
      </c>
      <c r="G442" s="1" t="s">
        <v>398</v>
      </c>
      <c r="H442" s="1" t="s">
        <v>460</v>
      </c>
      <c r="I442" s="1" t="s">
        <v>253</v>
      </c>
      <c r="J442" s="1" t="s">
        <v>123</v>
      </c>
      <c r="K442" s="6" t="s">
        <v>531</v>
      </c>
      <c r="L442" s="6" t="str">
        <f>VLOOKUP(LEFT(A442,1),'Ansatz 1'!A$1:B$10,2)</f>
        <v>6 Straßen- und Wasserbau, Verkehr</v>
      </c>
      <c r="M442" s="6" t="str">
        <f>VLOOKUP(LEFT(A442,2),'Ansatz 2'!A$1:B$51,2)</f>
        <v>61 Straßenbau</v>
      </c>
      <c r="N442" s="6" t="str">
        <f t="shared" si="44"/>
        <v>6120 Gemeindestraßen</v>
      </c>
      <c r="O442" s="1" t="str">
        <f t="shared" si="45"/>
        <v>FH</v>
      </c>
      <c r="P442" s="1">
        <f t="shared" si="46"/>
        <v>1</v>
      </c>
      <c r="Q442" s="1" t="str">
        <f t="shared" si="47"/>
        <v>Ausgaben</v>
      </c>
      <c r="R442" s="1" t="str">
        <f t="shared" si="42"/>
        <v>1/6120-61700 Instandhaltung von Fahrzeugen</v>
      </c>
      <c r="S442" s="2">
        <f t="shared" si="43"/>
        <v>-12000</v>
      </c>
      <c r="T442" s="2">
        <f t="shared" si="48"/>
        <v>-3.8797284190106693</v>
      </c>
    </row>
    <row r="443" spans="1:20" x14ac:dyDescent="0.4">
      <c r="A443" s="1" t="s">
        <v>690</v>
      </c>
      <c r="B443" s="1" t="s">
        <v>395</v>
      </c>
      <c r="C443" s="1" t="s">
        <v>462</v>
      </c>
      <c r="D443" s="1" t="s">
        <v>395</v>
      </c>
      <c r="E443" s="1" t="s">
        <v>395</v>
      </c>
      <c r="F443" s="1" t="s">
        <v>397</v>
      </c>
      <c r="G443" s="1" t="s">
        <v>398</v>
      </c>
      <c r="H443" s="1" t="s">
        <v>460</v>
      </c>
      <c r="I443" s="1" t="s">
        <v>253</v>
      </c>
      <c r="J443" s="1" t="s">
        <v>47</v>
      </c>
      <c r="K443" s="6" t="s">
        <v>421</v>
      </c>
      <c r="L443" s="6" t="str">
        <f>VLOOKUP(LEFT(A443,1),'Ansatz 1'!A$1:B$10,2)</f>
        <v>6 Straßen- und Wasserbau, Verkehr</v>
      </c>
      <c r="M443" s="6" t="str">
        <f>VLOOKUP(LEFT(A443,2),'Ansatz 2'!A$1:B$51,2)</f>
        <v>61 Straßenbau</v>
      </c>
      <c r="N443" s="6" t="str">
        <f t="shared" si="44"/>
        <v>6120 Gemeindestraßen</v>
      </c>
      <c r="O443" s="1" t="str">
        <f t="shared" si="45"/>
        <v>FH</v>
      </c>
      <c r="P443" s="1">
        <f t="shared" si="46"/>
        <v>1</v>
      </c>
      <c r="Q443" s="1" t="str">
        <f t="shared" si="47"/>
        <v>Ausgaben</v>
      </c>
      <c r="R443" s="1" t="str">
        <f t="shared" si="42"/>
        <v>1/6120-61800 Instandhaltung von sonstigen Anlagen</v>
      </c>
      <c r="S443" s="2">
        <f t="shared" si="43"/>
        <v>-500</v>
      </c>
      <c r="T443" s="2">
        <f t="shared" si="48"/>
        <v>-0.16165535079211121</v>
      </c>
    </row>
    <row r="444" spans="1:20" x14ac:dyDescent="0.4">
      <c r="A444" s="1" t="s">
        <v>690</v>
      </c>
      <c r="B444" s="1" t="s">
        <v>395</v>
      </c>
      <c r="C444" s="1" t="s">
        <v>524</v>
      </c>
      <c r="D444" s="1" t="s">
        <v>395</v>
      </c>
      <c r="E444" s="1" t="s">
        <v>395</v>
      </c>
      <c r="F444" s="1" t="s">
        <v>397</v>
      </c>
      <c r="G444" s="1" t="s">
        <v>398</v>
      </c>
      <c r="H444" s="1" t="s">
        <v>525</v>
      </c>
      <c r="I444" s="1" t="s">
        <v>253</v>
      </c>
      <c r="J444" s="1" t="s">
        <v>88</v>
      </c>
      <c r="K444" s="6" t="s">
        <v>702</v>
      </c>
      <c r="L444" s="6" t="str">
        <f>VLOOKUP(LEFT(A444,1),'Ansatz 1'!A$1:B$10,2)</f>
        <v>6 Straßen- und Wasserbau, Verkehr</v>
      </c>
      <c r="M444" s="6" t="str">
        <f>VLOOKUP(LEFT(A444,2),'Ansatz 2'!A$1:B$51,2)</f>
        <v>61 Straßenbau</v>
      </c>
      <c r="N444" s="6" t="str">
        <f t="shared" si="44"/>
        <v>6120 Gemeindestraßen</v>
      </c>
      <c r="O444" s="1" t="str">
        <f t="shared" si="45"/>
        <v>FH</v>
      </c>
      <c r="P444" s="1">
        <f t="shared" si="46"/>
        <v>1</v>
      </c>
      <c r="Q444" s="1" t="str">
        <f t="shared" si="47"/>
        <v>Ausgaben</v>
      </c>
      <c r="R444" s="1" t="str">
        <f t="shared" si="42"/>
        <v>1/6120-65000 Zinsen für Finanzschulden in Euro</v>
      </c>
      <c r="S444" s="2">
        <f t="shared" si="43"/>
        <v>-10600</v>
      </c>
      <c r="T444" s="2">
        <f t="shared" si="48"/>
        <v>-3.4270934367927577</v>
      </c>
    </row>
    <row r="445" spans="1:20" x14ac:dyDescent="0.4">
      <c r="A445" s="1" t="s">
        <v>690</v>
      </c>
      <c r="B445" s="1" t="s">
        <v>395</v>
      </c>
      <c r="C445" s="1" t="s">
        <v>470</v>
      </c>
      <c r="D445" s="1" t="s">
        <v>395</v>
      </c>
      <c r="E445" s="1" t="s">
        <v>395</v>
      </c>
      <c r="F445" s="1" t="s">
        <v>397</v>
      </c>
      <c r="G445" s="1" t="s">
        <v>398</v>
      </c>
      <c r="H445" s="1" t="s">
        <v>465</v>
      </c>
      <c r="I445" s="1" t="s">
        <v>253</v>
      </c>
      <c r="J445" s="1" t="s">
        <v>51</v>
      </c>
      <c r="K445" s="6" t="s">
        <v>526</v>
      </c>
      <c r="L445" s="6" t="str">
        <f>VLOOKUP(LEFT(A445,1),'Ansatz 1'!A$1:B$10,2)</f>
        <v>6 Straßen- und Wasserbau, Verkehr</v>
      </c>
      <c r="M445" s="6" t="str">
        <f>VLOOKUP(LEFT(A445,2),'Ansatz 2'!A$1:B$51,2)</f>
        <v>61 Straßenbau</v>
      </c>
      <c r="N445" s="6" t="str">
        <f t="shared" si="44"/>
        <v>6120 Gemeindestraßen</v>
      </c>
      <c r="O445" s="1" t="str">
        <f t="shared" si="45"/>
        <v>FH</v>
      </c>
      <c r="P445" s="1">
        <f t="shared" si="46"/>
        <v>1</v>
      </c>
      <c r="Q445" s="1" t="str">
        <f t="shared" si="47"/>
        <v>Ausgaben</v>
      </c>
      <c r="R445" s="1" t="str">
        <f t="shared" si="42"/>
        <v>1/6120-67000 Versicherungen</v>
      </c>
      <c r="S445" s="2">
        <f t="shared" si="43"/>
        <v>-4500</v>
      </c>
      <c r="T445" s="2">
        <f t="shared" si="48"/>
        <v>-1.4548981571290009</v>
      </c>
    </row>
    <row r="446" spans="1:20" x14ac:dyDescent="0.4">
      <c r="A446" s="1" t="s">
        <v>690</v>
      </c>
      <c r="B446" s="1" t="s">
        <v>395</v>
      </c>
      <c r="C446" s="1" t="s">
        <v>420</v>
      </c>
      <c r="D446" s="1" t="s">
        <v>395</v>
      </c>
      <c r="E446" s="1" t="s">
        <v>395</v>
      </c>
      <c r="F446" s="1" t="s">
        <v>397</v>
      </c>
      <c r="G446" s="1" t="s">
        <v>398</v>
      </c>
      <c r="H446" s="1" t="s">
        <v>415</v>
      </c>
      <c r="I446" s="1" t="s">
        <v>253</v>
      </c>
      <c r="J446" s="1" t="s">
        <v>260</v>
      </c>
      <c r="K446" s="6" t="s">
        <v>421</v>
      </c>
      <c r="L446" s="6" t="str">
        <f>VLOOKUP(LEFT(A446,1),'Ansatz 1'!A$1:B$10,2)</f>
        <v>6 Straßen- und Wasserbau, Verkehr</v>
      </c>
      <c r="M446" s="6" t="str">
        <f>VLOOKUP(LEFT(A446,2),'Ansatz 2'!A$1:B$51,2)</f>
        <v>61 Straßenbau</v>
      </c>
      <c r="N446" s="6" t="str">
        <f t="shared" si="44"/>
        <v>6120 Gemeindestraßen</v>
      </c>
      <c r="O446" s="1" t="str">
        <f t="shared" si="45"/>
        <v>FH</v>
      </c>
      <c r="P446" s="1">
        <f t="shared" si="46"/>
        <v>1</v>
      </c>
      <c r="Q446" s="1" t="str">
        <f t="shared" si="47"/>
        <v>Ausgaben</v>
      </c>
      <c r="R446" s="1" t="str">
        <f t="shared" si="42"/>
        <v>1/6120-72400 Reisegebühren (Bauhof)</v>
      </c>
      <c r="S446" s="2">
        <f t="shared" si="43"/>
        <v>-500</v>
      </c>
      <c r="T446" s="2">
        <f t="shared" si="48"/>
        <v>-0.16165535079211121</v>
      </c>
    </row>
    <row r="447" spans="1:20" x14ac:dyDescent="0.4">
      <c r="A447" s="1" t="s">
        <v>690</v>
      </c>
      <c r="B447" s="1" t="s">
        <v>395</v>
      </c>
      <c r="C447" s="1" t="s">
        <v>487</v>
      </c>
      <c r="D447" s="1" t="s">
        <v>395</v>
      </c>
      <c r="E447" s="1" t="s">
        <v>395</v>
      </c>
      <c r="F447" s="1" t="s">
        <v>397</v>
      </c>
      <c r="G447" s="1" t="s">
        <v>398</v>
      </c>
      <c r="H447" s="1" t="s">
        <v>415</v>
      </c>
      <c r="I447" s="1" t="s">
        <v>253</v>
      </c>
      <c r="J447" s="1" t="s">
        <v>62</v>
      </c>
      <c r="K447" s="6" t="s">
        <v>568</v>
      </c>
      <c r="L447" s="6" t="str">
        <f>VLOOKUP(LEFT(A447,1),'Ansatz 1'!A$1:B$10,2)</f>
        <v>6 Straßen- und Wasserbau, Verkehr</v>
      </c>
      <c r="M447" s="6" t="str">
        <f>VLOOKUP(LEFT(A447,2),'Ansatz 2'!A$1:B$51,2)</f>
        <v>61 Straßenbau</v>
      </c>
      <c r="N447" s="6" t="str">
        <f t="shared" si="44"/>
        <v>6120 Gemeindestraßen</v>
      </c>
      <c r="O447" s="1" t="str">
        <f t="shared" si="45"/>
        <v>FH</v>
      </c>
      <c r="P447" s="1">
        <f t="shared" si="46"/>
        <v>1</v>
      </c>
      <c r="Q447" s="1" t="str">
        <f t="shared" si="47"/>
        <v>Ausgaben</v>
      </c>
      <c r="R447" s="1" t="str">
        <f t="shared" si="42"/>
        <v>1/6120-72900 Sonstige Aufwendungen</v>
      </c>
      <c r="S447" s="2">
        <f t="shared" si="43"/>
        <v>-400</v>
      </c>
      <c r="T447" s="2">
        <f t="shared" si="48"/>
        <v>-0.12932428063368898</v>
      </c>
    </row>
    <row r="448" spans="1:20" x14ac:dyDescent="0.4">
      <c r="A448" s="1" t="s">
        <v>690</v>
      </c>
      <c r="B448" s="1" t="s">
        <v>395</v>
      </c>
      <c r="C448" s="1" t="s">
        <v>496</v>
      </c>
      <c r="D448" s="1" t="s">
        <v>438</v>
      </c>
      <c r="E448" s="1" t="s">
        <v>395</v>
      </c>
      <c r="F448" s="1" t="s">
        <v>397</v>
      </c>
      <c r="G448" s="1" t="s">
        <v>398</v>
      </c>
      <c r="H448" s="1" t="s">
        <v>495</v>
      </c>
      <c r="I448" s="1" t="s">
        <v>253</v>
      </c>
      <c r="J448" s="1" t="s">
        <v>67</v>
      </c>
      <c r="K448" s="6" t="s">
        <v>421</v>
      </c>
      <c r="L448" s="6" t="str">
        <f>VLOOKUP(LEFT(A448,1),'Ansatz 1'!A$1:B$10,2)</f>
        <v>6 Straßen- und Wasserbau, Verkehr</v>
      </c>
      <c r="M448" s="6" t="str">
        <f>VLOOKUP(LEFT(A448,2),'Ansatz 2'!A$1:B$51,2)</f>
        <v>61 Straßenbau</v>
      </c>
      <c r="N448" s="6" t="str">
        <f t="shared" si="44"/>
        <v>6120 Gemeindestraßen</v>
      </c>
      <c r="O448" s="1" t="str">
        <f t="shared" si="45"/>
        <v>FH</v>
      </c>
      <c r="P448" s="1">
        <f t="shared" si="46"/>
        <v>2</v>
      </c>
      <c r="Q448" s="1" t="str">
        <f t="shared" si="47"/>
        <v>Einnahmen</v>
      </c>
      <c r="R448" s="1" t="str">
        <f t="shared" si="42"/>
        <v>2/6120+81640 Kostenbeiträge (Kostenersätze) für sonstige Leistungen</v>
      </c>
      <c r="S448" s="2">
        <f t="shared" si="43"/>
        <v>500</v>
      </c>
      <c r="T448" s="2">
        <f t="shared" si="48"/>
        <v>0.16165535079211121</v>
      </c>
    </row>
    <row r="449" spans="1:20" x14ac:dyDescent="0.4">
      <c r="A449" s="1" t="s">
        <v>690</v>
      </c>
      <c r="B449" s="1" t="s">
        <v>395</v>
      </c>
      <c r="C449" s="1" t="s">
        <v>496</v>
      </c>
      <c r="D449" s="1" t="s">
        <v>455</v>
      </c>
      <c r="E449" s="1" t="s">
        <v>395</v>
      </c>
      <c r="F449" s="1" t="s">
        <v>497</v>
      </c>
      <c r="G449" s="1" t="s">
        <v>398</v>
      </c>
      <c r="H449" s="1" t="s">
        <v>495</v>
      </c>
      <c r="I449" s="1" t="s">
        <v>253</v>
      </c>
      <c r="J449" s="1" t="s">
        <v>89</v>
      </c>
      <c r="K449" s="6" t="s">
        <v>703</v>
      </c>
      <c r="L449" s="6" t="str">
        <f>VLOOKUP(LEFT(A449,1),'Ansatz 1'!A$1:B$10,2)</f>
        <v>6 Straßen- und Wasserbau, Verkehr</v>
      </c>
      <c r="M449" s="6" t="str">
        <f>VLOOKUP(LEFT(A449,2),'Ansatz 2'!A$1:B$51,2)</f>
        <v>61 Straßenbau</v>
      </c>
      <c r="N449" s="6" t="str">
        <f t="shared" si="44"/>
        <v>6120 Gemeindestraßen</v>
      </c>
      <c r="O449" s="1" t="str">
        <f t="shared" si="45"/>
        <v>FH</v>
      </c>
      <c r="P449" s="1">
        <f t="shared" si="46"/>
        <v>2</v>
      </c>
      <c r="Q449" s="1" t="str">
        <f t="shared" si="47"/>
        <v>Einnahmen</v>
      </c>
      <c r="R449" s="1" t="str">
        <f t="shared" si="42"/>
        <v>2/6120+81650 Interne Leistungsverrechnung</v>
      </c>
      <c r="S449" s="2">
        <f t="shared" si="43"/>
        <v>201400</v>
      </c>
      <c r="T449" s="2">
        <f t="shared" si="48"/>
        <v>65.114775299062401</v>
      </c>
    </row>
    <row r="450" spans="1:20" x14ac:dyDescent="0.4">
      <c r="A450" s="1" t="s">
        <v>690</v>
      </c>
      <c r="B450" s="1" t="s">
        <v>395</v>
      </c>
      <c r="C450" s="1" t="s">
        <v>704</v>
      </c>
      <c r="D450" s="1" t="s">
        <v>395</v>
      </c>
      <c r="E450" s="1" t="s">
        <v>395</v>
      </c>
      <c r="F450" s="1" t="s">
        <v>397</v>
      </c>
      <c r="G450" s="1" t="s">
        <v>398</v>
      </c>
      <c r="H450" s="1" t="s">
        <v>705</v>
      </c>
      <c r="I450" s="1" t="s">
        <v>253</v>
      </c>
      <c r="J450" s="1" t="s">
        <v>261</v>
      </c>
      <c r="K450" s="6" t="s">
        <v>442</v>
      </c>
      <c r="L450" s="6" t="str">
        <f>VLOOKUP(LEFT(A450,1),'Ansatz 1'!A$1:B$10,2)</f>
        <v>6 Straßen- und Wasserbau, Verkehr</v>
      </c>
      <c r="M450" s="6" t="str">
        <f>VLOOKUP(LEFT(A450,2),'Ansatz 2'!A$1:B$51,2)</f>
        <v>61 Straßenbau</v>
      </c>
      <c r="N450" s="6" t="str">
        <f t="shared" si="44"/>
        <v>6120 Gemeindestraßen</v>
      </c>
      <c r="O450" s="1" t="str">
        <f t="shared" si="45"/>
        <v>FH</v>
      </c>
      <c r="P450" s="1">
        <f t="shared" si="46"/>
        <v>2</v>
      </c>
      <c r="Q450" s="1" t="str">
        <f t="shared" si="47"/>
        <v>Einnahmen</v>
      </c>
      <c r="R450" s="1" t="str">
        <f t="shared" ref="R450:R513" si="49">_xlfn.CONCAT(P450,"/",A450,LEFT(B450,1),IF(P450=1,"-","+"),C450,LEFT(D450,2)," ",J450)</f>
        <v>2/6120+86800 Transfers von privaten Haushalten (Strafgelder)</v>
      </c>
      <c r="S450" s="2">
        <f t="shared" ref="S450:S513" si="50">IF(P450=2,K450+0,-(K450+0))</f>
        <v>7000</v>
      </c>
      <c r="T450" s="2">
        <f t="shared" si="48"/>
        <v>2.2631749110895569</v>
      </c>
    </row>
    <row r="451" spans="1:20" x14ac:dyDescent="0.4">
      <c r="A451" s="1" t="s">
        <v>459</v>
      </c>
      <c r="B451" s="1" t="s">
        <v>395</v>
      </c>
      <c r="C451" s="1" t="s">
        <v>432</v>
      </c>
      <c r="D451" s="1" t="s">
        <v>395</v>
      </c>
      <c r="E451" s="1" t="s">
        <v>395</v>
      </c>
      <c r="F451" s="1" t="s">
        <v>397</v>
      </c>
      <c r="G451" s="1" t="s">
        <v>398</v>
      </c>
      <c r="H451" s="1" t="s">
        <v>584</v>
      </c>
      <c r="I451" s="1" t="s">
        <v>262</v>
      </c>
      <c r="J451" s="1" t="s">
        <v>138</v>
      </c>
      <c r="K451" s="6" t="s">
        <v>440</v>
      </c>
      <c r="L451" s="6" t="str">
        <f>VLOOKUP(LEFT(A451,1),'Ansatz 1'!A$1:B$10,2)</f>
        <v>6 Straßen- und Wasserbau, Verkehr</v>
      </c>
      <c r="M451" s="6" t="str">
        <f>VLOOKUP(LEFT(A451,2),'Ansatz 2'!A$1:B$51,2)</f>
        <v>61 Straßenbau</v>
      </c>
      <c r="N451" s="6" t="str">
        <f t="shared" ref="N451:N514" si="51">_xlfn.CONCAT(A451,LEFT(B451,1)," ", I451)</f>
        <v>6170 Bauhof</v>
      </c>
      <c r="O451" s="1" t="str">
        <f t="shared" ref="O451:O514" si="52">IF(OR(LEFT(H451)="1",LEFT(H451)="2"),"EH","FH")</f>
        <v>FH</v>
      </c>
      <c r="P451" s="1">
        <f t="shared" ref="P451:P514" si="53">IF(OR(MID(H451,2,1)="1",MID(H451,2,1)="3"),2,1)</f>
        <v>1</v>
      </c>
      <c r="Q451" s="1" t="str">
        <f t="shared" ref="Q451:Q514" si="54">_xlfn.SWITCH(P451,1,"Ausgaben",2,"Einnahmen")</f>
        <v>Ausgaben</v>
      </c>
      <c r="R451" s="1" t="str">
        <f t="shared" si="49"/>
        <v>1/6170-01000 Gebäude und Bauten</v>
      </c>
      <c r="S451" s="2">
        <f t="shared" si="50"/>
        <v>-2000</v>
      </c>
      <c r="T451" s="2">
        <f t="shared" ref="T451:T514" si="55">S451/U$1</f>
        <v>-0.64662140316844485</v>
      </c>
    </row>
    <row r="452" spans="1:20" x14ac:dyDescent="0.4">
      <c r="A452" s="1" t="s">
        <v>459</v>
      </c>
      <c r="B452" s="1" t="s">
        <v>395</v>
      </c>
      <c r="C452" s="1" t="s">
        <v>435</v>
      </c>
      <c r="D452" s="1" t="s">
        <v>395</v>
      </c>
      <c r="E452" s="1" t="s">
        <v>395</v>
      </c>
      <c r="F452" s="1" t="s">
        <v>397</v>
      </c>
      <c r="G452" s="1" t="s">
        <v>398</v>
      </c>
      <c r="H452" s="1" t="s">
        <v>436</v>
      </c>
      <c r="I452" s="1" t="s">
        <v>262</v>
      </c>
      <c r="J452" s="1" t="s">
        <v>35</v>
      </c>
      <c r="K452" s="6" t="s">
        <v>461</v>
      </c>
      <c r="L452" s="6" t="str">
        <f>VLOOKUP(LEFT(A452,1),'Ansatz 1'!A$1:B$10,2)</f>
        <v>6 Straßen- und Wasserbau, Verkehr</v>
      </c>
      <c r="M452" s="6" t="str">
        <f>VLOOKUP(LEFT(A452,2),'Ansatz 2'!A$1:B$51,2)</f>
        <v>61 Straßenbau</v>
      </c>
      <c r="N452" s="6" t="str">
        <f t="shared" si="51"/>
        <v>6170 Bauhof</v>
      </c>
      <c r="O452" s="1" t="str">
        <f t="shared" si="52"/>
        <v>FH</v>
      </c>
      <c r="P452" s="1">
        <f t="shared" si="53"/>
        <v>1</v>
      </c>
      <c r="Q452" s="1" t="str">
        <f t="shared" si="54"/>
        <v>Ausgaben</v>
      </c>
      <c r="R452" s="1" t="str">
        <f t="shared" si="49"/>
        <v>1/6170-04200 Amts-, Betriebs- und Geschäftsausstattung</v>
      </c>
      <c r="S452" s="2">
        <f t="shared" si="50"/>
        <v>-1000</v>
      </c>
      <c r="T452" s="2">
        <f t="shared" si="55"/>
        <v>-0.32331070158422243</v>
      </c>
    </row>
    <row r="453" spans="1:20" x14ac:dyDescent="0.4">
      <c r="A453" s="1" t="s">
        <v>459</v>
      </c>
      <c r="B453" s="1" t="s">
        <v>395</v>
      </c>
      <c r="C453" s="1" t="s">
        <v>438</v>
      </c>
      <c r="D453" s="1" t="s">
        <v>395</v>
      </c>
      <c r="E453" s="1" t="s">
        <v>395</v>
      </c>
      <c r="F453" s="1" t="s">
        <v>397</v>
      </c>
      <c r="G453" s="1" t="s">
        <v>398</v>
      </c>
      <c r="H453" s="1" t="s">
        <v>439</v>
      </c>
      <c r="I453" s="1" t="s">
        <v>262</v>
      </c>
      <c r="J453" s="1" t="s">
        <v>36</v>
      </c>
      <c r="K453" s="6" t="s">
        <v>419</v>
      </c>
      <c r="L453" s="6" t="str">
        <f>VLOOKUP(LEFT(A453,1),'Ansatz 1'!A$1:B$10,2)</f>
        <v>6 Straßen- und Wasserbau, Verkehr</v>
      </c>
      <c r="M453" s="6" t="str">
        <f>VLOOKUP(LEFT(A453,2),'Ansatz 2'!A$1:B$51,2)</f>
        <v>61 Straßenbau</v>
      </c>
      <c r="N453" s="6" t="str">
        <f t="shared" si="51"/>
        <v>6170 Bauhof</v>
      </c>
      <c r="O453" s="1" t="str">
        <f t="shared" si="52"/>
        <v>FH</v>
      </c>
      <c r="P453" s="1">
        <f t="shared" si="53"/>
        <v>1</v>
      </c>
      <c r="Q453" s="1" t="str">
        <f t="shared" si="54"/>
        <v>Ausgaben</v>
      </c>
      <c r="R453" s="1" t="str">
        <f t="shared" si="49"/>
        <v>1/6170-40000 Geringwertige Wirtschaftsgüter (GWG)</v>
      </c>
      <c r="S453" s="2">
        <f t="shared" si="50"/>
        <v>-1500</v>
      </c>
      <c r="T453" s="2">
        <f t="shared" si="55"/>
        <v>-0.48496605237633367</v>
      </c>
    </row>
    <row r="454" spans="1:20" x14ac:dyDescent="0.4">
      <c r="A454" s="1" t="s">
        <v>459</v>
      </c>
      <c r="B454" s="1" t="s">
        <v>395</v>
      </c>
      <c r="C454" s="1" t="s">
        <v>519</v>
      </c>
      <c r="D454" s="1" t="s">
        <v>395</v>
      </c>
      <c r="E454" s="1" t="s">
        <v>395</v>
      </c>
      <c r="F454" s="1" t="s">
        <v>397</v>
      </c>
      <c r="G454" s="1" t="s">
        <v>398</v>
      </c>
      <c r="H454" s="1" t="s">
        <v>439</v>
      </c>
      <c r="I454" s="1" t="s">
        <v>262</v>
      </c>
      <c r="J454" s="1" t="s">
        <v>84</v>
      </c>
      <c r="K454" s="6" t="s">
        <v>419</v>
      </c>
      <c r="L454" s="6" t="str">
        <f>VLOOKUP(LEFT(A454,1),'Ansatz 1'!A$1:B$10,2)</f>
        <v>6 Straßen- und Wasserbau, Verkehr</v>
      </c>
      <c r="M454" s="6" t="str">
        <f>VLOOKUP(LEFT(A454,2),'Ansatz 2'!A$1:B$51,2)</f>
        <v>61 Straßenbau</v>
      </c>
      <c r="N454" s="6" t="str">
        <f t="shared" si="51"/>
        <v>6170 Bauhof</v>
      </c>
      <c r="O454" s="1" t="str">
        <f t="shared" si="52"/>
        <v>FH</v>
      </c>
      <c r="P454" s="1">
        <f t="shared" si="53"/>
        <v>1</v>
      </c>
      <c r="Q454" s="1" t="str">
        <f t="shared" si="54"/>
        <v>Ausgaben</v>
      </c>
      <c r="R454" s="1" t="str">
        <f t="shared" si="49"/>
        <v>1/6170-45100 Brennstoffe</v>
      </c>
      <c r="S454" s="2">
        <f t="shared" si="50"/>
        <v>-1500</v>
      </c>
      <c r="T454" s="2">
        <f t="shared" si="55"/>
        <v>-0.48496605237633367</v>
      </c>
    </row>
    <row r="455" spans="1:20" x14ac:dyDescent="0.4">
      <c r="A455" s="1" t="s">
        <v>459</v>
      </c>
      <c r="B455" s="1" t="s">
        <v>395</v>
      </c>
      <c r="C455" s="1" t="s">
        <v>522</v>
      </c>
      <c r="D455" s="1" t="s">
        <v>395</v>
      </c>
      <c r="E455" s="1" t="s">
        <v>395</v>
      </c>
      <c r="F455" s="1" t="s">
        <v>397</v>
      </c>
      <c r="G455" s="1" t="s">
        <v>398</v>
      </c>
      <c r="H455" s="1" t="s">
        <v>465</v>
      </c>
      <c r="I455" s="1" t="s">
        <v>262</v>
      </c>
      <c r="J455" s="1" t="s">
        <v>263</v>
      </c>
      <c r="K455" s="6" t="s">
        <v>562</v>
      </c>
      <c r="L455" s="6" t="str">
        <f>VLOOKUP(LEFT(A455,1),'Ansatz 1'!A$1:B$10,2)</f>
        <v>6 Straßen- und Wasserbau, Verkehr</v>
      </c>
      <c r="M455" s="6" t="str">
        <f>VLOOKUP(LEFT(A455,2),'Ansatz 2'!A$1:B$51,2)</f>
        <v>61 Straßenbau</v>
      </c>
      <c r="N455" s="6" t="str">
        <f t="shared" si="51"/>
        <v>6170 Bauhof</v>
      </c>
      <c r="O455" s="1" t="str">
        <f t="shared" si="52"/>
        <v>FH</v>
      </c>
      <c r="P455" s="1">
        <f t="shared" si="53"/>
        <v>1</v>
      </c>
      <c r="Q455" s="1" t="str">
        <f t="shared" si="54"/>
        <v>Ausgaben</v>
      </c>
      <c r="R455" s="1" t="str">
        <f t="shared" si="49"/>
        <v>1/6170-60000 Energiebezüge (Lagerhallen)</v>
      </c>
      <c r="S455" s="2">
        <f t="shared" si="50"/>
        <v>-1400</v>
      </c>
      <c r="T455" s="2">
        <f t="shared" si="55"/>
        <v>-0.45263498221791143</v>
      </c>
    </row>
    <row r="456" spans="1:20" x14ac:dyDescent="0.4">
      <c r="A456" s="1" t="s">
        <v>459</v>
      </c>
      <c r="B456" s="1" t="s">
        <v>395</v>
      </c>
      <c r="C456" s="1" t="s">
        <v>523</v>
      </c>
      <c r="D456" s="1" t="s">
        <v>395</v>
      </c>
      <c r="E456" s="1" t="s">
        <v>395</v>
      </c>
      <c r="F456" s="1" t="s">
        <v>397</v>
      </c>
      <c r="G456" s="1" t="s">
        <v>398</v>
      </c>
      <c r="H456" s="1" t="s">
        <v>460</v>
      </c>
      <c r="I456" s="1" t="s">
        <v>262</v>
      </c>
      <c r="J456" s="1" t="s">
        <v>264</v>
      </c>
      <c r="K456" s="6" t="s">
        <v>570</v>
      </c>
      <c r="L456" s="6" t="str">
        <f>VLOOKUP(LEFT(A456,1),'Ansatz 1'!A$1:B$10,2)</f>
        <v>6 Straßen- und Wasserbau, Verkehr</v>
      </c>
      <c r="M456" s="6" t="str">
        <f>VLOOKUP(LEFT(A456,2),'Ansatz 2'!A$1:B$51,2)</f>
        <v>61 Straßenbau</v>
      </c>
      <c r="N456" s="6" t="str">
        <f t="shared" si="51"/>
        <v>6170 Bauhof</v>
      </c>
      <c r="O456" s="1" t="str">
        <f t="shared" si="52"/>
        <v>FH</v>
      </c>
      <c r="P456" s="1">
        <f t="shared" si="53"/>
        <v>1</v>
      </c>
      <c r="Q456" s="1" t="str">
        <f t="shared" si="54"/>
        <v>Ausgaben</v>
      </c>
      <c r="R456" s="1" t="str">
        <f t="shared" si="49"/>
        <v>1/6170-61400 Instandhaltung von Gebäuden und Bauten (Lagerhallen)</v>
      </c>
      <c r="S456" s="2">
        <f t="shared" si="50"/>
        <v>-5000</v>
      </c>
      <c r="T456" s="2">
        <f t="shared" si="55"/>
        <v>-1.6165535079211122</v>
      </c>
    </row>
    <row r="457" spans="1:20" x14ac:dyDescent="0.4">
      <c r="A457" s="1" t="s">
        <v>459</v>
      </c>
      <c r="B457" s="1" t="s">
        <v>395</v>
      </c>
      <c r="C457" s="1" t="s">
        <v>462</v>
      </c>
      <c r="D457" s="1" t="s">
        <v>395</v>
      </c>
      <c r="E457" s="1" t="s">
        <v>395</v>
      </c>
      <c r="F457" s="1" t="s">
        <v>397</v>
      </c>
      <c r="G457" s="1" t="s">
        <v>398</v>
      </c>
      <c r="H457" s="1" t="s">
        <v>460</v>
      </c>
      <c r="I457" s="1" t="s">
        <v>262</v>
      </c>
      <c r="J457" s="1" t="s">
        <v>265</v>
      </c>
      <c r="K457" s="6" t="s">
        <v>587</v>
      </c>
      <c r="L457" s="6" t="str">
        <f>VLOOKUP(LEFT(A457,1),'Ansatz 1'!A$1:B$10,2)</f>
        <v>6 Straßen- und Wasserbau, Verkehr</v>
      </c>
      <c r="M457" s="6" t="str">
        <f>VLOOKUP(LEFT(A457,2),'Ansatz 2'!A$1:B$51,2)</f>
        <v>61 Straßenbau</v>
      </c>
      <c r="N457" s="6" t="str">
        <f t="shared" si="51"/>
        <v>6170 Bauhof</v>
      </c>
      <c r="O457" s="1" t="str">
        <f t="shared" si="52"/>
        <v>FH</v>
      </c>
      <c r="P457" s="1">
        <f t="shared" si="53"/>
        <v>1</v>
      </c>
      <c r="Q457" s="1" t="str">
        <f t="shared" si="54"/>
        <v>Ausgaben</v>
      </c>
      <c r="R457" s="1" t="str">
        <f t="shared" si="49"/>
        <v>1/6170-61800 Instandhaltung von sonstigen Anlagen  (z.B. Zeiterfassung)</v>
      </c>
      <c r="S457" s="2">
        <f t="shared" si="50"/>
        <v>-700</v>
      </c>
      <c r="T457" s="2">
        <f t="shared" si="55"/>
        <v>-0.22631749110895572</v>
      </c>
    </row>
    <row r="458" spans="1:20" x14ac:dyDescent="0.4">
      <c r="A458" s="1" t="s">
        <v>459</v>
      </c>
      <c r="B458" s="1" t="s">
        <v>395</v>
      </c>
      <c r="C458" s="1" t="s">
        <v>467</v>
      </c>
      <c r="D458" s="1" t="s">
        <v>395</v>
      </c>
      <c r="E458" s="1" t="s">
        <v>395</v>
      </c>
      <c r="F458" s="1" t="s">
        <v>397</v>
      </c>
      <c r="G458" s="1" t="s">
        <v>398</v>
      </c>
      <c r="H458" s="1" t="s">
        <v>465</v>
      </c>
      <c r="I458" s="1" t="s">
        <v>262</v>
      </c>
      <c r="J458" s="1" t="s">
        <v>49</v>
      </c>
      <c r="K458" s="6" t="s">
        <v>587</v>
      </c>
      <c r="L458" s="6" t="str">
        <f>VLOOKUP(LEFT(A458,1),'Ansatz 1'!A$1:B$10,2)</f>
        <v>6 Straßen- und Wasserbau, Verkehr</v>
      </c>
      <c r="M458" s="6" t="str">
        <f>VLOOKUP(LEFT(A458,2),'Ansatz 2'!A$1:B$51,2)</f>
        <v>61 Straßenbau</v>
      </c>
      <c r="N458" s="6" t="str">
        <f t="shared" si="51"/>
        <v>6170 Bauhof</v>
      </c>
      <c r="O458" s="1" t="str">
        <f t="shared" si="52"/>
        <v>FH</v>
      </c>
      <c r="P458" s="1">
        <f t="shared" si="53"/>
        <v>1</v>
      </c>
      <c r="Q458" s="1" t="str">
        <f t="shared" si="54"/>
        <v>Ausgaben</v>
      </c>
      <c r="R458" s="1" t="str">
        <f t="shared" si="49"/>
        <v>1/6170-63100 Telekommunikationsdienste</v>
      </c>
      <c r="S458" s="2">
        <f t="shared" si="50"/>
        <v>-700</v>
      </c>
      <c r="T458" s="2">
        <f t="shared" si="55"/>
        <v>-0.22631749110895572</v>
      </c>
    </row>
    <row r="459" spans="1:20" x14ac:dyDescent="0.4">
      <c r="A459" s="1" t="s">
        <v>459</v>
      </c>
      <c r="B459" s="1" t="s">
        <v>395</v>
      </c>
      <c r="C459" s="1" t="s">
        <v>470</v>
      </c>
      <c r="D459" s="1" t="s">
        <v>395</v>
      </c>
      <c r="E459" s="1" t="s">
        <v>395</v>
      </c>
      <c r="F459" s="1" t="s">
        <v>397</v>
      </c>
      <c r="G459" s="1" t="s">
        <v>398</v>
      </c>
      <c r="H459" s="1" t="s">
        <v>465</v>
      </c>
      <c r="I459" s="1" t="s">
        <v>262</v>
      </c>
      <c r="J459" s="1" t="s">
        <v>266</v>
      </c>
      <c r="K459" s="6" t="s">
        <v>493</v>
      </c>
      <c r="L459" s="6" t="str">
        <f>VLOOKUP(LEFT(A459,1),'Ansatz 1'!A$1:B$10,2)</f>
        <v>6 Straßen- und Wasserbau, Verkehr</v>
      </c>
      <c r="M459" s="6" t="str">
        <f>VLOOKUP(LEFT(A459,2),'Ansatz 2'!A$1:B$51,2)</f>
        <v>61 Straßenbau</v>
      </c>
      <c r="N459" s="6" t="str">
        <f t="shared" si="51"/>
        <v>6170 Bauhof</v>
      </c>
      <c r="O459" s="1" t="str">
        <f t="shared" si="52"/>
        <v>FH</v>
      </c>
      <c r="P459" s="1">
        <f t="shared" si="53"/>
        <v>1</v>
      </c>
      <c r="Q459" s="1" t="str">
        <f t="shared" si="54"/>
        <v>Ausgaben</v>
      </c>
      <c r="R459" s="1" t="str">
        <f t="shared" si="49"/>
        <v>1/6170-67000 Versicherungen (Lagerhallen Feuerversicherung)</v>
      </c>
      <c r="S459" s="2">
        <f t="shared" si="50"/>
        <v>-300</v>
      </c>
      <c r="T459" s="2">
        <f t="shared" si="55"/>
        <v>-9.6993210475266725E-2</v>
      </c>
    </row>
    <row r="460" spans="1:20" x14ac:dyDescent="0.4">
      <c r="A460" s="1" t="s">
        <v>459</v>
      </c>
      <c r="B460" s="1" t="s">
        <v>395</v>
      </c>
      <c r="C460" s="1" t="s">
        <v>485</v>
      </c>
      <c r="D460" s="1" t="s">
        <v>403</v>
      </c>
      <c r="E460" s="1" t="s">
        <v>395</v>
      </c>
      <c r="F460" s="1" t="s">
        <v>397</v>
      </c>
      <c r="G460" s="1" t="s">
        <v>398</v>
      </c>
      <c r="H460" s="1" t="s">
        <v>415</v>
      </c>
      <c r="I460" s="1" t="s">
        <v>262</v>
      </c>
      <c r="J460" s="1" t="s">
        <v>135</v>
      </c>
      <c r="K460" s="6" t="s">
        <v>419</v>
      </c>
      <c r="L460" s="6" t="str">
        <f>VLOOKUP(LEFT(A460,1),'Ansatz 1'!A$1:B$10,2)</f>
        <v>6 Straßen- und Wasserbau, Verkehr</v>
      </c>
      <c r="M460" s="6" t="str">
        <f>VLOOKUP(LEFT(A460,2),'Ansatz 2'!A$1:B$51,2)</f>
        <v>61 Straßenbau</v>
      </c>
      <c r="N460" s="6" t="str">
        <f t="shared" si="51"/>
        <v>6170 Bauhof</v>
      </c>
      <c r="O460" s="1" t="str">
        <f t="shared" si="52"/>
        <v>FH</v>
      </c>
      <c r="P460" s="1">
        <f t="shared" si="53"/>
        <v>1</v>
      </c>
      <c r="Q460" s="1" t="str">
        <f t="shared" si="54"/>
        <v>Ausgaben</v>
      </c>
      <c r="R460" s="1" t="str">
        <f t="shared" si="49"/>
        <v>1/6170-72810 Entgelte für sonstige Leistungen (Reinigung durch Unternehmen)</v>
      </c>
      <c r="S460" s="2">
        <f t="shared" si="50"/>
        <v>-1500</v>
      </c>
      <c r="T460" s="2">
        <f t="shared" si="55"/>
        <v>-0.48496605237633367</v>
      </c>
    </row>
    <row r="461" spans="1:20" x14ac:dyDescent="0.4">
      <c r="A461" s="1" t="s">
        <v>459</v>
      </c>
      <c r="B461" s="1" t="s">
        <v>395</v>
      </c>
      <c r="C461" s="1" t="s">
        <v>487</v>
      </c>
      <c r="D461" s="1" t="s">
        <v>395</v>
      </c>
      <c r="E461" s="1" t="s">
        <v>395</v>
      </c>
      <c r="F461" s="1" t="s">
        <v>397</v>
      </c>
      <c r="G461" s="1" t="s">
        <v>398</v>
      </c>
      <c r="H461" s="1" t="s">
        <v>415</v>
      </c>
      <c r="I461" s="1" t="s">
        <v>262</v>
      </c>
      <c r="J461" s="1" t="s">
        <v>62</v>
      </c>
      <c r="K461" s="6" t="s">
        <v>448</v>
      </c>
      <c r="L461" s="6" t="str">
        <f>VLOOKUP(LEFT(A461,1),'Ansatz 1'!A$1:B$10,2)</f>
        <v>6 Straßen- und Wasserbau, Verkehr</v>
      </c>
      <c r="M461" s="6" t="str">
        <f>VLOOKUP(LEFT(A461,2),'Ansatz 2'!A$1:B$51,2)</f>
        <v>61 Straßenbau</v>
      </c>
      <c r="N461" s="6" t="str">
        <f t="shared" si="51"/>
        <v>6170 Bauhof</v>
      </c>
      <c r="O461" s="1" t="str">
        <f t="shared" si="52"/>
        <v>FH</v>
      </c>
      <c r="P461" s="1">
        <f t="shared" si="53"/>
        <v>1</v>
      </c>
      <c r="Q461" s="1" t="str">
        <f t="shared" si="54"/>
        <v>Ausgaben</v>
      </c>
      <c r="R461" s="1" t="str">
        <f t="shared" si="49"/>
        <v>1/6170-72900 Sonstige Aufwendungen</v>
      </c>
      <c r="S461" s="2">
        <f t="shared" si="50"/>
        <v>-100</v>
      </c>
      <c r="T461" s="2">
        <f t="shared" si="55"/>
        <v>-3.2331070158422244E-2</v>
      </c>
    </row>
    <row r="462" spans="1:20" x14ac:dyDescent="0.4">
      <c r="A462" s="1" t="s">
        <v>467</v>
      </c>
      <c r="B462" s="1" t="s">
        <v>395</v>
      </c>
      <c r="C462" s="1" t="s">
        <v>487</v>
      </c>
      <c r="D462" s="1" t="s">
        <v>395</v>
      </c>
      <c r="E462" s="1" t="s">
        <v>395</v>
      </c>
      <c r="F462" s="1" t="s">
        <v>397</v>
      </c>
      <c r="G462" s="1" t="s">
        <v>398</v>
      </c>
      <c r="H462" s="1" t="s">
        <v>415</v>
      </c>
      <c r="I462" s="1" t="s">
        <v>267</v>
      </c>
      <c r="J462" s="1" t="s">
        <v>62</v>
      </c>
      <c r="K462" s="6" t="s">
        <v>451</v>
      </c>
      <c r="L462" s="6" t="str">
        <f>VLOOKUP(LEFT(A462,1),'Ansatz 1'!A$1:B$10,2)</f>
        <v>6 Straßen- und Wasserbau, Verkehr</v>
      </c>
      <c r="M462" s="6" t="str">
        <f>VLOOKUP(LEFT(A462,2),'Ansatz 2'!A$1:B$51,2)</f>
        <v>63 Schutzwasserbau</v>
      </c>
      <c r="N462" s="6" t="str">
        <f t="shared" si="51"/>
        <v>6310 Konkurrenzgewässer</v>
      </c>
      <c r="O462" s="1" t="str">
        <f t="shared" si="52"/>
        <v>FH</v>
      </c>
      <c r="P462" s="1">
        <f t="shared" si="53"/>
        <v>1</v>
      </c>
      <c r="Q462" s="1" t="str">
        <f t="shared" si="54"/>
        <v>Ausgaben</v>
      </c>
      <c r="R462" s="1" t="str">
        <f t="shared" si="49"/>
        <v>1/6310-72900 Sonstige Aufwendungen</v>
      </c>
      <c r="S462" s="2">
        <f t="shared" si="50"/>
        <v>-6000</v>
      </c>
      <c r="T462" s="2">
        <f t="shared" si="55"/>
        <v>-1.9398642095053347</v>
      </c>
    </row>
    <row r="463" spans="1:20" x14ac:dyDescent="0.4">
      <c r="A463" s="1" t="s">
        <v>706</v>
      </c>
      <c r="B463" s="1" t="s">
        <v>395</v>
      </c>
      <c r="C463" s="1" t="s">
        <v>690</v>
      </c>
      <c r="D463" s="1" t="s">
        <v>395</v>
      </c>
      <c r="E463" s="1" t="s">
        <v>395</v>
      </c>
      <c r="F463" s="1" t="s">
        <v>397</v>
      </c>
      <c r="G463" s="1" t="s">
        <v>398</v>
      </c>
      <c r="H463" s="1" t="s">
        <v>460</v>
      </c>
      <c r="I463" s="1" t="s">
        <v>268</v>
      </c>
      <c r="J463" s="1" t="s">
        <v>269</v>
      </c>
      <c r="K463" s="6" t="s">
        <v>707</v>
      </c>
      <c r="L463" s="6" t="str">
        <f>VLOOKUP(LEFT(A463,1),'Ansatz 1'!A$1:B$10,2)</f>
        <v>6 Straßen- und Wasserbau, Verkehr</v>
      </c>
      <c r="M463" s="6" t="str">
        <f>VLOOKUP(LEFT(A463,2),'Ansatz 2'!A$1:B$51,2)</f>
        <v>63 Schutzwasserbau</v>
      </c>
      <c r="N463" s="6" t="str">
        <f t="shared" si="51"/>
        <v>6390 Schutzwasserbau</v>
      </c>
      <c r="O463" s="1" t="str">
        <f t="shared" si="52"/>
        <v>FH</v>
      </c>
      <c r="P463" s="1">
        <f t="shared" si="53"/>
        <v>1</v>
      </c>
      <c r="Q463" s="1" t="str">
        <f t="shared" si="54"/>
        <v>Ausgaben</v>
      </c>
      <c r="R463" s="1" t="str">
        <f t="shared" si="49"/>
        <v>1/6390-61200 Instandhaltung von Wasser- und Abwasserbauten und -anlagen</v>
      </c>
      <c r="S463" s="2">
        <f t="shared" si="50"/>
        <v>-55000</v>
      </c>
      <c r="T463" s="2">
        <f t="shared" si="55"/>
        <v>-17.782088587132233</v>
      </c>
    </row>
    <row r="464" spans="1:20" x14ac:dyDescent="0.4">
      <c r="A464" s="1" t="s">
        <v>706</v>
      </c>
      <c r="B464" s="1" t="s">
        <v>395</v>
      </c>
      <c r="C464" s="1" t="s">
        <v>690</v>
      </c>
      <c r="D464" s="1" t="s">
        <v>409</v>
      </c>
      <c r="E464" s="1" t="s">
        <v>395</v>
      </c>
      <c r="F464" s="1" t="s">
        <v>397</v>
      </c>
      <c r="G464" s="1" t="s">
        <v>398</v>
      </c>
      <c r="H464" s="1" t="s">
        <v>460</v>
      </c>
      <c r="I464" s="1" t="s">
        <v>268</v>
      </c>
      <c r="J464" s="1" t="s">
        <v>270</v>
      </c>
      <c r="K464" s="6" t="s">
        <v>458</v>
      </c>
      <c r="L464" s="6" t="str">
        <f>VLOOKUP(LEFT(A464,1),'Ansatz 1'!A$1:B$10,2)</f>
        <v>6 Straßen- und Wasserbau, Verkehr</v>
      </c>
      <c r="M464" s="6" t="str">
        <f>VLOOKUP(LEFT(A464,2),'Ansatz 2'!A$1:B$51,2)</f>
        <v>63 Schutzwasserbau</v>
      </c>
      <c r="N464" s="6" t="str">
        <f t="shared" si="51"/>
        <v>6390 Schutzwasserbau</v>
      </c>
      <c r="O464" s="1" t="str">
        <f t="shared" si="52"/>
        <v>FH</v>
      </c>
      <c r="P464" s="1">
        <f t="shared" si="53"/>
        <v>1</v>
      </c>
      <c r="Q464" s="1" t="str">
        <f t="shared" si="54"/>
        <v>Ausgaben</v>
      </c>
      <c r="R464" s="1" t="str">
        <f t="shared" si="49"/>
        <v>1/6390-61290 Instandhaltung von Wasser- und Abwasserbauten und -anlagen - einmalig</v>
      </c>
      <c r="S464" s="2">
        <f t="shared" si="50"/>
        <v>-50000</v>
      </c>
      <c r="T464" s="2">
        <f t="shared" si="55"/>
        <v>-16.165535079211121</v>
      </c>
    </row>
    <row r="465" spans="1:20" x14ac:dyDescent="0.4">
      <c r="A465" s="1" t="s">
        <v>706</v>
      </c>
      <c r="B465" s="1" t="s">
        <v>395</v>
      </c>
      <c r="C465" s="1" t="s">
        <v>477</v>
      </c>
      <c r="D465" s="1" t="s">
        <v>455</v>
      </c>
      <c r="E465" s="1" t="s">
        <v>395</v>
      </c>
      <c r="F465" s="1" t="s">
        <v>497</v>
      </c>
      <c r="G465" s="1" t="s">
        <v>398</v>
      </c>
      <c r="H465" s="1" t="s">
        <v>415</v>
      </c>
      <c r="I465" s="1" t="s">
        <v>268</v>
      </c>
      <c r="J465" s="1" t="s">
        <v>89</v>
      </c>
      <c r="K465" s="6" t="s">
        <v>486</v>
      </c>
      <c r="L465" s="6" t="str">
        <f>VLOOKUP(LEFT(A465,1),'Ansatz 1'!A$1:B$10,2)</f>
        <v>6 Straßen- und Wasserbau, Verkehr</v>
      </c>
      <c r="M465" s="6" t="str">
        <f>VLOOKUP(LEFT(A465,2),'Ansatz 2'!A$1:B$51,2)</f>
        <v>63 Schutzwasserbau</v>
      </c>
      <c r="N465" s="6" t="str">
        <f t="shared" si="51"/>
        <v>6390 Schutzwasserbau</v>
      </c>
      <c r="O465" s="1" t="str">
        <f t="shared" si="52"/>
        <v>FH</v>
      </c>
      <c r="P465" s="1">
        <f t="shared" si="53"/>
        <v>1</v>
      </c>
      <c r="Q465" s="1" t="str">
        <f t="shared" si="54"/>
        <v>Ausgaben</v>
      </c>
      <c r="R465" s="1" t="str">
        <f t="shared" si="49"/>
        <v>1/6390-72050 Interne Leistungsverrechnung</v>
      </c>
      <c r="S465" s="2">
        <f t="shared" si="50"/>
        <v>-3000</v>
      </c>
      <c r="T465" s="2">
        <f t="shared" si="55"/>
        <v>-0.96993210475266733</v>
      </c>
    </row>
    <row r="466" spans="1:20" x14ac:dyDescent="0.4">
      <c r="A466" s="1" t="s">
        <v>706</v>
      </c>
      <c r="B466" s="1" t="s">
        <v>395</v>
      </c>
      <c r="C466" s="1" t="s">
        <v>429</v>
      </c>
      <c r="D466" s="1" t="s">
        <v>395</v>
      </c>
      <c r="E466" s="1" t="s">
        <v>395</v>
      </c>
      <c r="F466" s="1" t="s">
        <v>397</v>
      </c>
      <c r="G466" s="1" t="s">
        <v>398</v>
      </c>
      <c r="H466" s="1" t="s">
        <v>430</v>
      </c>
      <c r="I466" s="1" t="s">
        <v>268</v>
      </c>
      <c r="J466" s="1" t="s">
        <v>125</v>
      </c>
      <c r="K466" s="6" t="s">
        <v>708</v>
      </c>
      <c r="L466" s="6" t="str">
        <f>VLOOKUP(LEFT(A466,1),'Ansatz 1'!A$1:B$10,2)</f>
        <v>6 Straßen- und Wasserbau, Verkehr</v>
      </c>
      <c r="M466" s="6" t="str">
        <f>VLOOKUP(LEFT(A466,2),'Ansatz 2'!A$1:B$51,2)</f>
        <v>63 Schutzwasserbau</v>
      </c>
      <c r="N466" s="6" t="str">
        <f t="shared" si="51"/>
        <v>6390 Schutzwasserbau</v>
      </c>
      <c r="O466" s="1" t="str">
        <f t="shared" si="52"/>
        <v>FH</v>
      </c>
      <c r="P466" s="1">
        <f t="shared" si="53"/>
        <v>2</v>
      </c>
      <c r="Q466" s="1" t="str">
        <f t="shared" si="54"/>
        <v>Einnahmen</v>
      </c>
      <c r="R466" s="1" t="str">
        <f t="shared" si="49"/>
        <v>2/6390+86100 Transfers von Ländern, Landesfonds und Landeskammern</v>
      </c>
      <c r="S466" s="2">
        <f t="shared" si="50"/>
        <v>69000</v>
      </c>
      <c r="T466" s="2">
        <f t="shared" si="55"/>
        <v>22.30843840931135</v>
      </c>
    </row>
    <row r="467" spans="1:20" x14ac:dyDescent="0.4">
      <c r="A467" s="1" t="s">
        <v>468</v>
      </c>
      <c r="B467" s="1" t="s">
        <v>395</v>
      </c>
      <c r="C467" s="1" t="s">
        <v>435</v>
      </c>
      <c r="D467" s="1" t="s">
        <v>395</v>
      </c>
      <c r="E467" s="1" t="s">
        <v>395</v>
      </c>
      <c r="F467" s="1" t="s">
        <v>397</v>
      </c>
      <c r="G467" s="1" t="s">
        <v>398</v>
      </c>
      <c r="H467" s="1" t="s">
        <v>436</v>
      </c>
      <c r="I467" s="1" t="s">
        <v>271</v>
      </c>
      <c r="J467" s="1" t="s">
        <v>35</v>
      </c>
      <c r="K467" s="6" t="s">
        <v>440</v>
      </c>
      <c r="L467" s="6" t="str">
        <f>VLOOKUP(LEFT(A467,1),'Ansatz 1'!A$1:B$10,2)</f>
        <v>6 Straßen- und Wasserbau, Verkehr</v>
      </c>
      <c r="M467" s="6" t="str">
        <f>VLOOKUP(LEFT(A467,2),'Ansatz 2'!A$1:B$51,2)</f>
        <v>64 Straßenverkehr</v>
      </c>
      <c r="N467" s="6" t="str">
        <f t="shared" si="51"/>
        <v>6400 Straßenverkehr</v>
      </c>
      <c r="O467" s="1" t="str">
        <f t="shared" si="52"/>
        <v>FH</v>
      </c>
      <c r="P467" s="1">
        <f t="shared" si="53"/>
        <v>1</v>
      </c>
      <c r="Q467" s="1" t="str">
        <f t="shared" si="54"/>
        <v>Ausgaben</v>
      </c>
      <c r="R467" s="1" t="str">
        <f t="shared" si="49"/>
        <v>1/6400-04200 Amts-, Betriebs- und Geschäftsausstattung</v>
      </c>
      <c r="S467" s="2">
        <f t="shared" si="50"/>
        <v>-2000</v>
      </c>
      <c r="T467" s="2">
        <f t="shared" si="55"/>
        <v>-0.64662140316844485</v>
      </c>
    </row>
    <row r="468" spans="1:20" x14ac:dyDescent="0.4">
      <c r="A468" s="1" t="s">
        <v>468</v>
      </c>
      <c r="B468" s="1" t="s">
        <v>395</v>
      </c>
      <c r="C468" s="1" t="s">
        <v>699</v>
      </c>
      <c r="D468" s="1" t="s">
        <v>395</v>
      </c>
      <c r="E468" s="1" t="s">
        <v>395</v>
      </c>
      <c r="F468" s="1" t="s">
        <v>397</v>
      </c>
      <c r="G468" s="1" t="s">
        <v>398</v>
      </c>
      <c r="H468" s="1" t="s">
        <v>460</v>
      </c>
      <c r="I468" s="1" t="s">
        <v>271</v>
      </c>
      <c r="J468" s="1" t="s">
        <v>258</v>
      </c>
      <c r="K468" s="6" t="s">
        <v>505</v>
      </c>
      <c r="L468" s="6" t="str">
        <f>VLOOKUP(LEFT(A468,1),'Ansatz 1'!A$1:B$10,2)</f>
        <v>6 Straßen- und Wasserbau, Verkehr</v>
      </c>
      <c r="M468" s="6" t="str">
        <f>VLOOKUP(LEFT(A468,2),'Ansatz 2'!A$1:B$51,2)</f>
        <v>64 Straßenverkehr</v>
      </c>
      <c r="N468" s="6" t="str">
        <f t="shared" si="51"/>
        <v>6400 Straßenverkehr</v>
      </c>
      <c r="O468" s="1" t="str">
        <f t="shared" si="52"/>
        <v>FH</v>
      </c>
      <c r="P468" s="1">
        <f t="shared" si="53"/>
        <v>1</v>
      </c>
      <c r="Q468" s="1" t="str">
        <f t="shared" si="54"/>
        <v>Ausgaben</v>
      </c>
      <c r="R468" s="1" t="str">
        <f t="shared" si="49"/>
        <v>1/6400-61100 Instandhaltung von Straßenbauten</v>
      </c>
      <c r="S468" s="2">
        <f t="shared" si="50"/>
        <v>-4400</v>
      </c>
      <c r="T468" s="2">
        <f t="shared" si="55"/>
        <v>-1.4225670869705787</v>
      </c>
    </row>
    <row r="469" spans="1:20" x14ac:dyDescent="0.4">
      <c r="A469" s="1" t="s">
        <v>468</v>
      </c>
      <c r="B469" s="1" t="s">
        <v>395</v>
      </c>
      <c r="C469" s="1" t="s">
        <v>485</v>
      </c>
      <c r="D469" s="1" t="s">
        <v>395</v>
      </c>
      <c r="E469" s="1" t="s">
        <v>395</v>
      </c>
      <c r="F469" s="1" t="s">
        <v>397</v>
      </c>
      <c r="G469" s="1" t="s">
        <v>398</v>
      </c>
      <c r="H469" s="1" t="s">
        <v>415</v>
      </c>
      <c r="I469" s="1" t="s">
        <v>271</v>
      </c>
      <c r="J469" s="1" t="s">
        <v>272</v>
      </c>
      <c r="K469" s="6" t="s">
        <v>537</v>
      </c>
      <c r="L469" s="6" t="str">
        <f>VLOOKUP(LEFT(A469,1),'Ansatz 1'!A$1:B$10,2)</f>
        <v>6 Straßen- und Wasserbau, Verkehr</v>
      </c>
      <c r="M469" s="6" t="str">
        <f>VLOOKUP(LEFT(A469,2),'Ansatz 2'!A$1:B$51,2)</f>
        <v>64 Straßenverkehr</v>
      </c>
      <c r="N469" s="6" t="str">
        <f t="shared" si="51"/>
        <v>6400 Straßenverkehr</v>
      </c>
      <c r="O469" s="1" t="str">
        <f t="shared" si="52"/>
        <v>FH</v>
      </c>
      <c r="P469" s="1">
        <f t="shared" si="53"/>
        <v>1</v>
      </c>
      <c r="Q469" s="1" t="str">
        <f t="shared" si="54"/>
        <v>Ausgaben</v>
      </c>
      <c r="R469" s="1" t="str">
        <f t="shared" si="49"/>
        <v>1/6400-72800 Entgelte für sonstige Leistungen (Straßenmarkierungen)</v>
      </c>
      <c r="S469" s="2">
        <f t="shared" si="50"/>
        <v>-10000</v>
      </c>
      <c r="T469" s="2">
        <f t="shared" si="55"/>
        <v>-3.2331070158422244</v>
      </c>
    </row>
    <row r="470" spans="1:20" x14ac:dyDescent="0.4">
      <c r="A470" s="1" t="s">
        <v>709</v>
      </c>
      <c r="B470" s="1" t="s">
        <v>395</v>
      </c>
      <c r="C470" s="1" t="s">
        <v>523</v>
      </c>
      <c r="D470" s="1" t="s">
        <v>395</v>
      </c>
      <c r="E470" s="1" t="s">
        <v>395</v>
      </c>
      <c r="F470" s="1" t="s">
        <v>397</v>
      </c>
      <c r="G470" s="1" t="s">
        <v>398</v>
      </c>
      <c r="H470" s="1" t="s">
        <v>460</v>
      </c>
      <c r="I470" s="1" t="s">
        <v>271</v>
      </c>
      <c r="J470" s="1" t="s">
        <v>273</v>
      </c>
      <c r="K470" s="6" t="s">
        <v>463</v>
      </c>
      <c r="L470" s="6" t="str">
        <f>VLOOKUP(LEFT(A470,1),'Ansatz 1'!A$1:B$10,2)</f>
        <v>6 Straßen- und Wasserbau, Verkehr</v>
      </c>
      <c r="M470" s="6" t="str">
        <f>VLOOKUP(LEFT(A470,2),'Ansatz 2'!A$1:B$51,2)</f>
        <v>64 Straßenverkehr</v>
      </c>
      <c r="N470" s="6" t="str">
        <f t="shared" si="51"/>
        <v>6490 Straßenverkehr</v>
      </c>
      <c r="O470" s="1" t="str">
        <f t="shared" si="52"/>
        <v>FH</v>
      </c>
      <c r="P470" s="1">
        <f t="shared" si="53"/>
        <v>1</v>
      </c>
      <c r="Q470" s="1" t="str">
        <f t="shared" si="54"/>
        <v>Ausgaben</v>
      </c>
      <c r="R470" s="1" t="str">
        <f t="shared" si="49"/>
        <v>1/6490-61400 Instandhaltung von Gebäuden und Bauten (Wartehäuschen)</v>
      </c>
      <c r="S470" s="2">
        <f t="shared" si="50"/>
        <v>-2500</v>
      </c>
      <c r="T470" s="2">
        <f t="shared" si="55"/>
        <v>-0.80827675396055609</v>
      </c>
    </row>
    <row r="471" spans="1:20" x14ac:dyDescent="0.4">
      <c r="A471" s="1" t="s">
        <v>709</v>
      </c>
      <c r="B471" s="1" t="s">
        <v>395</v>
      </c>
      <c r="C471" s="1" t="s">
        <v>477</v>
      </c>
      <c r="D471" s="1" t="s">
        <v>455</v>
      </c>
      <c r="E471" s="1" t="s">
        <v>395</v>
      </c>
      <c r="F471" s="1" t="s">
        <v>497</v>
      </c>
      <c r="G471" s="1" t="s">
        <v>398</v>
      </c>
      <c r="H471" s="1" t="s">
        <v>415</v>
      </c>
      <c r="I471" s="1" t="s">
        <v>271</v>
      </c>
      <c r="J471" s="1" t="s">
        <v>89</v>
      </c>
      <c r="K471" s="6" t="s">
        <v>532</v>
      </c>
      <c r="L471" s="6" t="str">
        <f>VLOOKUP(LEFT(A471,1),'Ansatz 1'!A$1:B$10,2)</f>
        <v>6 Straßen- und Wasserbau, Verkehr</v>
      </c>
      <c r="M471" s="6" t="str">
        <f>VLOOKUP(LEFT(A471,2),'Ansatz 2'!A$1:B$51,2)</f>
        <v>64 Straßenverkehr</v>
      </c>
      <c r="N471" s="6" t="str">
        <f t="shared" si="51"/>
        <v>6490 Straßenverkehr</v>
      </c>
      <c r="O471" s="1" t="str">
        <f t="shared" si="52"/>
        <v>FH</v>
      </c>
      <c r="P471" s="1">
        <f t="shared" si="53"/>
        <v>1</v>
      </c>
      <c r="Q471" s="1" t="str">
        <f t="shared" si="54"/>
        <v>Ausgaben</v>
      </c>
      <c r="R471" s="1" t="str">
        <f t="shared" si="49"/>
        <v>1/6490-72050 Interne Leistungsverrechnung</v>
      </c>
      <c r="S471" s="2">
        <f t="shared" si="50"/>
        <v>-200</v>
      </c>
      <c r="T471" s="2">
        <f t="shared" si="55"/>
        <v>-6.4662140316844488E-2</v>
      </c>
    </row>
    <row r="472" spans="1:20" x14ac:dyDescent="0.4">
      <c r="A472" s="1" t="s">
        <v>524</v>
      </c>
      <c r="B472" s="1" t="s">
        <v>395</v>
      </c>
      <c r="C472" s="1" t="s">
        <v>432</v>
      </c>
      <c r="D472" s="1" t="s">
        <v>395</v>
      </c>
      <c r="E472" s="1" t="s">
        <v>395</v>
      </c>
      <c r="F472" s="1" t="s">
        <v>397</v>
      </c>
      <c r="G472" s="1" t="s">
        <v>398</v>
      </c>
      <c r="H472" s="1" t="s">
        <v>584</v>
      </c>
      <c r="I472" s="1" t="s">
        <v>274</v>
      </c>
      <c r="J472" s="1" t="s">
        <v>275</v>
      </c>
      <c r="K472" s="6" t="s">
        <v>570</v>
      </c>
      <c r="L472" s="6" t="str">
        <f>VLOOKUP(LEFT(A472,1),'Ansatz 1'!A$1:B$10,2)</f>
        <v>6 Straßen- und Wasserbau, Verkehr</v>
      </c>
      <c r="M472" s="6" t="str">
        <f>VLOOKUP(LEFT(A472,2),'Ansatz 2'!A$1:B$51,2)</f>
        <v>65 Schienenverkehr</v>
      </c>
      <c r="N472" s="6" t="str">
        <f t="shared" si="51"/>
        <v>6500 Eisenbahnen</v>
      </c>
      <c r="O472" s="1" t="str">
        <f t="shared" si="52"/>
        <v>FH</v>
      </c>
      <c r="P472" s="1">
        <f t="shared" si="53"/>
        <v>1</v>
      </c>
      <c r="Q472" s="1" t="str">
        <f t="shared" si="54"/>
        <v>Ausgaben</v>
      </c>
      <c r="R472" s="1" t="str">
        <f t="shared" si="49"/>
        <v>1/6500-01000 Gebäude und Bauten (Fahrradboxen)</v>
      </c>
      <c r="S472" s="2">
        <f t="shared" si="50"/>
        <v>-5000</v>
      </c>
      <c r="T472" s="2">
        <f t="shared" si="55"/>
        <v>-1.6165535079211122</v>
      </c>
    </row>
    <row r="473" spans="1:20" x14ac:dyDescent="0.4">
      <c r="A473" s="1" t="s">
        <v>524</v>
      </c>
      <c r="B473" s="1" t="s">
        <v>395</v>
      </c>
      <c r="C473" s="1" t="s">
        <v>491</v>
      </c>
      <c r="D473" s="1" t="s">
        <v>395</v>
      </c>
      <c r="E473" s="1" t="s">
        <v>395</v>
      </c>
      <c r="F473" s="1" t="s">
        <v>397</v>
      </c>
      <c r="G473" s="1" t="s">
        <v>398</v>
      </c>
      <c r="H473" s="1" t="s">
        <v>492</v>
      </c>
      <c r="I473" s="1" t="s">
        <v>274</v>
      </c>
      <c r="J473" s="1" t="s">
        <v>276</v>
      </c>
      <c r="K473" s="6" t="s">
        <v>568</v>
      </c>
      <c r="L473" s="6" t="str">
        <f>VLOOKUP(LEFT(A473,1),'Ansatz 1'!A$1:B$10,2)</f>
        <v>6 Straßen- und Wasserbau, Verkehr</v>
      </c>
      <c r="M473" s="6" t="str">
        <f>VLOOKUP(LEFT(A473,2),'Ansatz 2'!A$1:B$51,2)</f>
        <v>65 Schienenverkehr</v>
      </c>
      <c r="N473" s="6" t="str">
        <f t="shared" si="51"/>
        <v>6500 Eisenbahnen</v>
      </c>
      <c r="O473" s="1" t="str">
        <f t="shared" si="52"/>
        <v>FH</v>
      </c>
      <c r="P473" s="1">
        <f t="shared" si="53"/>
        <v>2</v>
      </c>
      <c r="Q473" s="1" t="str">
        <f t="shared" si="54"/>
        <v>Einnahmen</v>
      </c>
      <c r="R473" s="1" t="str">
        <f t="shared" si="49"/>
        <v>2/6500+81100 Miete- und Pachtertrag (ÖBB - Fahrradboxen)</v>
      </c>
      <c r="S473" s="2">
        <f t="shared" si="50"/>
        <v>400</v>
      </c>
      <c r="T473" s="2">
        <f t="shared" si="55"/>
        <v>0.12932428063368898</v>
      </c>
    </row>
    <row r="474" spans="1:20" x14ac:dyDescent="0.4">
      <c r="A474" s="1" t="s">
        <v>710</v>
      </c>
      <c r="B474" s="1" t="s">
        <v>395</v>
      </c>
      <c r="C474" s="1" t="s">
        <v>477</v>
      </c>
      <c r="D474" s="1" t="s">
        <v>401</v>
      </c>
      <c r="E474" s="1" t="s">
        <v>395</v>
      </c>
      <c r="F474" s="1" t="s">
        <v>397</v>
      </c>
      <c r="G474" s="1" t="s">
        <v>398</v>
      </c>
      <c r="H474" s="1" t="s">
        <v>415</v>
      </c>
      <c r="I474" s="1" t="s">
        <v>277</v>
      </c>
      <c r="J474" s="1" t="s">
        <v>278</v>
      </c>
      <c r="K474" s="6" t="s">
        <v>711</v>
      </c>
      <c r="L474" s="6" t="str">
        <f>VLOOKUP(LEFT(A474,1),'Ansatz 1'!A$1:B$10,2)</f>
        <v>6 Straßen- und Wasserbau, Verkehr</v>
      </c>
      <c r="M474" s="6" t="str">
        <f>VLOOKUP(LEFT(A474,2),'Ansatz 2'!A$1:B$51,2)</f>
        <v>69 Verkehr, Sonstiges</v>
      </c>
      <c r="N474" s="6" t="str">
        <f t="shared" si="51"/>
        <v>6900 Verkehr, Sonstiges</v>
      </c>
      <c r="O474" s="1" t="str">
        <f t="shared" si="52"/>
        <v>FH</v>
      </c>
      <c r="P474" s="1">
        <f t="shared" si="53"/>
        <v>1</v>
      </c>
      <c r="Q474" s="1" t="str">
        <f t="shared" si="54"/>
        <v>Ausgaben</v>
      </c>
      <c r="R474" s="1" t="str">
        <f t="shared" si="49"/>
        <v>1/6900-72020 Kostenbeiträge (Kostenersätze) für Leistungen (ÖPNV)</v>
      </c>
      <c r="S474" s="2">
        <f t="shared" si="50"/>
        <v>-270500</v>
      </c>
      <c r="T474" s="2">
        <f t="shared" si="55"/>
        <v>-87.455544778532172</v>
      </c>
    </row>
    <row r="475" spans="1:20" x14ac:dyDescent="0.4">
      <c r="A475" s="1" t="s">
        <v>710</v>
      </c>
      <c r="B475" s="1" t="s">
        <v>395</v>
      </c>
      <c r="C475" s="1" t="s">
        <v>429</v>
      </c>
      <c r="D475" s="1" t="s">
        <v>395</v>
      </c>
      <c r="E475" s="1" t="s">
        <v>395</v>
      </c>
      <c r="F475" s="1" t="s">
        <v>397</v>
      </c>
      <c r="G475" s="1" t="s">
        <v>398</v>
      </c>
      <c r="H475" s="1" t="s">
        <v>430</v>
      </c>
      <c r="I475" s="1" t="s">
        <v>277</v>
      </c>
      <c r="J475" s="1" t="s">
        <v>279</v>
      </c>
      <c r="K475" s="6" t="s">
        <v>712</v>
      </c>
      <c r="L475" s="6" t="str">
        <f>VLOOKUP(LEFT(A475,1),'Ansatz 1'!A$1:B$10,2)</f>
        <v>6 Straßen- und Wasserbau, Verkehr</v>
      </c>
      <c r="M475" s="6" t="str">
        <f>VLOOKUP(LEFT(A475,2),'Ansatz 2'!A$1:B$51,2)</f>
        <v>69 Verkehr, Sonstiges</v>
      </c>
      <c r="N475" s="6" t="str">
        <f t="shared" si="51"/>
        <v>6900 Verkehr, Sonstiges</v>
      </c>
      <c r="O475" s="1" t="str">
        <f t="shared" si="52"/>
        <v>FH</v>
      </c>
      <c r="P475" s="1">
        <f t="shared" si="53"/>
        <v>2</v>
      </c>
      <c r="Q475" s="1" t="str">
        <f t="shared" si="54"/>
        <v>Einnahmen</v>
      </c>
      <c r="R475" s="1" t="str">
        <f t="shared" si="49"/>
        <v>2/6900+86100 Transfers von Ländern, Landesfonds und Landeskammern (ÖPNV)</v>
      </c>
      <c r="S475" s="2">
        <f t="shared" si="50"/>
        <v>102600</v>
      </c>
      <c r="T475" s="2">
        <f t="shared" si="55"/>
        <v>33.171677982541219</v>
      </c>
    </row>
    <row r="476" spans="1:20" x14ac:dyDescent="0.4">
      <c r="A476" s="1" t="s">
        <v>713</v>
      </c>
      <c r="B476" s="1" t="s">
        <v>395</v>
      </c>
      <c r="C476" s="1" t="s">
        <v>427</v>
      </c>
      <c r="D476" s="1" t="s">
        <v>395</v>
      </c>
      <c r="E476" s="1" t="s">
        <v>395</v>
      </c>
      <c r="F476" s="1" t="s">
        <v>397</v>
      </c>
      <c r="G476" s="1" t="s">
        <v>398</v>
      </c>
      <c r="H476" s="1" t="s">
        <v>428</v>
      </c>
      <c r="I476" s="1" t="s">
        <v>280</v>
      </c>
      <c r="J476" s="1" t="s">
        <v>281</v>
      </c>
      <c r="K476" s="6" t="s">
        <v>656</v>
      </c>
      <c r="L476" s="6" t="str">
        <f>VLOOKUP(LEFT(A476,1),'Ansatz 1'!A$1:B$10,2)</f>
        <v>7 Wirtschaftsförderung</v>
      </c>
      <c r="M476" s="6" t="str">
        <f>VLOOKUP(LEFT(A476,2),'Ansatz 2'!A$1:B$51,2)</f>
        <v>71 Grundlagenverbesserung in der Land- und Forstwirtschaft</v>
      </c>
      <c r="N476" s="6" t="str">
        <f t="shared" si="51"/>
        <v>7190 Grundlagenverbesserung i.d.Land-u.Forstwirtsch.</v>
      </c>
      <c r="O476" s="1" t="str">
        <f t="shared" si="52"/>
        <v>FH</v>
      </c>
      <c r="P476" s="1">
        <f t="shared" si="53"/>
        <v>1</v>
      </c>
      <c r="Q476" s="1" t="str">
        <f t="shared" si="54"/>
        <v>Ausgaben</v>
      </c>
      <c r="R476" s="1" t="str">
        <f t="shared" si="49"/>
        <v>1/7190-75500 Transfers an Unternehmen (ohne Finanzunternehmen) und andere (Hochstammförd., Häckseldienst)</v>
      </c>
      <c r="S476" s="2">
        <f t="shared" si="50"/>
        <v>-2300</v>
      </c>
      <c r="T476" s="2">
        <f t="shared" si="55"/>
        <v>-0.74361461364371162</v>
      </c>
    </row>
    <row r="477" spans="1:20" x14ac:dyDescent="0.4">
      <c r="A477" s="1" t="s">
        <v>714</v>
      </c>
      <c r="B477" s="1" t="s">
        <v>395</v>
      </c>
      <c r="C477" s="1" t="s">
        <v>435</v>
      </c>
      <c r="D477" s="1" t="s">
        <v>395</v>
      </c>
      <c r="E477" s="1" t="s">
        <v>395</v>
      </c>
      <c r="F477" s="1" t="s">
        <v>397</v>
      </c>
      <c r="G477" s="1" t="s">
        <v>398</v>
      </c>
      <c r="H477" s="1" t="s">
        <v>436</v>
      </c>
      <c r="I477" s="1" t="s">
        <v>282</v>
      </c>
      <c r="J477" s="1" t="s">
        <v>283</v>
      </c>
      <c r="K477" s="6" t="s">
        <v>448</v>
      </c>
      <c r="L477" s="6" t="str">
        <f>VLOOKUP(LEFT(A477,1),'Ansatz 1'!A$1:B$10,2)</f>
        <v>7 Wirtschaftsförderung</v>
      </c>
      <c r="M477" s="6" t="str">
        <f>VLOOKUP(LEFT(A477,2),'Ansatz 2'!A$1:B$51,2)</f>
        <v>74 Sonstige Förderung der Land- und Forstwirtschaft</v>
      </c>
      <c r="N477" s="6" t="str">
        <f t="shared" si="51"/>
        <v>7420 Produktionsförderung</v>
      </c>
      <c r="O477" s="1" t="str">
        <f t="shared" si="52"/>
        <v>FH</v>
      </c>
      <c r="P477" s="1">
        <f t="shared" si="53"/>
        <v>1</v>
      </c>
      <c r="Q477" s="1" t="str">
        <f t="shared" si="54"/>
        <v>Ausgaben</v>
      </c>
      <c r="R477" s="1" t="str">
        <f t="shared" si="49"/>
        <v>1/7420-04200 Amts-, Betriebs- und Geschäftsausstattung (Rebgarten)</v>
      </c>
      <c r="S477" s="2">
        <f t="shared" si="50"/>
        <v>-100</v>
      </c>
      <c r="T477" s="2">
        <f t="shared" si="55"/>
        <v>-3.2331070158422244E-2</v>
      </c>
    </row>
    <row r="478" spans="1:20" x14ac:dyDescent="0.4">
      <c r="A478" s="1" t="s">
        <v>714</v>
      </c>
      <c r="B478" s="1" t="s">
        <v>395</v>
      </c>
      <c r="C478" s="1" t="s">
        <v>504</v>
      </c>
      <c r="D478" s="1" t="s">
        <v>395</v>
      </c>
      <c r="E478" s="1" t="s">
        <v>395</v>
      </c>
      <c r="F478" s="1" t="s">
        <v>397</v>
      </c>
      <c r="G478" s="1" t="s">
        <v>398</v>
      </c>
      <c r="H478" s="1" t="s">
        <v>439</v>
      </c>
      <c r="I478" s="1" t="s">
        <v>282</v>
      </c>
      <c r="J478" s="1" t="s">
        <v>284</v>
      </c>
      <c r="K478" s="6" t="s">
        <v>715</v>
      </c>
      <c r="L478" s="6" t="str">
        <f>VLOOKUP(LEFT(A478,1),'Ansatz 1'!A$1:B$10,2)</f>
        <v>7 Wirtschaftsförderung</v>
      </c>
      <c r="M478" s="6" t="str">
        <f>VLOOKUP(LEFT(A478,2),'Ansatz 2'!A$1:B$51,2)</f>
        <v>74 Sonstige Förderung der Land- und Forstwirtschaft</v>
      </c>
      <c r="N478" s="6" t="str">
        <f t="shared" si="51"/>
        <v>7420 Produktionsförderung</v>
      </c>
      <c r="O478" s="1" t="str">
        <f t="shared" si="52"/>
        <v>FH</v>
      </c>
      <c r="P478" s="1">
        <f t="shared" si="53"/>
        <v>1</v>
      </c>
      <c r="Q478" s="1" t="str">
        <f t="shared" si="54"/>
        <v>Ausgaben</v>
      </c>
      <c r="R478" s="1" t="str">
        <f t="shared" si="49"/>
        <v>1/7420-41300 Handelswaren (Weineinkauf)</v>
      </c>
      <c r="S478" s="2">
        <f t="shared" si="50"/>
        <v>-5700</v>
      </c>
      <c r="T478" s="2">
        <f t="shared" si="55"/>
        <v>-1.8428709990300678</v>
      </c>
    </row>
    <row r="479" spans="1:20" x14ac:dyDescent="0.4">
      <c r="A479" s="1" t="s">
        <v>714</v>
      </c>
      <c r="B479" s="1" t="s">
        <v>395</v>
      </c>
      <c r="C479" s="1" t="s">
        <v>636</v>
      </c>
      <c r="D479" s="1" t="s">
        <v>395</v>
      </c>
      <c r="E479" s="1" t="s">
        <v>395</v>
      </c>
      <c r="F479" s="1" t="s">
        <v>397</v>
      </c>
      <c r="G479" s="1" t="s">
        <v>398</v>
      </c>
      <c r="H479" s="1" t="s">
        <v>460</v>
      </c>
      <c r="I479" s="1" t="s">
        <v>282</v>
      </c>
      <c r="J479" s="1" t="s">
        <v>285</v>
      </c>
      <c r="K479" s="6" t="s">
        <v>486</v>
      </c>
      <c r="L479" s="6" t="str">
        <f>VLOOKUP(LEFT(A479,1),'Ansatz 1'!A$1:B$10,2)</f>
        <v>7 Wirtschaftsförderung</v>
      </c>
      <c r="M479" s="6" t="str">
        <f>VLOOKUP(LEFT(A479,2),'Ansatz 2'!A$1:B$51,2)</f>
        <v>74 Sonstige Förderung der Land- und Forstwirtschaft</v>
      </c>
      <c r="N479" s="6" t="str">
        <f t="shared" si="51"/>
        <v>7420 Produktionsförderung</v>
      </c>
      <c r="O479" s="1" t="str">
        <f t="shared" si="52"/>
        <v>FH</v>
      </c>
      <c r="P479" s="1">
        <f t="shared" si="53"/>
        <v>1</v>
      </c>
      <c r="Q479" s="1" t="str">
        <f t="shared" si="54"/>
        <v>Ausgaben</v>
      </c>
      <c r="R479" s="1" t="str">
        <f t="shared" si="49"/>
        <v>1/7420-61300 Instandhaltung von sonstigen Grundstückseinrichtungen (Rebgarten)</v>
      </c>
      <c r="S479" s="2">
        <f t="shared" si="50"/>
        <v>-3000</v>
      </c>
      <c r="T479" s="2">
        <f t="shared" si="55"/>
        <v>-0.96993210475266733</v>
      </c>
    </row>
    <row r="480" spans="1:20" x14ac:dyDescent="0.4">
      <c r="A480" s="1" t="s">
        <v>714</v>
      </c>
      <c r="B480" s="1" t="s">
        <v>395</v>
      </c>
      <c r="C480" s="1" t="s">
        <v>477</v>
      </c>
      <c r="D480" s="1" t="s">
        <v>455</v>
      </c>
      <c r="E480" s="1" t="s">
        <v>395</v>
      </c>
      <c r="F480" s="1" t="s">
        <v>497</v>
      </c>
      <c r="G480" s="1" t="s">
        <v>398</v>
      </c>
      <c r="H480" s="1" t="s">
        <v>415</v>
      </c>
      <c r="I480" s="1" t="s">
        <v>282</v>
      </c>
      <c r="J480" s="1" t="s">
        <v>89</v>
      </c>
      <c r="K480" s="6" t="s">
        <v>514</v>
      </c>
      <c r="L480" s="6" t="str">
        <f>VLOOKUP(LEFT(A480,1),'Ansatz 1'!A$1:B$10,2)</f>
        <v>7 Wirtschaftsförderung</v>
      </c>
      <c r="M480" s="6" t="str">
        <f>VLOOKUP(LEFT(A480,2),'Ansatz 2'!A$1:B$51,2)</f>
        <v>74 Sonstige Förderung der Land- und Forstwirtschaft</v>
      </c>
      <c r="N480" s="6" t="str">
        <f t="shared" si="51"/>
        <v>7420 Produktionsförderung</v>
      </c>
      <c r="O480" s="1" t="str">
        <f t="shared" si="52"/>
        <v>FH</v>
      </c>
      <c r="P480" s="1">
        <f t="shared" si="53"/>
        <v>1</v>
      </c>
      <c r="Q480" s="1" t="str">
        <f t="shared" si="54"/>
        <v>Ausgaben</v>
      </c>
      <c r="R480" s="1" t="str">
        <f t="shared" si="49"/>
        <v>1/7420-72050 Interne Leistungsverrechnung</v>
      </c>
      <c r="S480" s="2">
        <f t="shared" si="50"/>
        <v>-3500</v>
      </c>
      <c r="T480" s="2">
        <f t="shared" si="55"/>
        <v>-1.1315874555447785</v>
      </c>
    </row>
    <row r="481" spans="1:20" x14ac:dyDescent="0.4">
      <c r="A481" s="1" t="s">
        <v>714</v>
      </c>
      <c r="B481" s="1" t="s">
        <v>395</v>
      </c>
      <c r="C481" s="1" t="s">
        <v>485</v>
      </c>
      <c r="D481" s="1" t="s">
        <v>403</v>
      </c>
      <c r="E481" s="1" t="s">
        <v>395</v>
      </c>
      <c r="F481" s="1" t="s">
        <v>397</v>
      </c>
      <c r="G481" s="1" t="s">
        <v>398</v>
      </c>
      <c r="H481" s="1" t="s">
        <v>415</v>
      </c>
      <c r="I481" s="1" t="s">
        <v>282</v>
      </c>
      <c r="J481" s="1" t="s">
        <v>286</v>
      </c>
      <c r="K481" s="6" t="s">
        <v>537</v>
      </c>
      <c r="L481" s="6" t="str">
        <f>VLOOKUP(LEFT(A481,1),'Ansatz 1'!A$1:B$10,2)</f>
        <v>7 Wirtschaftsförderung</v>
      </c>
      <c r="M481" s="6" t="str">
        <f>VLOOKUP(LEFT(A481,2),'Ansatz 2'!A$1:B$51,2)</f>
        <v>74 Sonstige Förderung der Land- und Forstwirtschaft</v>
      </c>
      <c r="N481" s="6" t="str">
        <f t="shared" si="51"/>
        <v>7420 Produktionsförderung</v>
      </c>
      <c r="O481" s="1" t="str">
        <f t="shared" si="52"/>
        <v>FH</v>
      </c>
      <c r="P481" s="1">
        <f t="shared" si="53"/>
        <v>1</v>
      </c>
      <c r="Q481" s="1" t="str">
        <f t="shared" si="54"/>
        <v>Ausgaben</v>
      </c>
      <c r="R481" s="1" t="str">
        <f t="shared" si="49"/>
        <v>1/7420-72810 Entgelte für sonstige Leistungen (Bekämpfung tierischer u. pflanzl. Schädlinge, Feuerbrand)</v>
      </c>
      <c r="S481" s="2">
        <f t="shared" si="50"/>
        <v>-10000</v>
      </c>
      <c r="T481" s="2">
        <f t="shared" si="55"/>
        <v>-3.2331070158422244</v>
      </c>
    </row>
    <row r="482" spans="1:20" x14ac:dyDescent="0.4">
      <c r="A482" s="1" t="s">
        <v>714</v>
      </c>
      <c r="B482" s="1" t="s">
        <v>395</v>
      </c>
      <c r="C482" s="1" t="s">
        <v>489</v>
      </c>
      <c r="D482" s="1" t="s">
        <v>395</v>
      </c>
      <c r="E482" s="1" t="s">
        <v>395</v>
      </c>
      <c r="F482" s="1" t="s">
        <v>397</v>
      </c>
      <c r="G482" s="1" t="s">
        <v>398</v>
      </c>
      <c r="H482" s="1" t="s">
        <v>490</v>
      </c>
      <c r="I482" s="1" t="s">
        <v>282</v>
      </c>
      <c r="J482" s="1" t="s">
        <v>287</v>
      </c>
      <c r="K482" s="6" t="s">
        <v>716</v>
      </c>
      <c r="L482" s="6" t="str">
        <f>VLOOKUP(LEFT(A482,1),'Ansatz 1'!A$1:B$10,2)</f>
        <v>7 Wirtschaftsförderung</v>
      </c>
      <c r="M482" s="6" t="str">
        <f>VLOOKUP(LEFT(A482,2),'Ansatz 2'!A$1:B$51,2)</f>
        <v>74 Sonstige Förderung der Land- und Forstwirtschaft</v>
      </c>
      <c r="N482" s="6" t="str">
        <f t="shared" si="51"/>
        <v>7420 Produktionsförderung</v>
      </c>
      <c r="O482" s="1" t="str">
        <f t="shared" si="52"/>
        <v>FH</v>
      </c>
      <c r="P482" s="1">
        <f t="shared" si="53"/>
        <v>2</v>
      </c>
      <c r="Q482" s="1" t="str">
        <f t="shared" si="54"/>
        <v>Einnahmen</v>
      </c>
      <c r="R482" s="1" t="str">
        <f t="shared" si="49"/>
        <v>2/7420+80800 Veräußerungen von Waren (Weinverkauf)</v>
      </c>
      <c r="S482" s="2">
        <f t="shared" si="50"/>
        <v>4700</v>
      </c>
      <c r="T482" s="2">
        <f t="shared" si="55"/>
        <v>1.5195602974458455</v>
      </c>
    </row>
    <row r="483" spans="1:20" x14ac:dyDescent="0.4">
      <c r="A483" s="1" t="s">
        <v>714</v>
      </c>
      <c r="B483" s="1" t="s">
        <v>395</v>
      </c>
      <c r="C483" s="1" t="s">
        <v>491</v>
      </c>
      <c r="D483" s="1" t="s">
        <v>395</v>
      </c>
      <c r="E483" s="1" t="s">
        <v>395</v>
      </c>
      <c r="F483" s="1" t="s">
        <v>397</v>
      </c>
      <c r="G483" s="1" t="s">
        <v>398</v>
      </c>
      <c r="H483" s="1" t="s">
        <v>492</v>
      </c>
      <c r="I483" s="1" t="s">
        <v>282</v>
      </c>
      <c r="J483" s="1" t="s">
        <v>288</v>
      </c>
      <c r="K483" s="6" t="s">
        <v>532</v>
      </c>
      <c r="L483" s="6" t="str">
        <f>VLOOKUP(LEFT(A483,1),'Ansatz 1'!A$1:B$10,2)</f>
        <v>7 Wirtschaftsförderung</v>
      </c>
      <c r="M483" s="6" t="str">
        <f>VLOOKUP(LEFT(A483,2),'Ansatz 2'!A$1:B$51,2)</f>
        <v>74 Sonstige Förderung der Land- und Forstwirtschaft</v>
      </c>
      <c r="N483" s="6" t="str">
        <f t="shared" si="51"/>
        <v>7420 Produktionsförderung</v>
      </c>
      <c r="O483" s="1" t="str">
        <f t="shared" si="52"/>
        <v>FH</v>
      </c>
      <c r="P483" s="1">
        <f t="shared" si="53"/>
        <v>2</v>
      </c>
      <c r="Q483" s="1" t="str">
        <f t="shared" si="54"/>
        <v>Einnahmen</v>
      </c>
      <c r="R483" s="1" t="str">
        <f t="shared" si="49"/>
        <v>2/7420+81100 Miete- und Pachtertrag (Rebgarten)</v>
      </c>
      <c r="S483" s="2">
        <f t="shared" si="50"/>
        <v>200</v>
      </c>
      <c r="T483" s="2">
        <f t="shared" si="55"/>
        <v>6.4662140316844488E-2</v>
      </c>
    </row>
    <row r="484" spans="1:20" x14ac:dyDescent="0.4">
      <c r="A484" s="1" t="s">
        <v>714</v>
      </c>
      <c r="B484" s="1" t="s">
        <v>395</v>
      </c>
      <c r="C484" s="1" t="s">
        <v>499</v>
      </c>
      <c r="D484" s="1" t="s">
        <v>395</v>
      </c>
      <c r="E484" s="1" t="s">
        <v>395</v>
      </c>
      <c r="F484" s="1" t="s">
        <v>397</v>
      </c>
      <c r="G484" s="1" t="s">
        <v>398</v>
      </c>
      <c r="H484" s="1" t="s">
        <v>490</v>
      </c>
      <c r="I484" s="1" t="s">
        <v>282</v>
      </c>
      <c r="J484" s="1" t="s">
        <v>289</v>
      </c>
      <c r="K484" s="6" t="s">
        <v>421</v>
      </c>
      <c r="L484" s="6" t="str">
        <f>VLOOKUP(LEFT(A484,1),'Ansatz 1'!A$1:B$10,2)</f>
        <v>7 Wirtschaftsförderung</v>
      </c>
      <c r="M484" s="6" t="str">
        <f>VLOOKUP(LEFT(A484,2),'Ansatz 2'!A$1:B$51,2)</f>
        <v>74 Sonstige Förderung der Land- und Forstwirtschaft</v>
      </c>
      <c r="N484" s="6" t="str">
        <f t="shared" si="51"/>
        <v>7420 Produktionsförderung</v>
      </c>
      <c r="O484" s="1" t="str">
        <f t="shared" si="52"/>
        <v>FH</v>
      </c>
      <c r="P484" s="1">
        <f t="shared" si="53"/>
        <v>2</v>
      </c>
      <c r="Q484" s="1" t="str">
        <f t="shared" si="54"/>
        <v>Einnahmen</v>
      </c>
      <c r="R484" s="1" t="str">
        <f t="shared" si="49"/>
        <v>2/7420+82900 Sonstige Erträge (Feuerbrand)</v>
      </c>
      <c r="S484" s="2">
        <f t="shared" si="50"/>
        <v>500</v>
      </c>
      <c r="T484" s="2">
        <f t="shared" si="55"/>
        <v>0.16165535079211121</v>
      </c>
    </row>
    <row r="485" spans="1:20" x14ac:dyDescent="0.4">
      <c r="A485" s="1" t="s">
        <v>717</v>
      </c>
      <c r="B485" s="1" t="s">
        <v>395</v>
      </c>
      <c r="C485" s="1" t="s">
        <v>674</v>
      </c>
      <c r="D485" s="1" t="s">
        <v>395</v>
      </c>
      <c r="E485" s="1" t="s">
        <v>395</v>
      </c>
      <c r="F485" s="1" t="s">
        <v>397</v>
      </c>
      <c r="G485" s="1" t="s">
        <v>398</v>
      </c>
      <c r="H485" s="1" t="s">
        <v>423</v>
      </c>
      <c r="I485" s="1" t="s">
        <v>290</v>
      </c>
      <c r="J485" s="1" t="s">
        <v>291</v>
      </c>
      <c r="K485" s="6" t="s">
        <v>532</v>
      </c>
      <c r="L485" s="6" t="str">
        <f>VLOOKUP(LEFT(A485,1),'Ansatz 1'!A$1:B$10,2)</f>
        <v>7 Wirtschaftsförderung</v>
      </c>
      <c r="M485" s="6" t="str">
        <f>VLOOKUP(LEFT(A485,2),'Ansatz 2'!A$1:B$51,2)</f>
        <v>74 Sonstige Förderung der Land- und Forstwirtschaft</v>
      </c>
      <c r="N485" s="6" t="str">
        <f t="shared" si="51"/>
        <v>7490 Sonstige Förd. der Land- und Forstwirtschaft</v>
      </c>
      <c r="O485" s="1" t="str">
        <f t="shared" si="52"/>
        <v>FH</v>
      </c>
      <c r="P485" s="1">
        <f t="shared" si="53"/>
        <v>1</v>
      </c>
      <c r="Q485" s="1" t="str">
        <f t="shared" si="54"/>
        <v>Ausgaben</v>
      </c>
      <c r="R485" s="1" t="str">
        <f t="shared" si="49"/>
        <v>1/7490-75400 Transfers an sonstige Träger des öffentlichen Rechts (Betriebshelferdienst)</v>
      </c>
      <c r="S485" s="2">
        <f t="shared" si="50"/>
        <v>-200</v>
      </c>
      <c r="T485" s="2">
        <f t="shared" si="55"/>
        <v>-6.4662140316844488E-2</v>
      </c>
    </row>
    <row r="486" spans="1:20" x14ac:dyDescent="0.4">
      <c r="A486" s="1" t="s">
        <v>718</v>
      </c>
      <c r="B486" s="1" t="s">
        <v>395</v>
      </c>
      <c r="C486" s="1" t="s">
        <v>435</v>
      </c>
      <c r="D486" s="1" t="s">
        <v>395</v>
      </c>
      <c r="E486" s="1" t="s">
        <v>395</v>
      </c>
      <c r="F486" s="1" t="s">
        <v>397</v>
      </c>
      <c r="G486" s="1" t="s">
        <v>398</v>
      </c>
      <c r="H486" s="1" t="s">
        <v>436</v>
      </c>
      <c r="I486" s="1" t="s">
        <v>292</v>
      </c>
      <c r="J486" s="1" t="s">
        <v>293</v>
      </c>
      <c r="K486" s="6" t="s">
        <v>448</v>
      </c>
      <c r="L486" s="6" t="str">
        <f>VLOOKUP(LEFT(A486,1),'Ansatz 1'!A$1:B$10,2)</f>
        <v>7 Wirtschaftsförderung</v>
      </c>
      <c r="M486" s="6" t="str">
        <f>VLOOKUP(LEFT(A486,2),'Ansatz 2'!A$1:B$51,2)</f>
        <v>77 Förderung des Fremdenverkehrs</v>
      </c>
      <c r="N486" s="6" t="str">
        <f t="shared" si="51"/>
        <v>7700 Einrichtungen zur Förderung des Fremdenverkehrs</v>
      </c>
      <c r="O486" s="1" t="str">
        <f t="shared" si="52"/>
        <v>FH</v>
      </c>
      <c r="P486" s="1">
        <f t="shared" si="53"/>
        <v>1</v>
      </c>
      <c r="Q486" s="1" t="str">
        <f t="shared" si="54"/>
        <v>Ausgaben</v>
      </c>
      <c r="R486" s="1" t="str">
        <f t="shared" si="49"/>
        <v>1/7700-04200 Amts-, Betriebs- und Geschäftsausstattung (Pavillon)</v>
      </c>
      <c r="S486" s="2">
        <f t="shared" si="50"/>
        <v>-100</v>
      </c>
      <c r="T486" s="2">
        <f t="shared" si="55"/>
        <v>-3.2331070158422244E-2</v>
      </c>
    </row>
    <row r="487" spans="1:20" x14ac:dyDescent="0.4">
      <c r="A487" s="1" t="s">
        <v>718</v>
      </c>
      <c r="B487" s="1" t="s">
        <v>395</v>
      </c>
      <c r="C487" s="1" t="s">
        <v>438</v>
      </c>
      <c r="D487" s="1" t="s">
        <v>395</v>
      </c>
      <c r="E487" s="1" t="s">
        <v>395</v>
      </c>
      <c r="F487" s="1" t="s">
        <v>397</v>
      </c>
      <c r="G487" s="1" t="s">
        <v>398</v>
      </c>
      <c r="H487" s="1" t="s">
        <v>439</v>
      </c>
      <c r="I487" s="1" t="s">
        <v>292</v>
      </c>
      <c r="J487" s="1" t="s">
        <v>36</v>
      </c>
      <c r="K487" s="6" t="s">
        <v>448</v>
      </c>
      <c r="L487" s="6" t="str">
        <f>VLOOKUP(LEFT(A487,1),'Ansatz 1'!A$1:B$10,2)</f>
        <v>7 Wirtschaftsförderung</v>
      </c>
      <c r="M487" s="6" t="str">
        <f>VLOOKUP(LEFT(A487,2),'Ansatz 2'!A$1:B$51,2)</f>
        <v>77 Förderung des Fremdenverkehrs</v>
      </c>
      <c r="N487" s="6" t="str">
        <f t="shared" si="51"/>
        <v>7700 Einrichtungen zur Förderung des Fremdenverkehrs</v>
      </c>
      <c r="O487" s="1" t="str">
        <f t="shared" si="52"/>
        <v>FH</v>
      </c>
      <c r="P487" s="1">
        <f t="shared" si="53"/>
        <v>1</v>
      </c>
      <c r="Q487" s="1" t="str">
        <f t="shared" si="54"/>
        <v>Ausgaben</v>
      </c>
      <c r="R487" s="1" t="str">
        <f t="shared" si="49"/>
        <v>1/7700-40000 Geringwertige Wirtschaftsgüter (GWG)</v>
      </c>
      <c r="S487" s="2">
        <f t="shared" si="50"/>
        <v>-100</v>
      </c>
      <c r="T487" s="2">
        <f t="shared" si="55"/>
        <v>-3.2331070158422244E-2</v>
      </c>
    </row>
    <row r="488" spans="1:20" x14ac:dyDescent="0.4">
      <c r="A488" s="1" t="s">
        <v>718</v>
      </c>
      <c r="B488" s="1" t="s">
        <v>395</v>
      </c>
      <c r="C488" s="1" t="s">
        <v>520</v>
      </c>
      <c r="D488" s="1" t="s">
        <v>395</v>
      </c>
      <c r="E488" s="1" t="s">
        <v>395</v>
      </c>
      <c r="F488" s="1" t="s">
        <v>397</v>
      </c>
      <c r="G488" s="1" t="s">
        <v>398</v>
      </c>
      <c r="H488" s="1" t="s">
        <v>439</v>
      </c>
      <c r="I488" s="1" t="s">
        <v>292</v>
      </c>
      <c r="J488" s="1" t="s">
        <v>294</v>
      </c>
      <c r="K488" s="6" t="s">
        <v>448</v>
      </c>
      <c r="L488" s="6" t="str">
        <f>VLOOKUP(LEFT(A488,1),'Ansatz 1'!A$1:B$10,2)</f>
        <v>7 Wirtschaftsförderung</v>
      </c>
      <c r="M488" s="6" t="str">
        <f>VLOOKUP(LEFT(A488,2),'Ansatz 2'!A$1:B$51,2)</f>
        <v>77 Förderung des Fremdenverkehrs</v>
      </c>
      <c r="N488" s="6" t="str">
        <f t="shared" si="51"/>
        <v>7700 Einrichtungen zur Förderung des Fremdenverkehrs</v>
      </c>
      <c r="O488" s="1" t="str">
        <f t="shared" si="52"/>
        <v>FH</v>
      </c>
      <c r="P488" s="1">
        <f t="shared" si="53"/>
        <v>1</v>
      </c>
      <c r="Q488" s="1" t="str">
        <f t="shared" si="54"/>
        <v>Ausgaben</v>
      </c>
      <c r="R488" s="1" t="str">
        <f t="shared" si="49"/>
        <v>1/7700-45400 Reinigungsmittel (Pavillon)</v>
      </c>
      <c r="S488" s="2">
        <f t="shared" si="50"/>
        <v>-100</v>
      </c>
      <c r="T488" s="2">
        <f t="shared" si="55"/>
        <v>-3.2331070158422244E-2</v>
      </c>
    </row>
    <row r="489" spans="1:20" x14ac:dyDescent="0.4">
      <c r="A489" s="1" t="s">
        <v>718</v>
      </c>
      <c r="B489" s="1" t="s">
        <v>395</v>
      </c>
      <c r="C489" s="1" t="s">
        <v>522</v>
      </c>
      <c r="D489" s="1" t="s">
        <v>395</v>
      </c>
      <c r="E489" s="1" t="s">
        <v>395</v>
      </c>
      <c r="F489" s="1" t="s">
        <v>397</v>
      </c>
      <c r="G489" s="1" t="s">
        <v>398</v>
      </c>
      <c r="H489" s="1" t="s">
        <v>465</v>
      </c>
      <c r="I489" s="1" t="s">
        <v>292</v>
      </c>
      <c r="J489" s="1" t="s">
        <v>86</v>
      </c>
      <c r="K489" s="6" t="s">
        <v>532</v>
      </c>
      <c r="L489" s="6" t="str">
        <f>VLOOKUP(LEFT(A489,1),'Ansatz 1'!A$1:B$10,2)</f>
        <v>7 Wirtschaftsförderung</v>
      </c>
      <c r="M489" s="6" t="str">
        <f>VLOOKUP(LEFT(A489,2),'Ansatz 2'!A$1:B$51,2)</f>
        <v>77 Förderung des Fremdenverkehrs</v>
      </c>
      <c r="N489" s="6" t="str">
        <f t="shared" si="51"/>
        <v>7700 Einrichtungen zur Förderung des Fremdenverkehrs</v>
      </c>
      <c r="O489" s="1" t="str">
        <f t="shared" si="52"/>
        <v>FH</v>
      </c>
      <c r="P489" s="1">
        <f t="shared" si="53"/>
        <v>1</v>
      </c>
      <c r="Q489" s="1" t="str">
        <f t="shared" si="54"/>
        <v>Ausgaben</v>
      </c>
      <c r="R489" s="1" t="str">
        <f t="shared" si="49"/>
        <v>1/7700-60000 Energiebezüge</v>
      </c>
      <c r="S489" s="2">
        <f t="shared" si="50"/>
        <v>-200</v>
      </c>
      <c r="T489" s="2">
        <f t="shared" si="55"/>
        <v>-6.4662140316844488E-2</v>
      </c>
    </row>
    <row r="490" spans="1:20" x14ac:dyDescent="0.4">
      <c r="A490" s="1" t="s">
        <v>718</v>
      </c>
      <c r="B490" s="1" t="s">
        <v>395</v>
      </c>
      <c r="C490" s="1" t="s">
        <v>699</v>
      </c>
      <c r="D490" s="1" t="s">
        <v>395</v>
      </c>
      <c r="E490" s="1" t="s">
        <v>395</v>
      </c>
      <c r="F490" s="1" t="s">
        <v>397</v>
      </c>
      <c r="G490" s="1" t="s">
        <v>398</v>
      </c>
      <c r="H490" s="1" t="s">
        <v>460</v>
      </c>
      <c r="I490" s="1" t="s">
        <v>292</v>
      </c>
      <c r="J490" s="1" t="s">
        <v>295</v>
      </c>
      <c r="K490" s="6" t="s">
        <v>537</v>
      </c>
      <c r="L490" s="6" t="str">
        <f>VLOOKUP(LEFT(A490,1),'Ansatz 1'!A$1:B$10,2)</f>
        <v>7 Wirtschaftsförderung</v>
      </c>
      <c r="M490" s="6" t="str">
        <f>VLOOKUP(LEFT(A490,2),'Ansatz 2'!A$1:B$51,2)</f>
        <v>77 Förderung des Fremdenverkehrs</v>
      </c>
      <c r="N490" s="6" t="str">
        <f t="shared" si="51"/>
        <v>7700 Einrichtungen zur Förderung des Fremdenverkehrs</v>
      </c>
      <c r="O490" s="1" t="str">
        <f t="shared" si="52"/>
        <v>FH</v>
      </c>
      <c r="P490" s="1">
        <f t="shared" si="53"/>
        <v>1</v>
      </c>
      <c r="Q490" s="1" t="str">
        <f t="shared" si="54"/>
        <v>Ausgaben</v>
      </c>
      <c r="R490" s="1" t="str">
        <f t="shared" si="49"/>
        <v>1/7700-61100 Instandhaltung von Straßenbauten (Spazier- und Wanderwege)</v>
      </c>
      <c r="S490" s="2">
        <f t="shared" si="50"/>
        <v>-10000</v>
      </c>
      <c r="T490" s="2">
        <f t="shared" si="55"/>
        <v>-3.2331070158422244</v>
      </c>
    </row>
    <row r="491" spans="1:20" x14ac:dyDescent="0.4">
      <c r="A491" s="1" t="s">
        <v>718</v>
      </c>
      <c r="B491" s="1" t="s">
        <v>395</v>
      </c>
      <c r="C491" s="1" t="s">
        <v>523</v>
      </c>
      <c r="D491" s="1" t="s">
        <v>395</v>
      </c>
      <c r="E491" s="1" t="s">
        <v>395</v>
      </c>
      <c r="F491" s="1" t="s">
        <v>397</v>
      </c>
      <c r="G491" s="1" t="s">
        <v>398</v>
      </c>
      <c r="H491" s="1" t="s">
        <v>460</v>
      </c>
      <c r="I491" s="1" t="s">
        <v>292</v>
      </c>
      <c r="J491" s="1" t="s">
        <v>87</v>
      </c>
      <c r="K491" s="6" t="s">
        <v>572</v>
      </c>
      <c r="L491" s="6" t="str">
        <f>VLOOKUP(LEFT(A491,1),'Ansatz 1'!A$1:B$10,2)</f>
        <v>7 Wirtschaftsförderung</v>
      </c>
      <c r="M491" s="6" t="str">
        <f>VLOOKUP(LEFT(A491,2),'Ansatz 2'!A$1:B$51,2)</f>
        <v>77 Förderung des Fremdenverkehrs</v>
      </c>
      <c r="N491" s="6" t="str">
        <f t="shared" si="51"/>
        <v>7700 Einrichtungen zur Förderung des Fremdenverkehrs</v>
      </c>
      <c r="O491" s="1" t="str">
        <f t="shared" si="52"/>
        <v>FH</v>
      </c>
      <c r="P491" s="1">
        <f t="shared" si="53"/>
        <v>1</v>
      </c>
      <c r="Q491" s="1" t="str">
        <f t="shared" si="54"/>
        <v>Ausgaben</v>
      </c>
      <c r="R491" s="1" t="str">
        <f t="shared" si="49"/>
        <v>1/7700-61400 Instandhaltung von Gebäuden und Bauten</v>
      </c>
      <c r="S491" s="2">
        <f t="shared" si="50"/>
        <v>-800</v>
      </c>
      <c r="T491" s="2">
        <f t="shared" si="55"/>
        <v>-0.25864856126737795</v>
      </c>
    </row>
    <row r="492" spans="1:20" x14ac:dyDescent="0.4">
      <c r="A492" s="1" t="s">
        <v>718</v>
      </c>
      <c r="B492" s="1" t="s">
        <v>395</v>
      </c>
      <c r="C492" s="1" t="s">
        <v>470</v>
      </c>
      <c r="D492" s="1" t="s">
        <v>395</v>
      </c>
      <c r="E492" s="1" t="s">
        <v>395</v>
      </c>
      <c r="F492" s="1" t="s">
        <v>397</v>
      </c>
      <c r="G492" s="1" t="s">
        <v>398</v>
      </c>
      <c r="H492" s="1" t="s">
        <v>465</v>
      </c>
      <c r="I492" s="1" t="s">
        <v>292</v>
      </c>
      <c r="J492" s="1" t="s">
        <v>51</v>
      </c>
      <c r="K492" s="6" t="s">
        <v>448</v>
      </c>
      <c r="L492" s="6" t="str">
        <f>VLOOKUP(LEFT(A492,1),'Ansatz 1'!A$1:B$10,2)</f>
        <v>7 Wirtschaftsförderung</v>
      </c>
      <c r="M492" s="6" t="str">
        <f>VLOOKUP(LEFT(A492,2),'Ansatz 2'!A$1:B$51,2)</f>
        <v>77 Förderung des Fremdenverkehrs</v>
      </c>
      <c r="N492" s="6" t="str">
        <f t="shared" si="51"/>
        <v>7700 Einrichtungen zur Förderung des Fremdenverkehrs</v>
      </c>
      <c r="O492" s="1" t="str">
        <f t="shared" si="52"/>
        <v>FH</v>
      </c>
      <c r="P492" s="1">
        <f t="shared" si="53"/>
        <v>1</v>
      </c>
      <c r="Q492" s="1" t="str">
        <f t="shared" si="54"/>
        <v>Ausgaben</v>
      </c>
      <c r="R492" s="1" t="str">
        <f t="shared" si="49"/>
        <v>1/7700-67000 Versicherungen</v>
      </c>
      <c r="S492" s="2">
        <f t="shared" si="50"/>
        <v>-100</v>
      </c>
      <c r="T492" s="2">
        <f t="shared" si="55"/>
        <v>-3.2331070158422244E-2</v>
      </c>
    </row>
    <row r="493" spans="1:20" x14ac:dyDescent="0.4">
      <c r="A493" s="1" t="s">
        <v>718</v>
      </c>
      <c r="B493" s="1" t="s">
        <v>395</v>
      </c>
      <c r="C493" s="1" t="s">
        <v>477</v>
      </c>
      <c r="D493" s="1" t="s">
        <v>455</v>
      </c>
      <c r="E493" s="1" t="s">
        <v>395</v>
      </c>
      <c r="F493" s="1" t="s">
        <v>497</v>
      </c>
      <c r="G493" s="1" t="s">
        <v>398</v>
      </c>
      <c r="H493" s="1" t="s">
        <v>415</v>
      </c>
      <c r="I493" s="1" t="s">
        <v>292</v>
      </c>
      <c r="J493" s="1" t="s">
        <v>89</v>
      </c>
      <c r="K493" s="6" t="s">
        <v>486</v>
      </c>
      <c r="L493" s="6" t="str">
        <f>VLOOKUP(LEFT(A493,1),'Ansatz 1'!A$1:B$10,2)</f>
        <v>7 Wirtschaftsförderung</v>
      </c>
      <c r="M493" s="6" t="str">
        <f>VLOOKUP(LEFT(A493,2),'Ansatz 2'!A$1:B$51,2)</f>
        <v>77 Förderung des Fremdenverkehrs</v>
      </c>
      <c r="N493" s="6" t="str">
        <f t="shared" si="51"/>
        <v>7700 Einrichtungen zur Förderung des Fremdenverkehrs</v>
      </c>
      <c r="O493" s="1" t="str">
        <f t="shared" si="52"/>
        <v>FH</v>
      </c>
      <c r="P493" s="1">
        <f t="shared" si="53"/>
        <v>1</v>
      </c>
      <c r="Q493" s="1" t="str">
        <f t="shared" si="54"/>
        <v>Ausgaben</v>
      </c>
      <c r="R493" s="1" t="str">
        <f t="shared" si="49"/>
        <v>1/7700-72050 Interne Leistungsverrechnung</v>
      </c>
      <c r="S493" s="2">
        <f t="shared" si="50"/>
        <v>-3000</v>
      </c>
      <c r="T493" s="2">
        <f t="shared" si="55"/>
        <v>-0.96993210475266733</v>
      </c>
    </row>
    <row r="494" spans="1:20" x14ac:dyDescent="0.4">
      <c r="A494" s="1" t="s">
        <v>718</v>
      </c>
      <c r="B494" s="1" t="s">
        <v>395</v>
      </c>
      <c r="C494" s="1" t="s">
        <v>487</v>
      </c>
      <c r="D494" s="1" t="s">
        <v>395</v>
      </c>
      <c r="E494" s="1" t="s">
        <v>395</v>
      </c>
      <c r="F494" s="1" t="s">
        <v>397</v>
      </c>
      <c r="G494" s="1" t="s">
        <v>398</v>
      </c>
      <c r="H494" s="1" t="s">
        <v>415</v>
      </c>
      <c r="I494" s="1" t="s">
        <v>292</v>
      </c>
      <c r="J494" s="1" t="s">
        <v>296</v>
      </c>
      <c r="K494" s="6" t="s">
        <v>448</v>
      </c>
      <c r="L494" s="6" t="str">
        <f>VLOOKUP(LEFT(A494,1),'Ansatz 1'!A$1:B$10,2)</f>
        <v>7 Wirtschaftsförderung</v>
      </c>
      <c r="M494" s="6" t="str">
        <f>VLOOKUP(LEFT(A494,2),'Ansatz 2'!A$1:B$51,2)</f>
        <v>77 Förderung des Fremdenverkehrs</v>
      </c>
      <c r="N494" s="6" t="str">
        <f t="shared" si="51"/>
        <v>7700 Einrichtungen zur Förderung des Fremdenverkehrs</v>
      </c>
      <c r="O494" s="1" t="str">
        <f t="shared" si="52"/>
        <v>FH</v>
      </c>
      <c r="P494" s="1">
        <f t="shared" si="53"/>
        <v>1</v>
      </c>
      <c r="Q494" s="1" t="str">
        <f t="shared" si="54"/>
        <v>Ausgaben</v>
      </c>
      <c r="R494" s="1" t="str">
        <f t="shared" si="49"/>
        <v>1/7700-72900 Sonstige Aufwendungen (f.d. Gäste einschl. Ortsverschönerung)</v>
      </c>
      <c r="S494" s="2">
        <f t="shared" si="50"/>
        <v>-100</v>
      </c>
      <c r="T494" s="2">
        <f t="shared" si="55"/>
        <v>-3.2331070158422244E-2</v>
      </c>
    </row>
    <row r="495" spans="1:20" x14ac:dyDescent="0.4">
      <c r="A495" s="1" t="s">
        <v>719</v>
      </c>
      <c r="B495" s="1" t="s">
        <v>395</v>
      </c>
      <c r="C495" s="1" t="s">
        <v>487</v>
      </c>
      <c r="D495" s="1" t="s">
        <v>395</v>
      </c>
      <c r="E495" s="1" t="s">
        <v>395</v>
      </c>
      <c r="F495" s="1" t="s">
        <v>397</v>
      </c>
      <c r="G495" s="1" t="s">
        <v>398</v>
      </c>
      <c r="H495" s="1" t="s">
        <v>415</v>
      </c>
      <c r="I495" s="1" t="s">
        <v>297</v>
      </c>
      <c r="J495" s="1" t="s">
        <v>298</v>
      </c>
      <c r="K495" s="6" t="s">
        <v>448</v>
      </c>
      <c r="L495" s="6" t="str">
        <f>VLOOKUP(LEFT(A495,1),'Ansatz 1'!A$1:B$10,2)</f>
        <v>7 Wirtschaftsförderung</v>
      </c>
      <c r="M495" s="6" t="str">
        <f>VLOOKUP(LEFT(A495,2),'Ansatz 2'!A$1:B$51,2)</f>
        <v>77 Förderung des Fremdenverkehrs</v>
      </c>
      <c r="N495" s="6" t="str">
        <f t="shared" si="51"/>
        <v>7710 Maßnahmen zur Förderung des Fremdenverkehrs</v>
      </c>
      <c r="O495" s="1" t="str">
        <f t="shared" si="52"/>
        <v>FH</v>
      </c>
      <c r="P495" s="1">
        <f t="shared" si="53"/>
        <v>1</v>
      </c>
      <c r="Q495" s="1" t="str">
        <f t="shared" si="54"/>
        <v>Ausgaben</v>
      </c>
      <c r="R495" s="1" t="str">
        <f t="shared" si="49"/>
        <v>1/7710-72900 Sonstige Aufwendungen (für Werbung)</v>
      </c>
      <c r="S495" s="2">
        <f t="shared" si="50"/>
        <v>-100</v>
      </c>
      <c r="T495" s="2">
        <f t="shared" si="55"/>
        <v>-3.2331070158422244E-2</v>
      </c>
    </row>
    <row r="496" spans="1:20" x14ac:dyDescent="0.4">
      <c r="A496" s="1" t="s">
        <v>719</v>
      </c>
      <c r="B496" s="1" t="s">
        <v>395</v>
      </c>
      <c r="C496" s="1" t="s">
        <v>543</v>
      </c>
      <c r="D496" s="1" t="s">
        <v>395</v>
      </c>
      <c r="E496" s="1" t="s">
        <v>395</v>
      </c>
      <c r="F496" s="1" t="s">
        <v>397</v>
      </c>
      <c r="G496" s="1" t="s">
        <v>398</v>
      </c>
      <c r="H496" s="1" t="s">
        <v>544</v>
      </c>
      <c r="I496" s="1" t="s">
        <v>297</v>
      </c>
      <c r="J496" s="1" t="s">
        <v>299</v>
      </c>
      <c r="K496" s="6" t="s">
        <v>609</v>
      </c>
      <c r="L496" s="6" t="str">
        <f>VLOOKUP(LEFT(A496,1),'Ansatz 1'!A$1:B$10,2)</f>
        <v>7 Wirtschaftsförderung</v>
      </c>
      <c r="M496" s="6" t="str">
        <f>VLOOKUP(LEFT(A496,2),'Ansatz 2'!A$1:B$51,2)</f>
        <v>77 Förderung des Fremdenverkehrs</v>
      </c>
      <c r="N496" s="6" t="str">
        <f t="shared" si="51"/>
        <v>7710 Maßnahmen zur Förderung des Fremdenverkehrs</v>
      </c>
      <c r="O496" s="1" t="str">
        <f t="shared" si="52"/>
        <v>FH</v>
      </c>
      <c r="P496" s="1">
        <f t="shared" si="53"/>
        <v>1</v>
      </c>
      <c r="Q496" s="1" t="str">
        <f t="shared" si="54"/>
        <v>Ausgaben</v>
      </c>
      <c r="R496" s="1" t="str">
        <f t="shared" si="49"/>
        <v>1/7710-75700 Transfers an private Organisationen ohne Erwerbszweck (regionale Tourismusverbände)</v>
      </c>
      <c r="S496" s="2">
        <f t="shared" si="50"/>
        <v>-1600</v>
      </c>
      <c r="T496" s="2">
        <f t="shared" si="55"/>
        <v>-0.5172971225347559</v>
      </c>
    </row>
    <row r="497" spans="1:20" x14ac:dyDescent="0.4">
      <c r="A497" s="1" t="s">
        <v>720</v>
      </c>
      <c r="B497" s="1" t="s">
        <v>395</v>
      </c>
      <c r="C497" s="1" t="s">
        <v>477</v>
      </c>
      <c r="D497" s="1" t="s">
        <v>455</v>
      </c>
      <c r="E497" s="1" t="s">
        <v>395</v>
      </c>
      <c r="F497" s="1" t="s">
        <v>497</v>
      </c>
      <c r="G497" s="1" t="s">
        <v>398</v>
      </c>
      <c r="H497" s="1" t="s">
        <v>415</v>
      </c>
      <c r="I497" s="1" t="s">
        <v>300</v>
      </c>
      <c r="J497" s="1" t="s">
        <v>89</v>
      </c>
      <c r="K497" s="6" t="s">
        <v>461</v>
      </c>
      <c r="L497" s="6" t="str">
        <f>VLOOKUP(LEFT(A497,1),'Ansatz 1'!A$1:B$10,2)</f>
        <v>7 Wirtschaftsförderung</v>
      </c>
      <c r="M497" s="6" t="str">
        <f>VLOOKUP(LEFT(A497,2),'Ansatz 2'!A$1:B$51,2)</f>
        <v>78 Förderung von Handel, Gewerbe und Industrie</v>
      </c>
      <c r="N497" s="6" t="str">
        <f t="shared" si="51"/>
        <v>7820 Wirtschaftspolitische Maßnahmen</v>
      </c>
      <c r="O497" s="1" t="str">
        <f t="shared" si="52"/>
        <v>FH</v>
      </c>
      <c r="P497" s="1">
        <f t="shared" si="53"/>
        <v>1</v>
      </c>
      <c r="Q497" s="1" t="str">
        <f t="shared" si="54"/>
        <v>Ausgaben</v>
      </c>
      <c r="R497" s="1" t="str">
        <f t="shared" si="49"/>
        <v>1/7820-72050 Interne Leistungsverrechnung</v>
      </c>
      <c r="S497" s="2">
        <f t="shared" si="50"/>
        <v>-1000</v>
      </c>
      <c r="T497" s="2">
        <f t="shared" si="55"/>
        <v>-0.32331070158422243</v>
      </c>
    </row>
    <row r="498" spans="1:20" x14ac:dyDescent="0.4">
      <c r="A498" s="1" t="s">
        <v>720</v>
      </c>
      <c r="B498" s="1" t="s">
        <v>395</v>
      </c>
      <c r="C498" s="1" t="s">
        <v>427</v>
      </c>
      <c r="D498" s="1" t="s">
        <v>403</v>
      </c>
      <c r="E498" s="1" t="s">
        <v>395</v>
      </c>
      <c r="F498" s="1" t="s">
        <v>397</v>
      </c>
      <c r="G498" s="1" t="s">
        <v>398</v>
      </c>
      <c r="H498" s="1" t="s">
        <v>428</v>
      </c>
      <c r="I498" s="1" t="s">
        <v>300</v>
      </c>
      <c r="J498" s="1" t="s">
        <v>301</v>
      </c>
      <c r="K498" s="6" t="s">
        <v>537</v>
      </c>
      <c r="L498" s="6" t="str">
        <f>VLOOKUP(LEFT(A498,1),'Ansatz 1'!A$1:B$10,2)</f>
        <v>7 Wirtschaftsförderung</v>
      </c>
      <c r="M498" s="6" t="str">
        <f>VLOOKUP(LEFT(A498,2),'Ansatz 2'!A$1:B$51,2)</f>
        <v>78 Förderung von Handel, Gewerbe und Industrie</v>
      </c>
      <c r="N498" s="6" t="str">
        <f t="shared" si="51"/>
        <v>7820 Wirtschaftspolitische Maßnahmen</v>
      </c>
      <c r="O498" s="1" t="str">
        <f t="shared" si="52"/>
        <v>FH</v>
      </c>
      <c r="P498" s="1">
        <f t="shared" si="53"/>
        <v>1</v>
      </c>
      <c r="Q498" s="1" t="str">
        <f t="shared" si="54"/>
        <v>Ausgaben</v>
      </c>
      <c r="R498" s="1" t="str">
        <f t="shared" si="49"/>
        <v>1/7820-75510 Transfers an Unternehmen (ohne Finanzunternehmen) und andere (Werbe- und Präsentationsmaßnahmen, div. Aktionen)</v>
      </c>
      <c r="S498" s="2">
        <f t="shared" si="50"/>
        <v>-10000</v>
      </c>
      <c r="T498" s="2">
        <f t="shared" si="55"/>
        <v>-3.2331070158422244</v>
      </c>
    </row>
    <row r="499" spans="1:20" x14ac:dyDescent="0.4">
      <c r="A499" s="1" t="s">
        <v>720</v>
      </c>
      <c r="B499" s="1" t="s">
        <v>395</v>
      </c>
      <c r="C499" s="1" t="s">
        <v>427</v>
      </c>
      <c r="D499" s="1" t="s">
        <v>412</v>
      </c>
      <c r="E499" s="1" t="s">
        <v>395</v>
      </c>
      <c r="F499" s="1" t="s">
        <v>397</v>
      </c>
      <c r="G499" s="1" t="s">
        <v>398</v>
      </c>
      <c r="H499" s="1" t="s">
        <v>428</v>
      </c>
      <c r="I499" s="1" t="s">
        <v>300</v>
      </c>
      <c r="J499" s="1" t="s">
        <v>302</v>
      </c>
      <c r="K499" s="6" t="s">
        <v>721</v>
      </c>
      <c r="L499" s="6" t="str">
        <f>VLOOKUP(LEFT(A499,1),'Ansatz 1'!A$1:B$10,2)</f>
        <v>7 Wirtschaftsförderung</v>
      </c>
      <c r="M499" s="6" t="str">
        <f>VLOOKUP(LEFT(A499,2),'Ansatz 2'!A$1:B$51,2)</f>
        <v>78 Förderung von Handel, Gewerbe und Industrie</v>
      </c>
      <c r="N499" s="6" t="str">
        <f t="shared" si="51"/>
        <v>7820 Wirtschaftspolitische Maßnahmen</v>
      </c>
      <c r="O499" s="1" t="str">
        <f t="shared" si="52"/>
        <v>FH</v>
      </c>
      <c r="P499" s="1">
        <f t="shared" si="53"/>
        <v>1</v>
      </c>
      <c r="Q499" s="1" t="str">
        <f t="shared" si="54"/>
        <v>Ausgaben</v>
      </c>
      <c r="R499" s="1" t="str">
        <f t="shared" si="49"/>
        <v>1/7820-75511 Transfers an Unternehmen (ohne Finanzunternehmen) und andere (Überbetriebliche Kinderbetreuung - Interpark -Focus)</v>
      </c>
      <c r="S499" s="2">
        <f t="shared" si="50"/>
        <v>-25000</v>
      </c>
      <c r="T499" s="2">
        <f t="shared" si="55"/>
        <v>-8.0827675396055607</v>
      </c>
    </row>
    <row r="500" spans="1:20" x14ac:dyDescent="0.4">
      <c r="A500" s="1" t="s">
        <v>722</v>
      </c>
      <c r="B500" s="1" t="s">
        <v>395</v>
      </c>
      <c r="C500" s="1" t="s">
        <v>433</v>
      </c>
      <c r="D500" s="1" t="s">
        <v>395</v>
      </c>
      <c r="E500" s="1" t="s">
        <v>395</v>
      </c>
      <c r="F500" s="1" t="s">
        <v>397</v>
      </c>
      <c r="G500" s="1" t="s">
        <v>398</v>
      </c>
      <c r="H500" s="1" t="s">
        <v>434</v>
      </c>
      <c r="I500" s="1" t="s">
        <v>303</v>
      </c>
      <c r="J500" s="1" t="s">
        <v>34</v>
      </c>
      <c r="K500" s="6" t="s">
        <v>533</v>
      </c>
      <c r="L500" s="6" t="str">
        <f>VLOOKUP(LEFT(A500,1),'Ansatz 1'!A$1:B$10,2)</f>
        <v>8 Dienstleistungen</v>
      </c>
      <c r="M500" s="6" t="str">
        <f>VLOOKUP(LEFT(A500,2),'Ansatz 2'!A$1:B$51,2)</f>
        <v>81 Öffentliche Einrichtungen</v>
      </c>
      <c r="N500" s="6" t="str">
        <f t="shared" si="51"/>
        <v>8140 Straßenreinigung</v>
      </c>
      <c r="O500" s="1" t="str">
        <f t="shared" si="52"/>
        <v>FH</v>
      </c>
      <c r="P500" s="1">
        <f t="shared" si="53"/>
        <v>1</v>
      </c>
      <c r="Q500" s="1" t="str">
        <f t="shared" si="54"/>
        <v>Ausgaben</v>
      </c>
      <c r="R500" s="1" t="str">
        <f t="shared" si="49"/>
        <v>1/8140-04000 Fahrzeuge</v>
      </c>
      <c r="S500" s="2">
        <f t="shared" si="50"/>
        <v>-15000</v>
      </c>
      <c r="T500" s="2">
        <f t="shared" si="55"/>
        <v>-4.8496605237633368</v>
      </c>
    </row>
    <row r="501" spans="1:20" x14ac:dyDescent="0.4">
      <c r="A501" s="1" t="s">
        <v>722</v>
      </c>
      <c r="B501" s="1" t="s">
        <v>395</v>
      </c>
      <c r="C501" s="1" t="s">
        <v>438</v>
      </c>
      <c r="D501" s="1" t="s">
        <v>395</v>
      </c>
      <c r="E501" s="1" t="s">
        <v>395</v>
      </c>
      <c r="F501" s="1" t="s">
        <v>397</v>
      </c>
      <c r="G501" s="1" t="s">
        <v>398</v>
      </c>
      <c r="H501" s="1" t="s">
        <v>439</v>
      </c>
      <c r="I501" s="1" t="s">
        <v>303</v>
      </c>
      <c r="J501" s="1" t="s">
        <v>36</v>
      </c>
      <c r="K501" s="6" t="s">
        <v>453</v>
      </c>
      <c r="L501" s="6" t="str">
        <f>VLOOKUP(LEFT(A501,1),'Ansatz 1'!A$1:B$10,2)</f>
        <v>8 Dienstleistungen</v>
      </c>
      <c r="M501" s="6" t="str">
        <f>VLOOKUP(LEFT(A501,2),'Ansatz 2'!A$1:B$51,2)</f>
        <v>81 Öffentliche Einrichtungen</v>
      </c>
      <c r="N501" s="6" t="str">
        <f t="shared" si="51"/>
        <v>8140 Straßenreinigung</v>
      </c>
      <c r="O501" s="1" t="str">
        <f t="shared" si="52"/>
        <v>FH</v>
      </c>
      <c r="P501" s="1">
        <f t="shared" si="53"/>
        <v>1</v>
      </c>
      <c r="Q501" s="1" t="str">
        <f t="shared" si="54"/>
        <v>Ausgaben</v>
      </c>
      <c r="R501" s="1" t="str">
        <f t="shared" si="49"/>
        <v>1/8140-40000 Geringwertige Wirtschaftsgüter (GWG)</v>
      </c>
      <c r="S501" s="2">
        <f t="shared" si="50"/>
        <v>-8000</v>
      </c>
      <c r="T501" s="2">
        <f t="shared" si="55"/>
        <v>-2.5864856126737794</v>
      </c>
    </row>
    <row r="502" spans="1:20" x14ac:dyDescent="0.4">
      <c r="A502" s="1" t="s">
        <v>722</v>
      </c>
      <c r="B502" s="1" t="s">
        <v>395</v>
      </c>
      <c r="C502" s="1" t="s">
        <v>560</v>
      </c>
      <c r="D502" s="1" t="s">
        <v>395</v>
      </c>
      <c r="E502" s="1" t="s">
        <v>395</v>
      </c>
      <c r="F502" s="1" t="s">
        <v>397</v>
      </c>
      <c r="G502" s="1" t="s">
        <v>398</v>
      </c>
      <c r="H502" s="1" t="s">
        <v>439</v>
      </c>
      <c r="I502" s="1" t="s">
        <v>303</v>
      </c>
      <c r="J502" s="1" t="s">
        <v>121</v>
      </c>
      <c r="K502" s="6" t="s">
        <v>461</v>
      </c>
      <c r="L502" s="6" t="str">
        <f>VLOOKUP(LEFT(A502,1),'Ansatz 1'!A$1:B$10,2)</f>
        <v>8 Dienstleistungen</v>
      </c>
      <c r="M502" s="6" t="str">
        <f>VLOOKUP(LEFT(A502,2),'Ansatz 2'!A$1:B$51,2)</f>
        <v>81 Öffentliche Einrichtungen</v>
      </c>
      <c r="N502" s="6" t="str">
        <f t="shared" si="51"/>
        <v>8140 Straßenreinigung</v>
      </c>
      <c r="O502" s="1" t="str">
        <f t="shared" si="52"/>
        <v>FH</v>
      </c>
      <c r="P502" s="1">
        <f t="shared" si="53"/>
        <v>1</v>
      </c>
      <c r="Q502" s="1" t="str">
        <f t="shared" si="54"/>
        <v>Ausgaben</v>
      </c>
      <c r="R502" s="1" t="str">
        <f t="shared" si="49"/>
        <v>1/8140-45200 Treibstoffe</v>
      </c>
      <c r="S502" s="2">
        <f t="shared" si="50"/>
        <v>-1000</v>
      </c>
      <c r="T502" s="2">
        <f t="shared" si="55"/>
        <v>-0.32331070158422243</v>
      </c>
    </row>
    <row r="503" spans="1:20" x14ac:dyDescent="0.4">
      <c r="A503" s="1" t="s">
        <v>722</v>
      </c>
      <c r="B503" s="1" t="s">
        <v>395</v>
      </c>
      <c r="C503" s="1" t="s">
        <v>459</v>
      </c>
      <c r="D503" s="1" t="s">
        <v>395</v>
      </c>
      <c r="E503" s="1" t="s">
        <v>395</v>
      </c>
      <c r="F503" s="1" t="s">
        <v>397</v>
      </c>
      <c r="G503" s="1" t="s">
        <v>398</v>
      </c>
      <c r="H503" s="1" t="s">
        <v>460</v>
      </c>
      <c r="I503" s="1" t="s">
        <v>303</v>
      </c>
      <c r="J503" s="1" t="s">
        <v>123</v>
      </c>
      <c r="K503" s="6" t="s">
        <v>440</v>
      </c>
      <c r="L503" s="6" t="str">
        <f>VLOOKUP(LEFT(A503,1),'Ansatz 1'!A$1:B$10,2)</f>
        <v>8 Dienstleistungen</v>
      </c>
      <c r="M503" s="6" t="str">
        <f>VLOOKUP(LEFT(A503,2),'Ansatz 2'!A$1:B$51,2)</f>
        <v>81 Öffentliche Einrichtungen</v>
      </c>
      <c r="N503" s="6" t="str">
        <f t="shared" si="51"/>
        <v>8140 Straßenreinigung</v>
      </c>
      <c r="O503" s="1" t="str">
        <f t="shared" si="52"/>
        <v>FH</v>
      </c>
      <c r="P503" s="1">
        <f t="shared" si="53"/>
        <v>1</v>
      </c>
      <c r="Q503" s="1" t="str">
        <f t="shared" si="54"/>
        <v>Ausgaben</v>
      </c>
      <c r="R503" s="1" t="str">
        <f t="shared" si="49"/>
        <v>1/8140-61700 Instandhaltung von Fahrzeugen</v>
      </c>
      <c r="S503" s="2">
        <f t="shared" si="50"/>
        <v>-2000</v>
      </c>
      <c r="T503" s="2">
        <f t="shared" si="55"/>
        <v>-0.64662140316844485</v>
      </c>
    </row>
    <row r="504" spans="1:20" x14ac:dyDescent="0.4">
      <c r="A504" s="1" t="s">
        <v>722</v>
      </c>
      <c r="B504" s="1" t="s">
        <v>395</v>
      </c>
      <c r="C504" s="1" t="s">
        <v>462</v>
      </c>
      <c r="D504" s="1" t="s">
        <v>395</v>
      </c>
      <c r="E504" s="1" t="s">
        <v>395</v>
      </c>
      <c r="F504" s="1" t="s">
        <v>397</v>
      </c>
      <c r="G504" s="1" t="s">
        <v>398</v>
      </c>
      <c r="H504" s="1" t="s">
        <v>460</v>
      </c>
      <c r="I504" s="1" t="s">
        <v>303</v>
      </c>
      <c r="J504" s="1" t="s">
        <v>47</v>
      </c>
      <c r="K504" s="6" t="s">
        <v>461</v>
      </c>
      <c r="L504" s="6" t="str">
        <f>VLOOKUP(LEFT(A504,1),'Ansatz 1'!A$1:B$10,2)</f>
        <v>8 Dienstleistungen</v>
      </c>
      <c r="M504" s="6" t="str">
        <f>VLOOKUP(LEFT(A504,2),'Ansatz 2'!A$1:B$51,2)</f>
        <v>81 Öffentliche Einrichtungen</v>
      </c>
      <c r="N504" s="6" t="str">
        <f t="shared" si="51"/>
        <v>8140 Straßenreinigung</v>
      </c>
      <c r="O504" s="1" t="str">
        <f t="shared" si="52"/>
        <v>FH</v>
      </c>
      <c r="P504" s="1">
        <f t="shared" si="53"/>
        <v>1</v>
      </c>
      <c r="Q504" s="1" t="str">
        <f t="shared" si="54"/>
        <v>Ausgaben</v>
      </c>
      <c r="R504" s="1" t="str">
        <f t="shared" si="49"/>
        <v>1/8140-61800 Instandhaltung von sonstigen Anlagen</v>
      </c>
      <c r="S504" s="2">
        <f t="shared" si="50"/>
        <v>-1000</v>
      </c>
      <c r="T504" s="2">
        <f t="shared" si="55"/>
        <v>-0.32331070158422243</v>
      </c>
    </row>
    <row r="505" spans="1:20" x14ac:dyDescent="0.4">
      <c r="A505" s="1" t="s">
        <v>722</v>
      </c>
      <c r="B505" s="1" t="s">
        <v>395</v>
      </c>
      <c r="C505" s="1" t="s">
        <v>477</v>
      </c>
      <c r="D505" s="1" t="s">
        <v>455</v>
      </c>
      <c r="E505" s="1" t="s">
        <v>395</v>
      </c>
      <c r="F505" s="1" t="s">
        <v>497</v>
      </c>
      <c r="G505" s="1" t="s">
        <v>398</v>
      </c>
      <c r="H505" s="1" t="s">
        <v>415</v>
      </c>
      <c r="I505" s="1" t="s">
        <v>303</v>
      </c>
      <c r="J505" s="1" t="s">
        <v>89</v>
      </c>
      <c r="K505" s="6" t="s">
        <v>424</v>
      </c>
      <c r="L505" s="6" t="str">
        <f>VLOOKUP(LEFT(A505,1),'Ansatz 1'!A$1:B$10,2)</f>
        <v>8 Dienstleistungen</v>
      </c>
      <c r="M505" s="6" t="str">
        <f>VLOOKUP(LEFT(A505,2),'Ansatz 2'!A$1:B$51,2)</f>
        <v>81 Öffentliche Einrichtungen</v>
      </c>
      <c r="N505" s="6" t="str">
        <f t="shared" si="51"/>
        <v>8140 Straßenreinigung</v>
      </c>
      <c r="O505" s="1" t="str">
        <f t="shared" si="52"/>
        <v>FH</v>
      </c>
      <c r="P505" s="1">
        <f t="shared" si="53"/>
        <v>1</v>
      </c>
      <c r="Q505" s="1" t="str">
        <f t="shared" si="54"/>
        <v>Ausgaben</v>
      </c>
      <c r="R505" s="1" t="str">
        <f t="shared" si="49"/>
        <v>1/8140-72050 Interne Leistungsverrechnung</v>
      </c>
      <c r="S505" s="2">
        <f t="shared" si="50"/>
        <v>-20000</v>
      </c>
      <c r="T505" s="2">
        <f t="shared" si="55"/>
        <v>-6.4662140316844487</v>
      </c>
    </row>
    <row r="506" spans="1:20" x14ac:dyDescent="0.4">
      <c r="A506" s="1" t="s">
        <v>722</v>
      </c>
      <c r="B506" s="1" t="s">
        <v>395</v>
      </c>
      <c r="C506" s="1" t="s">
        <v>485</v>
      </c>
      <c r="D506" s="1" t="s">
        <v>395</v>
      </c>
      <c r="E506" s="1" t="s">
        <v>395</v>
      </c>
      <c r="F506" s="1" t="s">
        <v>397</v>
      </c>
      <c r="G506" s="1" t="s">
        <v>398</v>
      </c>
      <c r="H506" s="1" t="s">
        <v>415</v>
      </c>
      <c r="I506" s="1" t="s">
        <v>303</v>
      </c>
      <c r="J506" s="1" t="s">
        <v>304</v>
      </c>
      <c r="K506" s="6" t="s">
        <v>707</v>
      </c>
      <c r="L506" s="6" t="str">
        <f>VLOOKUP(LEFT(A506,1),'Ansatz 1'!A$1:B$10,2)</f>
        <v>8 Dienstleistungen</v>
      </c>
      <c r="M506" s="6" t="str">
        <f>VLOOKUP(LEFT(A506,2),'Ansatz 2'!A$1:B$51,2)</f>
        <v>81 Öffentliche Einrichtungen</v>
      </c>
      <c r="N506" s="6" t="str">
        <f t="shared" si="51"/>
        <v>8140 Straßenreinigung</v>
      </c>
      <c r="O506" s="1" t="str">
        <f t="shared" si="52"/>
        <v>FH</v>
      </c>
      <c r="P506" s="1">
        <f t="shared" si="53"/>
        <v>1</v>
      </c>
      <c r="Q506" s="1" t="str">
        <f t="shared" si="54"/>
        <v>Ausgaben</v>
      </c>
      <c r="R506" s="1" t="str">
        <f t="shared" si="49"/>
        <v>1/8140-72800 Entgelte für sonstige Leistungen (Straßenreinigung und Winterdienst)</v>
      </c>
      <c r="S506" s="2">
        <f t="shared" si="50"/>
        <v>-55000</v>
      </c>
      <c r="T506" s="2">
        <f t="shared" si="55"/>
        <v>-17.782088587132233</v>
      </c>
    </row>
    <row r="507" spans="1:20" x14ac:dyDescent="0.4">
      <c r="A507" s="1" t="s">
        <v>722</v>
      </c>
      <c r="B507" s="1" t="s">
        <v>395</v>
      </c>
      <c r="C507" s="1" t="s">
        <v>723</v>
      </c>
      <c r="D507" s="1" t="s">
        <v>395</v>
      </c>
      <c r="E507" s="1" t="s">
        <v>395</v>
      </c>
      <c r="F507" s="1" t="s">
        <v>397</v>
      </c>
      <c r="G507" s="1" t="s">
        <v>398</v>
      </c>
      <c r="H507" s="1" t="s">
        <v>490</v>
      </c>
      <c r="I507" s="1" t="s">
        <v>303</v>
      </c>
      <c r="J507" s="1" t="s">
        <v>305</v>
      </c>
      <c r="K507" s="6" t="s">
        <v>440</v>
      </c>
      <c r="L507" s="6" t="str">
        <f>VLOOKUP(LEFT(A507,1),'Ansatz 1'!A$1:B$10,2)</f>
        <v>8 Dienstleistungen</v>
      </c>
      <c r="M507" s="6" t="str">
        <f>VLOOKUP(LEFT(A507,2),'Ansatz 2'!A$1:B$51,2)</f>
        <v>81 Öffentliche Einrichtungen</v>
      </c>
      <c r="N507" s="6" t="str">
        <f t="shared" si="51"/>
        <v>8140 Straßenreinigung</v>
      </c>
      <c r="O507" s="1" t="str">
        <f t="shared" si="52"/>
        <v>FH</v>
      </c>
      <c r="P507" s="1">
        <f t="shared" si="53"/>
        <v>2</v>
      </c>
      <c r="Q507" s="1" t="str">
        <f t="shared" si="54"/>
        <v>Einnahmen</v>
      </c>
      <c r="R507" s="1" t="str">
        <f t="shared" si="49"/>
        <v>2/8140+82800 Rückersätze von Aufwendungen (Winterdienst)</v>
      </c>
      <c r="S507" s="2">
        <f t="shared" si="50"/>
        <v>2000</v>
      </c>
      <c r="T507" s="2">
        <f t="shared" si="55"/>
        <v>0.64662140316844485</v>
      </c>
    </row>
    <row r="508" spans="1:20" x14ac:dyDescent="0.4">
      <c r="A508" s="1" t="s">
        <v>724</v>
      </c>
      <c r="B508" s="1" t="s">
        <v>395</v>
      </c>
      <c r="C508" s="1" t="s">
        <v>725</v>
      </c>
      <c r="D508" s="1" t="s">
        <v>395</v>
      </c>
      <c r="E508" s="1" t="s">
        <v>395</v>
      </c>
      <c r="F508" s="1" t="s">
        <v>397</v>
      </c>
      <c r="G508" s="1" t="s">
        <v>398</v>
      </c>
      <c r="H508" s="1" t="s">
        <v>635</v>
      </c>
      <c r="I508" s="1" t="s">
        <v>306</v>
      </c>
      <c r="J508" s="1" t="s">
        <v>307</v>
      </c>
      <c r="K508" s="6" t="s">
        <v>448</v>
      </c>
      <c r="L508" s="6" t="str">
        <f>VLOOKUP(LEFT(A508,1),'Ansatz 1'!A$1:B$10,2)</f>
        <v>8 Dienstleistungen</v>
      </c>
      <c r="M508" s="6" t="str">
        <f>VLOOKUP(LEFT(A508,2),'Ansatz 2'!A$1:B$51,2)</f>
        <v>81 Öffentliche Einrichtungen</v>
      </c>
      <c r="N508" s="6" t="str">
        <f t="shared" si="51"/>
        <v>8150 Park- und Gartenanlagen, Kinderspielplätze</v>
      </c>
      <c r="O508" s="1" t="str">
        <f t="shared" si="52"/>
        <v>FH</v>
      </c>
      <c r="P508" s="1">
        <f t="shared" si="53"/>
        <v>1</v>
      </c>
      <c r="Q508" s="1" t="str">
        <f t="shared" si="54"/>
        <v>Ausgaben</v>
      </c>
      <c r="R508" s="1" t="str">
        <f t="shared" si="49"/>
        <v>1/8150-00600 Sonstige Grundstückseinrichtungen</v>
      </c>
      <c r="S508" s="2">
        <f t="shared" si="50"/>
        <v>-100</v>
      </c>
      <c r="T508" s="2">
        <f t="shared" si="55"/>
        <v>-3.2331070158422244E-2</v>
      </c>
    </row>
    <row r="509" spans="1:20" x14ac:dyDescent="0.4">
      <c r="A509" s="1" t="s">
        <v>724</v>
      </c>
      <c r="B509" s="1" t="s">
        <v>395</v>
      </c>
      <c r="C509" s="1" t="s">
        <v>692</v>
      </c>
      <c r="D509" s="1" t="s">
        <v>395</v>
      </c>
      <c r="E509" s="1" t="s">
        <v>395</v>
      </c>
      <c r="F509" s="1" t="s">
        <v>397</v>
      </c>
      <c r="G509" s="1" t="s">
        <v>398</v>
      </c>
      <c r="H509" s="1" t="s">
        <v>434</v>
      </c>
      <c r="I509" s="1" t="s">
        <v>306</v>
      </c>
      <c r="J509" s="1" t="s">
        <v>255</v>
      </c>
      <c r="K509" s="6" t="s">
        <v>726</v>
      </c>
      <c r="L509" s="6" t="str">
        <f>VLOOKUP(LEFT(A509,1),'Ansatz 1'!A$1:B$10,2)</f>
        <v>8 Dienstleistungen</v>
      </c>
      <c r="M509" s="6" t="str">
        <f>VLOOKUP(LEFT(A509,2),'Ansatz 2'!A$1:B$51,2)</f>
        <v>81 Öffentliche Einrichtungen</v>
      </c>
      <c r="N509" s="6" t="str">
        <f t="shared" si="51"/>
        <v>8150 Park- und Gartenanlagen, Kinderspielplätze</v>
      </c>
      <c r="O509" s="1" t="str">
        <f t="shared" si="52"/>
        <v>FH</v>
      </c>
      <c r="P509" s="1">
        <f t="shared" si="53"/>
        <v>1</v>
      </c>
      <c r="Q509" s="1" t="str">
        <f t="shared" si="54"/>
        <v>Ausgaben</v>
      </c>
      <c r="R509" s="1" t="str">
        <f t="shared" si="49"/>
        <v>1/8150-02000 Maschinen und maschinelle Anlagen</v>
      </c>
      <c r="S509" s="2">
        <f t="shared" si="50"/>
        <v>-13500</v>
      </c>
      <c r="T509" s="2">
        <f t="shared" si="55"/>
        <v>-4.3646944713870033</v>
      </c>
    </row>
    <row r="510" spans="1:20" x14ac:dyDescent="0.4">
      <c r="A510" s="1" t="s">
        <v>724</v>
      </c>
      <c r="B510" s="1" t="s">
        <v>395</v>
      </c>
      <c r="C510" s="1" t="s">
        <v>438</v>
      </c>
      <c r="D510" s="1" t="s">
        <v>395</v>
      </c>
      <c r="E510" s="1" t="s">
        <v>395</v>
      </c>
      <c r="F510" s="1" t="s">
        <v>397</v>
      </c>
      <c r="G510" s="1" t="s">
        <v>398</v>
      </c>
      <c r="H510" s="1" t="s">
        <v>439</v>
      </c>
      <c r="I510" s="1" t="s">
        <v>306</v>
      </c>
      <c r="J510" s="1" t="s">
        <v>36</v>
      </c>
      <c r="K510" s="6" t="s">
        <v>421</v>
      </c>
      <c r="L510" s="6" t="str">
        <f>VLOOKUP(LEFT(A510,1),'Ansatz 1'!A$1:B$10,2)</f>
        <v>8 Dienstleistungen</v>
      </c>
      <c r="M510" s="6" t="str">
        <f>VLOOKUP(LEFT(A510,2),'Ansatz 2'!A$1:B$51,2)</f>
        <v>81 Öffentliche Einrichtungen</v>
      </c>
      <c r="N510" s="6" t="str">
        <f t="shared" si="51"/>
        <v>8150 Park- und Gartenanlagen, Kinderspielplätze</v>
      </c>
      <c r="O510" s="1" t="str">
        <f t="shared" si="52"/>
        <v>FH</v>
      </c>
      <c r="P510" s="1">
        <f t="shared" si="53"/>
        <v>1</v>
      </c>
      <c r="Q510" s="1" t="str">
        <f t="shared" si="54"/>
        <v>Ausgaben</v>
      </c>
      <c r="R510" s="1" t="str">
        <f t="shared" si="49"/>
        <v>1/8150-40000 Geringwertige Wirtschaftsgüter (GWG)</v>
      </c>
      <c r="S510" s="2">
        <f t="shared" si="50"/>
        <v>-500</v>
      </c>
      <c r="T510" s="2">
        <f t="shared" si="55"/>
        <v>-0.16165535079211121</v>
      </c>
    </row>
    <row r="511" spans="1:20" x14ac:dyDescent="0.4">
      <c r="A511" s="1" t="s">
        <v>724</v>
      </c>
      <c r="B511" s="1" t="s">
        <v>395</v>
      </c>
      <c r="C511" s="1" t="s">
        <v>636</v>
      </c>
      <c r="D511" s="1" t="s">
        <v>395</v>
      </c>
      <c r="E511" s="1" t="s">
        <v>395</v>
      </c>
      <c r="F511" s="1" t="s">
        <v>397</v>
      </c>
      <c r="G511" s="1" t="s">
        <v>398</v>
      </c>
      <c r="H511" s="1" t="s">
        <v>460</v>
      </c>
      <c r="I511" s="1" t="s">
        <v>306</v>
      </c>
      <c r="J511" s="1" t="s">
        <v>175</v>
      </c>
      <c r="K511" s="6" t="s">
        <v>537</v>
      </c>
      <c r="L511" s="6" t="str">
        <f>VLOOKUP(LEFT(A511,1),'Ansatz 1'!A$1:B$10,2)</f>
        <v>8 Dienstleistungen</v>
      </c>
      <c r="M511" s="6" t="str">
        <f>VLOOKUP(LEFT(A511,2),'Ansatz 2'!A$1:B$51,2)</f>
        <v>81 Öffentliche Einrichtungen</v>
      </c>
      <c r="N511" s="6" t="str">
        <f t="shared" si="51"/>
        <v>8150 Park- und Gartenanlagen, Kinderspielplätze</v>
      </c>
      <c r="O511" s="1" t="str">
        <f t="shared" si="52"/>
        <v>FH</v>
      </c>
      <c r="P511" s="1">
        <f t="shared" si="53"/>
        <v>1</v>
      </c>
      <c r="Q511" s="1" t="str">
        <f t="shared" si="54"/>
        <v>Ausgaben</v>
      </c>
      <c r="R511" s="1" t="str">
        <f t="shared" si="49"/>
        <v>1/8150-61300 Instandhaltung von sonstigen Grundstückseinrichtungen</v>
      </c>
      <c r="S511" s="2">
        <f t="shared" si="50"/>
        <v>-10000</v>
      </c>
      <c r="T511" s="2">
        <f t="shared" si="55"/>
        <v>-3.2331070158422244</v>
      </c>
    </row>
    <row r="512" spans="1:20" x14ac:dyDescent="0.4">
      <c r="A512" s="1" t="s">
        <v>724</v>
      </c>
      <c r="B512" s="1" t="s">
        <v>395</v>
      </c>
      <c r="C512" s="1" t="s">
        <v>636</v>
      </c>
      <c r="D512" s="1" t="s">
        <v>409</v>
      </c>
      <c r="E512" s="1" t="s">
        <v>395</v>
      </c>
      <c r="F512" s="1" t="s">
        <v>397</v>
      </c>
      <c r="G512" s="1" t="s">
        <v>398</v>
      </c>
      <c r="H512" s="1" t="s">
        <v>460</v>
      </c>
      <c r="I512" s="1" t="s">
        <v>306</v>
      </c>
      <c r="J512" s="1" t="s">
        <v>175</v>
      </c>
      <c r="K512" s="6" t="s">
        <v>537</v>
      </c>
      <c r="L512" s="6" t="str">
        <f>VLOOKUP(LEFT(A512,1),'Ansatz 1'!A$1:B$10,2)</f>
        <v>8 Dienstleistungen</v>
      </c>
      <c r="M512" s="6" t="str">
        <f>VLOOKUP(LEFT(A512,2),'Ansatz 2'!A$1:B$51,2)</f>
        <v>81 Öffentliche Einrichtungen</v>
      </c>
      <c r="N512" s="6" t="str">
        <f t="shared" si="51"/>
        <v>8150 Park- und Gartenanlagen, Kinderspielplätze</v>
      </c>
      <c r="O512" s="1" t="str">
        <f t="shared" si="52"/>
        <v>FH</v>
      </c>
      <c r="P512" s="1">
        <f t="shared" si="53"/>
        <v>1</v>
      </c>
      <c r="Q512" s="1" t="str">
        <f t="shared" si="54"/>
        <v>Ausgaben</v>
      </c>
      <c r="R512" s="1" t="str">
        <f t="shared" si="49"/>
        <v>1/8150-61390 Instandhaltung von sonstigen Grundstückseinrichtungen</v>
      </c>
      <c r="S512" s="2">
        <f t="shared" si="50"/>
        <v>-10000</v>
      </c>
      <c r="T512" s="2">
        <f t="shared" si="55"/>
        <v>-3.2331070158422244</v>
      </c>
    </row>
    <row r="513" spans="1:20" x14ac:dyDescent="0.4">
      <c r="A513" s="1" t="s">
        <v>724</v>
      </c>
      <c r="B513" s="1" t="s">
        <v>395</v>
      </c>
      <c r="C513" s="1" t="s">
        <v>701</v>
      </c>
      <c r="D513" s="1" t="s">
        <v>395</v>
      </c>
      <c r="E513" s="1" t="s">
        <v>395</v>
      </c>
      <c r="F513" s="1" t="s">
        <v>397</v>
      </c>
      <c r="G513" s="1" t="s">
        <v>398</v>
      </c>
      <c r="H513" s="1" t="s">
        <v>460</v>
      </c>
      <c r="I513" s="1" t="s">
        <v>306</v>
      </c>
      <c r="J513" s="1" t="s">
        <v>259</v>
      </c>
      <c r="K513" s="6" t="s">
        <v>437</v>
      </c>
      <c r="L513" s="6" t="str">
        <f>VLOOKUP(LEFT(A513,1),'Ansatz 1'!A$1:B$10,2)</f>
        <v>8 Dienstleistungen</v>
      </c>
      <c r="M513" s="6" t="str">
        <f>VLOOKUP(LEFT(A513,2),'Ansatz 2'!A$1:B$51,2)</f>
        <v>81 Öffentliche Einrichtungen</v>
      </c>
      <c r="N513" s="6" t="str">
        <f t="shared" si="51"/>
        <v>8150 Park- und Gartenanlagen, Kinderspielplätze</v>
      </c>
      <c r="O513" s="1" t="str">
        <f t="shared" si="52"/>
        <v>FH</v>
      </c>
      <c r="P513" s="1">
        <f t="shared" si="53"/>
        <v>1</v>
      </c>
      <c r="Q513" s="1" t="str">
        <f t="shared" si="54"/>
        <v>Ausgaben</v>
      </c>
      <c r="R513" s="1" t="str">
        <f t="shared" si="49"/>
        <v>1/8150-61600 Instandhaltung von Maschinen und maschinellen Anlagen</v>
      </c>
      <c r="S513" s="2">
        <f t="shared" si="50"/>
        <v>-4000</v>
      </c>
      <c r="T513" s="2">
        <f t="shared" si="55"/>
        <v>-1.2932428063368897</v>
      </c>
    </row>
    <row r="514" spans="1:20" x14ac:dyDescent="0.4">
      <c r="A514" s="1" t="s">
        <v>724</v>
      </c>
      <c r="B514" s="1" t="s">
        <v>395</v>
      </c>
      <c r="C514" s="1" t="s">
        <v>477</v>
      </c>
      <c r="D514" s="1" t="s">
        <v>455</v>
      </c>
      <c r="E514" s="1" t="s">
        <v>395</v>
      </c>
      <c r="F514" s="1" t="s">
        <v>497</v>
      </c>
      <c r="G514" s="1" t="s">
        <v>398</v>
      </c>
      <c r="H514" s="1" t="s">
        <v>415</v>
      </c>
      <c r="I514" s="1" t="s">
        <v>306</v>
      </c>
      <c r="J514" s="1" t="s">
        <v>89</v>
      </c>
      <c r="K514" s="6" t="s">
        <v>727</v>
      </c>
      <c r="L514" s="6" t="str">
        <f>VLOOKUP(LEFT(A514,1),'Ansatz 1'!A$1:B$10,2)</f>
        <v>8 Dienstleistungen</v>
      </c>
      <c r="M514" s="6" t="str">
        <f>VLOOKUP(LEFT(A514,2),'Ansatz 2'!A$1:B$51,2)</f>
        <v>81 Öffentliche Einrichtungen</v>
      </c>
      <c r="N514" s="6" t="str">
        <f t="shared" si="51"/>
        <v>8150 Park- und Gartenanlagen, Kinderspielplätze</v>
      </c>
      <c r="O514" s="1" t="str">
        <f t="shared" si="52"/>
        <v>FH</v>
      </c>
      <c r="P514" s="1">
        <f t="shared" si="53"/>
        <v>1</v>
      </c>
      <c r="Q514" s="1" t="str">
        <f t="shared" si="54"/>
        <v>Ausgaben</v>
      </c>
      <c r="R514" s="1" t="str">
        <f t="shared" ref="R514:R577" si="56">_xlfn.CONCAT(P514,"/",A514,LEFT(B514,1),IF(P514=1,"-","+"),C514,LEFT(D514,2)," ",J514)</f>
        <v>1/8150-72050 Interne Leistungsverrechnung</v>
      </c>
      <c r="S514" s="2">
        <f t="shared" ref="S514:S577" si="57">IF(P514=2,K514+0,-(K514+0))</f>
        <v>-26000</v>
      </c>
      <c r="T514" s="2">
        <f t="shared" si="55"/>
        <v>-8.4060782411897836</v>
      </c>
    </row>
    <row r="515" spans="1:20" x14ac:dyDescent="0.4">
      <c r="A515" s="1" t="s">
        <v>724</v>
      </c>
      <c r="B515" s="1" t="s">
        <v>395</v>
      </c>
      <c r="C515" s="1" t="s">
        <v>485</v>
      </c>
      <c r="D515" s="1" t="s">
        <v>395</v>
      </c>
      <c r="E515" s="1" t="s">
        <v>395</v>
      </c>
      <c r="F515" s="1" t="s">
        <v>397</v>
      </c>
      <c r="G515" s="1" t="s">
        <v>398</v>
      </c>
      <c r="H515" s="1" t="s">
        <v>415</v>
      </c>
      <c r="I515" s="1" t="s">
        <v>306</v>
      </c>
      <c r="J515" s="1" t="s">
        <v>308</v>
      </c>
      <c r="K515" s="6" t="s">
        <v>728</v>
      </c>
      <c r="L515" s="6" t="str">
        <f>VLOOKUP(LEFT(A515,1),'Ansatz 1'!A$1:B$10,2)</f>
        <v>8 Dienstleistungen</v>
      </c>
      <c r="M515" s="6" t="str">
        <f>VLOOKUP(LEFT(A515,2),'Ansatz 2'!A$1:B$51,2)</f>
        <v>81 Öffentliche Einrichtungen</v>
      </c>
      <c r="N515" s="6" t="str">
        <f t="shared" ref="N515:N578" si="58">_xlfn.CONCAT(A515,LEFT(B515,1)," ", I515)</f>
        <v>8150 Park- und Gartenanlagen, Kinderspielplätze</v>
      </c>
      <c r="O515" s="1" t="str">
        <f t="shared" ref="O515:O578" si="59">IF(OR(LEFT(H515)="1",LEFT(H515)="2"),"EH","FH")</f>
        <v>FH</v>
      </c>
      <c r="P515" s="1">
        <f t="shared" ref="P515:P578" si="60">IF(OR(MID(H515,2,1)="1",MID(H515,2,1)="3"),2,1)</f>
        <v>1</v>
      </c>
      <c r="Q515" s="1" t="str">
        <f t="shared" ref="Q515:Q578" si="61">_xlfn.SWITCH(P515,1,"Ausgaben",2,"Einnahmen")</f>
        <v>Ausgaben</v>
      </c>
      <c r="R515" s="1" t="str">
        <f t="shared" si="56"/>
        <v>1/8150-72800 Entgelte für sonstige Leistungen (Gärtnerische Betreuung)</v>
      </c>
      <c r="S515" s="2">
        <f t="shared" si="57"/>
        <v>-29000</v>
      </c>
      <c r="T515" s="2">
        <f t="shared" ref="T515:T578" si="62">S515/U$1</f>
        <v>-9.3760103459424506</v>
      </c>
    </row>
    <row r="516" spans="1:20" x14ac:dyDescent="0.4">
      <c r="A516" s="1" t="s">
        <v>496</v>
      </c>
      <c r="B516" s="1" t="s">
        <v>395</v>
      </c>
      <c r="C516" s="1" t="s">
        <v>729</v>
      </c>
      <c r="D516" s="1" t="s">
        <v>395</v>
      </c>
      <c r="E516" s="1" t="s">
        <v>395</v>
      </c>
      <c r="F516" s="1" t="s">
        <v>397</v>
      </c>
      <c r="G516" s="1" t="s">
        <v>398</v>
      </c>
      <c r="H516" s="1" t="s">
        <v>635</v>
      </c>
      <c r="I516" s="1" t="s">
        <v>309</v>
      </c>
      <c r="J516" s="1" t="s">
        <v>310</v>
      </c>
      <c r="K516" s="6" t="s">
        <v>537</v>
      </c>
      <c r="L516" s="6" t="str">
        <f>VLOOKUP(LEFT(A516,1),'Ansatz 1'!A$1:B$10,2)</f>
        <v>8 Dienstleistungen</v>
      </c>
      <c r="M516" s="6" t="str">
        <f>VLOOKUP(LEFT(A516,2),'Ansatz 2'!A$1:B$51,2)</f>
        <v>81 Öffentliche Einrichtungen</v>
      </c>
      <c r="N516" s="6" t="str">
        <f t="shared" si="58"/>
        <v>8160 Öffentliche Beleuchtung und öffentliche Uhren</v>
      </c>
      <c r="O516" s="1" t="str">
        <f t="shared" si="59"/>
        <v>FH</v>
      </c>
      <c r="P516" s="1">
        <f t="shared" si="60"/>
        <v>1</v>
      </c>
      <c r="Q516" s="1" t="str">
        <f t="shared" si="61"/>
        <v>Ausgaben</v>
      </c>
      <c r="R516" s="1" t="str">
        <f t="shared" si="56"/>
        <v>1/8160-00500 Anlagen zu Straßenbauten</v>
      </c>
      <c r="S516" s="2">
        <f t="shared" si="57"/>
        <v>-10000</v>
      </c>
      <c r="T516" s="2">
        <f t="shared" si="62"/>
        <v>-3.2331070158422244</v>
      </c>
    </row>
    <row r="517" spans="1:20" x14ac:dyDescent="0.4">
      <c r="A517" s="1" t="s">
        <v>496</v>
      </c>
      <c r="B517" s="1" t="s">
        <v>395</v>
      </c>
      <c r="C517" s="1" t="s">
        <v>522</v>
      </c>
      <c r="D517" s="1" t="s">
        <v>395</v>
      </c>
      <c r="E517" s="1" t="s">
        <v>395</v>
      </c>
      <c r="F517" s="1" t="s">
        <v>397</v>
      </c>
      <c r="G517" s="1" t="s">
        <v>398</v>
      </c>
      <c r="H517" s="1" t="s">
        <v>465</v>
      </c>
      <c r="I517" s="1" t="s">
        <v>309</v>
      </c>
      <c r="J517" s="1" t="s">
        <v>86</v>
      </c>
      <c r="K517" s="6" t="s">
        <v>426</v>
      </c>
      <c r="L517" s="6" t="str">
        <f>VLOOKUP(LEFT(A517,1),'Ansatz 1'!A$1:B$10,2)</f>
        <v>8 Dienstleistungen</v>
      </c>
      <c r="M517" s="6" t="str">
        <f>VLOOKUP(LEFT(A517,2),'Ansatz 2'!A$1:B$51,2)</f>
        <v>81 Öffentliche Einrichtungen</v>
      </c>
      <c r="N517" s="6" t="str">
        <f t="shared" si="58"/>
        <v>8160 Öffentliche Beleuchtung und öffentliche Uhren</v>
      </c>
      <c r="O517" s="1" t="str">
        <f t="shared" si="59"/>
        <v>FH</v>
      </c>
      <c r="P517" s="1">
        <f t="shared" si="60"/>
        <v>1</v>
      </c>
      <c r="Q517" s="1" t="str">
        <f t="shared" si="61"/>
        <v>Ausgaben</v>
      </c>
      <c r="R517" s="1" t="str">
        <f t="shared" si="56"/>
        <v>1/8160-60000 Energiebezüge</v>
      </c>
      <c r="S517" s="2">
        <f t="shared" si="57"/>
        <v>-19000</v>
      </c>
      <c r="T517" s="2">
        <f t="shared" si="62"/>
        <v>-6.1429033301002267</v>
      </c>
    </row>
    <row r="518" spans="1:20" x14ac:dyDescent="0.4">
      <c r="A518" s="1" t="s">
        <v>496</v>
      </c>
      <c r="B518" s="1" t="s">
        <v>395</v>
      </c>
      <c r="C518" s="1" t="s">
        <v>699</v>
      </c>
      <c r="D518" s="1" t="s">
        <v>395</v>
      </c>
      <c r="E518" s="1" t="s">
        <v>395</v>
      </c>
      <c r="F518" s="1" t="s">
        <v>397</v>
      </c>
      <c r="G518" s="1" t="s">
        <v>398</v>
      </c>
      <c r="H518" s="1" t="s">
        <v>460</v>
      </c>
      <c r="I518" s="1" t="s">
        <v>309</v>
      </c>
      <c r="J518" s="1" t="s">
        <v>258</v>
      </c>
      <c r="K518" s="6" t="s">
        <v>730</v>
      </c>
      <c r="L518" s="6" t="str">
        <f>VLOOKUP(LEFT(A518,1),'Ansatz 1'!A$1:B$10,2)</f>
        <v>8 Dienstleistungen</v>
      </c>
      <c r="M518" s="6" t="str">
        <f>VLOOKUP(LEFT(A518,2),'Ansatz 2'!A$1:B$51,2)</f>
        <v>81 Öffentliche Einrichtungen</v>
      </c>
      <c r="N518" s="6" t="str">
        <f t="shared" si="58"/>
        <v>8160 Öffentliche Beleuchtung und öffentliche Uhren</v>
      </c>
      <c r="O518" s="1" t="str">
        <f t="shared" si="59"/>
        <v>FH</v>
      </c>
      <c r="P518" s="1">
        <f t="shared" si="60"/>
        <v>1</v>
      </c>
      <c r="Q518" s="1" t="str">
        <f t="shared" si="61"/>
        <v>Ausgaben</v>
      </c>
      <c r="R518" s="1" t="str">
        <f t="shared" si="56"/>
        <v>1/8160-61100 Instandhaltung von Straßenbauten</v>
      </c>
      <c r="S518" s="2">
        <f t="shared" si="57"/>
        <v>-30000</v>
      </c>
      <c r="T518" s="2">
        <f t="shared" si="62"/>
        <v>-9.6993210475266736</v>
      </c>
    </row>
    <row r="519" spans="1:20" x14ac:dyDescent="0.4">
      <c r="A519" s="1" t="s">
        <v>496</v>
      </c>
      <c r="B519" s="1" t="s">
        <v>395</v>
      </c>
      <c r="C519" s="1" t="s">
        <v>477</v>
      </c>
      <c r="D519" s="1" t="s">
        <v>455</v>
      </c>
      <c r="E519" s="1" t="s">
        <v>395</v>
      </c>
      <c r="F519" s="1" t="s">
        <v>497</v>
      </c>
      <c r="G519" s="1" t="s">
        <v>398</v>
      </c>
      <c r="H519" s="1" t="s">
        <v>415</v>
      </c>
      <c r="I519" s="1" t="s">
        <v>309</v>
      </c>
      <c r="J519" s="1" t="s">
        <v>89</v>
      </c>
      <c r="K519" s="6" t="s">
        <v>442</v>
      </c>
      <c r="L519" s="6" t="str">
        <f>VLOOKUP(LEFT(A519,1),'Ansatz 1'!A$1:B$10,2)</f>
        <v>8 Dienstleistungen</v>
      </c>
      <c r="M519" s="6" t="str">
        <f>VLOOKUP(LEFT(A519,2),'Ansatz 2'!A$1:B$51,2)</f>
        <v>81 Öffentliche Einrichtungen</v>
      </c>
      <c r="N519" s="6" t="str">
        <f t="shared" si="58"/>
        <v>8160 Öffentliche Beleuchtung und öffentliche Uhren</v>
      </c>
      <c r="O519" s="1" t="str">
        <f t="shared" si="59"/>
        <v>FH</v>
      </c>
      <c r="P519" s="1">
        <f t="shared" si="60"/>
        <v>1</v>
      </c>
      <c r="Q519" s="1" t="str">
        <f t="shared" si="61"/>
        <v>Ausgaben</v>
      </c>
      <c r="R519" s="1" t="str">
        <f t="shared" si="56"/>
        <v>1/8160-72050 Interne Leistungsverrechnung</v>
      </c>
      <c r="S519" s="2">
        <f t="shared" si="57"/>
        <v>-7000</v>
      </c>
      <c r="T519" s="2">
        <f t="shared" si="62"/>
        <v>-2.2631749110895569</v>
      </c>
    </row>
    <row r="520" spans="1:20" x14ac:dyDescent="0.4">
      <c r="A520" s="1" t="s">
        <v>731</v>
      </c>
      <c r="B520" s="1" t="s">
        <v>395</v>
      </c>
      <c r="C520" s="1" t="s">
        <v>634</v>
      </c>
      <c r="D520" s="1" t="s">
        <v>395</v>
      </c>
      <c r="E520" s="1" t="s">
        <v>395</v>
      </c>
      <c r="F520" s="1" t="s">
        <v>397</v>
      </c>
      <c r="G520" s="1" t="s">
        <v>398</v>
      </c>
      <c r="H520" s="1" t="s">
        <v>635</v>
      </c>
      <c r="I520" s="1" t="s">
        <v>311</v>
      </c>
      <c r="J520" s="1" t="s">
        <v>174</v>
      </c>
      <c r="K520" s="6" t="s">
        <v>486</v>
      </c>
      <c r="L520" s="6" t="str">
        <f>VLOOKUP(LEFT(A520,1),'Ansatz 1'!A$1:B$10,2)</f>
        <v>8 Dienstleistungen</v>
      </c>
      <c r="M520" s="6" t="str">
        <f>VLOOKUP(LEFT(A520,2),'Ansatz 2'!A$1:B$51,2)</f>
        <v>81 Öffentliche Einrichtungen</v>
      </c>
      <c r="N520" s="6" t="str">
        <f t="shared" si="58"/>
        <v>8170 Friedhöfe</v>
      </c>
      <c r="O520" s="1" t="str">
        <f t="shared" si="59"/>
        <v>FH</v>
      </c>
      <c r="P520" s="1">
        <f t="shared" si="60"/>
        <v>1</v>
      </c>
      <c r="Q520" s="1" t="str">
        <f t="shared" si="61"/>
        <v>Ausgaben</v>
      </c>
      <c r="R520" s="1" t="str">
        <f t="shared" si="56"/>
        <v>1/8170-05000 Sonderanlagen</v>
      </c>
      <c r="S520" s="2">
        <f t="shared" si="57"/>
        <v>-3000</v>
      </c>
      <c r="T520" s="2">
        <f t="shared" si="62"/>
        <v>-0.96993210475266733</v>
      </c>
    </row>
    <row r="521" spans="1:20" x14ac:dyDescent="0.4">
      <c r="A521" s="1" t="s">
        <v>731</v>
      </c>
      <c r="B521" s="1" t="s">
        <v>395</v>
      </c>
      <c r="C521" s="1" t="s">
        <v>438</v>
      </c>
      <c r="D521" s="1" t="s">
        <v>395</v>
      </c>
      <c r="E521" s="1" t="s">
        <v>395</v>
      </c>
      <c r="F521" s="1" t="s">
        <v>397</v>
      </c>
      <c r="G521" s="1" t="s">
        <v>398</v>
      </c>
      <c r="H521" s="1" t="s">
        <v>439</v>
      </c>
      <c r="I521" s="1" t="s">
        <v>311</v>
      </c>
      <c r="J521" s="1" t="s">
        <v>36</v>
      </c>
      <c r="K521" s="6" t="s">
        <v>461</v>
      </c>
      <c r="L521" s="6" t="str">
        <f>VLOOKUP(LEFT(A521,1),'Ansatz 1'!A$1:B$10,2)</f>
        <v>8 Dienstleistungen</v>
      </c>
      <c r="M521" s="6" t="str">
        <f>VLOOKUP(LEFT(A521,2),'Ansatz 2'!A$1:B$51,2)</f>
        <v>81 Öffentliche Einrichtungen</v>
      </c>
      <c r="N521" s="6" t="str">
        <f t="shared" si="58"/>
        <v>8170 Friedhöfe</v>
      </c>
      <c r="O521" s="1" t="str">
        <f t="shared" si="59"/>
        <v>FH</v>
      </c>
      <c r="P521" s="1">
        <f t="shared" si="60"/>
        <v>1</v>
      </c>
      <c r="Q521" s="1" t="str">
        <f t="shared" si="61"/>
        <v>Ausgaben</v>
      </c>
      <c r="R521" s="1" t="str">
        <f t="shared" si="56"/>
        <v>1/8170-40000 Geringwertige Wirtschaftsgüter (GWG)</v>
      </c>
      <c r="S521" s="2">
        <f t="shared" si="57"/>
        <v>-1000</v>
      </c>
      <c r="T521" s="2">
        <f t="shared" si="62"/>
        <v>-0.32331070158422243</v>
      </c>
    </row>
    <row r="522" spans="1:20" x14ac:dyDescent="0.4">
      <c r="A522" s="1" t="s">
        <v>731</v>
      </c>
      <c r="B522" s="1" t="s">
        <v>395</v>
      </c>
      <c r="C522" s="1" t="s">
        <v>504</v>
      </c>
      <c r="D522" s="1" t="s">
        <v>395</v>
      </c>
      <c r="E522" s="1" t="s">
        <v>395</v>
      </c>
      <c r="F522" s="1" t="s">
        <v>397</v>
      </c>
      <c r="G522" s="1" t="s">
        <v>398</v>
      </c>
      <c r="H522" s="1" t="s">
        <v>439</v>
      </c>
      <c r="I522" s="1" t="s">
        <v>311</v>
      </c>
      <c r="J522" s="1" t="s">
        <v>312</v>
      </c>
      <c r="K522" s="6" t="s">
        <v>570</v>
      </c>
      <c r="L522" s="6" t="str">
        <f>VLOOKUP(LEFT(A522,1),'Ansatz 1'!A$1:B$10,2)</f>
        <v>8 Dienstleistungen</v>
      </c>
      <c r="M522" s="6" t="str">
        <f>VLOOKUP(LEFT(A522,2),'Ansatz 2'!A$1:B$51,2)</f>
        <v>81 Öffentliche Einrichtungen</v>
      </c>
      <c r="N522" s="6" t="str">
        <f t="shared" si="58"/>
        <v>8170 Friedhöfe</v>
      </c>
      <c r="O522" s="1" t="str">
        <f t="shared" si="59"/>
        <v>FH</v>
      </c>
      <c r="P522" s="1">
        <f t="shared" si="60"/>
        <v>1</v>
      </c>
      <c r="Q522" s="1" t="str">
        <f t="shared" si="61"/>
        <v>Ausgaben</v>
      </c>
      <c r="R522" s="1" t="str">
        <f t="shared" si="56"/>
        <v>1/8170-41300 Handelswaren (Inschriften)</v>
      </c>
      <c r="S522" s="2">
        <f t="shared" si="57"/>
        <v>-5000</v>
      </c>
      <c r="T522" s="2">
        <f t="shared" si="62"/>
        <v>-1.6165535079211122</v>
      </c>
    </row>
    <row r="523" spans="1:20" x14ac:dyDescent="0.4">
      <c r="A523" s="1" t="s">
        <v>731</v>
      </c>
      <c r="B523" s="1" t="s">
        <v>395</v>
      </c>
      <c r="C523" s="1" t="s">
        <v>523</v>
      </c>
      <c r="D523" s="1" t="s">
        <v>395</v>
      </c>
      <c r="E523" s="1" t="s">
        <v>395</v>
      </c>
      <c r="F523" s="1" t="s">
        <v>397</v>
      </c>
      <c r="G523" s="1" t="s">
        <v>398</v>
      </c>
      <c r="H523" s="1" t="s">
        <v>460</v>
      </c>
      <c r="I523" s="1" t="s">
        <v>311</v>
      </c>
      <c r="J523" s="1" t="s">
        <v>313</v>
      </c>
      <c r="K523" s="6" t="s">
        <v>448</v>
      </c>
      <c r="L523" s="6" t="str">
        <f>VLOOKUP(LEFT(A523,1),'Ansatz 1'!A$1:B$10,2)</f>
        <v>8 Dienstleistungen</v>
      </c>
      <c r="M523" s="6" t="str">
        <f>VLOOKUP(LEFT(A523,2),'Ansatz 2'!A$1:B$51,2)</f>
        <v>81 Öffentliche Einrichtungen</v>
      </c>
      <c r="N523" s="6" t="str">
        <f t="shared" si="58"/>
        <v>8170 Friedhöfe</v>
      </c>
      <c r="O523" s="1" t="str">
        <f t="shared" si="59"/>
        <v>FH</v>
      </c>
      <c r="P523" s="1">
        <f t="shared" si="60"/>
        <v>1</v>
      </c>
      <c r="Q523" s="1" t="str">
        <f t="shared" si="61"/>
        <v>Ausgaben</v>
      </c>
      <c r="R523" s="1" t="str">
        <f t="shared" si="56"/>
        <v>1/8170-61400 Instandhaltung von Gebäuden und Bauten (Leichenhalle)</v>
      </c>
      <c r="S523" s="2">
        <f t="shared" si="57"/>
        <v>-100</v>
      </c>
      <c r="T523" s="2">
        <f t="shared" si="62"/>
        <v>-3.2331070158422244E-2</v>
      </c>
    </row>
    <row r="524" spans="1:20" x14ac:dyDescent="0.4">
      <c r="A524" s="1" t="s">
        <v>731</v>
      </c>
      <c r="B524" s="1" t="s">
        <v>395</v>
      </c>
      <c r="C524" s="1" t="s">
        <v>732</v>
      </c>
      <c r="D524" s="1" t="s">
        <v>395</v>
      </c>
      <c r="E524" s="1" t="s">
        <v>395</v>
      </c>
      <c r="F524" s="1" t="s">
        <v>397</v>
      </c>
      <c r="G524" s="1" t="s">
        <v>398</v>
      </c>
      <c r="H524" s="1" t="s">
        <v>460</v>
      </c>
      <c r="I524" s="1" t="s">
        <v>311</v>
      </c>
      <c r="J524" s="1" t="s">
        <v>314</v>
      </c>
      <c r="K524" s="6" t="s">
        <v>442</v>
      </c>
      <c r="L524" s="6" t="str">
        <f>VLOOKUP(LEFT(A524,1),'Ansatz 1'!A$1:B$10,2)</f>
        <v>8 Dienstleistungen</v>
      </c>
      <c r="M524" s="6" t="str">
        <f>VLOOKUP(LEFT(A524,2),'Ansatz 2'!A$1:B$51,2)</f>
        <v>81 Öffentliche Einrichtungen</v>
      </c>
      <c r="N524" s="6" t="str">
        <f t="shared" si="58"/>
        <v>8170 Friedhöfe</v>
      </c>
      <c r="O524" s="1" t="str">
        <f t="shared" si="59"/>
        <v>FH</v>
      </c>
      <c r="P524" s="1">
        <f t="shared" si="60"/>
        <v>1</v>
      </c>
      <c r="Q524" s="1" t="str">
        <f t="shared" si="61"/>
        <v>Ausgaben</v>
      </c>
      <c r="R524" s="1" t="str">
        <f t="shared" si="56"/>
        <v>1/8170-61900 Instandhaltung von Sonderanlagen (Friedhof)</v>
      </c>
      <c r="S524" s="2">
        <f t="shared" si="57"/>
        <v>-7000</v>
      </c>
      <c r="T524" s="2">
        <f t="shared" si="62"/>
        <v>-2.2631749110895569</v>
      </c>
    </row>
    <row r="525" spans="1:20" x14ac:dyDescent="0.4">
      <c r="A525" s="1" t="s">
        <v>731</v>
      </c>
      <c r="B525" s="1" t="s">
        <v>395</v>
      </c>
      <c r="C525" s="1" t="s">
        <v>477</v>
      </c>
      <c r="D525" s="1" t="s">
        <v>455</v>
      </c>
      <c r="E525" s="1" t="s">
        <v>395</v>
      </c>
      <c r="F525" s="1" t="s">
        <v>497</v>
      </c>
      <c r="G525" s="1" t="s">
        <v>398</v>
      </c>
      <c r="H525" s="1" t="s">
        <v>415</v>
      </c>
      <c r="I525" s="1" t="s">
        <v>311</v>
      </c>
      <c r="J525" s="1" t="s">
        <v>89</v>
      </c>
      <c r="K525" s="6" t="s">
        <v>611</v>
      </c>
      <c r="L525" s="6" t="str">
        <f>VLOOKUP(LEFT(A525,1),'Ansatz 1'!A$1:B$10,2)</f>
        <v>8 Dienstleistungen</v>
      </c>
      <c r="M525" s="6" t="str">
        <f>VLOOKUP(LEFT(A525,2),'Ansatz 2'!A$1:B$51,2)</f>
        <v>81 Öffentliche Einrichtungen</v>
      </c>
      <c r="N525" s="6" t="str">
        <f t="shared" si="58"/>
        <v>8170 Friedhöfe</v>
      </c>
      <c r="O525" s="1" t="str">
        <f t="shared" si="59"/>
        <v>FH</v>
      </c>
      <c r="P525" s="1">
        <f t="shared" si="60"/>
        <v>1</v>
      </c>
      <c r="Q525" s="1" t="str">
        <f t="shared" si="61"/>
        <v>Ausgaben</v>
      </c>
      <c r="R525" s="1" t="str">
        <f t="shared" si="56"/>
        <v>1/8170-72050 Interne Leistungsverrechnung</v>
      </c>
      <c r="S525" s="2">
        <f t="shared" si="57"/>
        <v>-13000</v>
      </c>
      <c r="T525" s="2">
        <f t="shared" si="62"/>
        <v>-4.2030391205948918</v>
      </c>
    </row>
    <row r="526" spans="1:20" x14ac:dyDescent="0.4">
      <c r="A526" s="1" t="s">
        <v>731</v>
      </c>
      <c r="B526" s="1" t="s">
        <v>395</v>
      </c>
      <c r="C526" s="1" t="s">
        <v>485</v>
      </c>
      <c r="D526" s="1" t="s">
        <v>395</v>
      </c>
      <c r="E526" s="1" t="s">
        <v>395</v>
      </c>
      <c r="F526" s="1" t="s">
        <v>397</v>
      </c>
      <c r="G526" s="1" t="s">
        <v>398</v>
      </c>
      <c r="H526" s="1" t="s">
        <v>415</v>
      </c>
      <c r="I526" s="1" t="s">
        <v>311</v>
      </c>
      <c r="J526" s="1" t="s">
        <v>76</v>
      </c>
      <c r="K526" s="6" t="s">
        <v>570</v>
      </c>
      <c r="L526" s="6" t="str">
        <f>VLOOKUP(LEFT(A526,1),'Ansatz 1'!A$1:B$10,2)</f>
        <v>8 Dienstleistungen</v>
      </c>
      <c r="M526" s="6" t="str">
        <f>VLOOKUP(LEFT(A526,2),'Ansatz 2'!A$1:B$51,2)</f>
        <v>81 Öffentliche Einrichtungen</v>
      </c>
      <c r="N526" s="6" t="str">
        <f t="shared" si="58"/>
        <v>8170 Friedhöfe</v>
      </c>
      <c r="O526" s="1" t="str">
        <f t="shared" si="59"/>
        <v>FH</v>
      </c>
      <c r="P526" s="1">
        <f t="shared" si="60"/>
        <v>1</v>
      </c>
      <c r="Q526" s="1" t="str">
        <f t="shared" si="61"/>
        <v>Ausgaben</v>
      </c>
      <c r="R526" s="1" t="str">
        <f t="shared" si="56"/>
        <v>1/8170-72800 Entgelte für sonstige Leistungen</v>
      </c>
      <c r="S526" s="2">
        <f t="shared" si="57"/>
        <v>-5000</v>
      </c>
      <c r="T526" s="2">
        <f t="shared" si="62"/>
        <v>-1.6165535079211122</v>
      </c>
    </row>
    <row r="527" spans="1:20" x14ac:dyDescent="0.4">
      <c r="A527" s="1" t="s">
        <v>731</v>
      </c>
      <c r="B527" s="1" t="s">
        <v>395</v>
      </c>
      <c r="C527" s="1" t="s">
        <v>487</v>
      </c>
      <c r="D527" s="1" t="s">
        <v>395</v>
      </c>
      <c r="E527" s="1" t="s">
        <v>395</v>
      </c>
      <c r="F527" s="1" t="s">
        <v>397</v>
      </c>
      <c r="G527" s="1" t="s">
        <v>398</v>
      </c>
      <c r="H527" s="1" t="s">
        <v>415</v>
      </c>
      <c r="I527" s="1" t="s">
        <v>311</v>
      </c>
      <c r="J527" s="1" t="s">
        <v>62</v>
      </c>
      <c r="K527" s="6" t="s">
        <v>448</v>
      </c>
      <c r="L527" s="6" t="str">
        <f>VLOOKUP(LEFT(A527,1),'Ansatz 1'!A$1:B$10,2)</f>
        <v>8 Dienstleistungen</v>
      </c>
      <c r="M527" s="6" t="str">
        <f>VLOOKUP(LEFT(A527,2),'Ansatz 2'!A$1:B$51,2)</f>
        <v>81 Öffentliche Einrichtungen</v>
      </c>
      <c r="N527" s="6" t="str">
        <f t="shared" si="58"/>
        <v>8170 Friedhöfe</v>
      </c>
      <c r="O527" s="1" t="str">
        <f t="shared" si="59"/>
        <v>FH</v>
      </c>
      <c r="P527" s="1">
        <f t="shared" si="60"/>
        <v>1</v>
      </c>
      <c r="Q527" s="1" t="str">
        <f t="shared" si="61"/>
        <v>Ausgaben</v>
      </c>
      <c r="R527" s="1" t="str">
        <f t="shared" si="56"/>
        <v>1/8170-72900 Sonstige Aufwendungen</v>
      </c>
      <c r="S527" s="2">
        <f t="shared" si="57"/>
        <v>-100</v>
      </c>
      <c r="T527" s="2">
        <f t="shared" si="62"/>
        <v>-3.2331070158422244E-2</v>
      </c>
    </row>
    <row r="528" spans="1:20" x14ac:dyDescent="0.4">
      <c r="A528" s="1" t="s">
        <v>731</v>
      </c>
      <c r="B528" s="1" t="s">
        <v>395</v>
      </c>
      <c r="C528" s="1" t="s">
        <v>489</v>
      </c>
      <c r="D528" s="1" t="s">
        <v>395</v>
      </c>
      <c r="E528" s="1" t="s">
        <v>395</v>
      </c>
      <c r="F528" s="1" t="s">
        <v>397</v>
      </c>
      <c r="G528" s="1" t="s">
        <v>398</v>
      </c>
      <c r="H528" s="1" t="s">
        <v>490</v>
      </c>
      <c r="I528" s="1" t="s">
        <v>311</v>
      </c>
      <c r="J528" s="1" t="s">
        <v>315</v>
      </c>
      <c r="K528" s="6" t="s">
        <v>570</v>
      </c>
      <c r="L528" s="6" t="str">
        <f>VLOOKUP(LEFT(A528,1),'Ansatz 1'!A$1:B$10,2)</f>
        <v>8 Dienstleistungen</v>
      </c>
      <c r="M528" s="6" t="str">
        <f>VLOOKUP(LEFT(A528,2),'Ansatz 2'!A$1:B$51,2)</f>
        <v>81 Öffentliche Einrichtungen</v>
      </c>
      <c r="N528" s="6" t="str">
        <f t="shared" si="58"/>
        <v>8170 Friedhöfe</v>
      </c>
      <c r="O528" s="1" t="str">
        <f t="shared" si="59"/>
        <v>FH</v>
      </c>
      <c r="P528" s="1">
        <f t="shared" si="60"/>
        <v>2</v>
      </c>
      <c r="Q528" s="1" t="str">
        <f t="shared" si="61"/>
        <v>Einnahmen</v>
      </c>
      <c r="R528" s="1" t="str">
        <f t="shared" si="56"/>
        <v>2/8170+80800 Veräußerungen von Waren (Inschriften)</v>
      </c>
      <c r="S528" s="2">
        <f t="shared" si="57"/>
        <v>5000</v>
      </c>
      <c r="T528" s="2">
        <f t="shared" si="62"/>
        <v>1.6165535079211122</v>
      </c>
    </row>
    <row r="529" spans="1:20" x14ac:dyDescent="0.4">
      <c r="A529" s="1" t="s">
        <v>731</v>
      </c>
      <c r="B529" s="1" t="s">
        <v>395</v>
      </c>
      <c r="C529" s="1" t="s">
        <v>733</v>
      </c>
      <c r="D529" s="1" t="s">
        <v>395</v>
      </c>
      <c r="E529" s="1" t="s">
        <v>395</v>
      </c>
      <c r="F529" s="1" t="s">
        <v>397</v>
      </c>
      <c r="G529" s="1" t="s">
        <v>398</v>
      </c>
      <c r="H529" s="1" t="s">
        <v>734</v>
      </c>
      <c r="I529" s="1" t="s">
        <v>311</v>
      </c>
      <c r="J529" s="1" t="s">
        <v>316</v>
      </c>
      <c r="K529" s="6" t="s">
        <v>453</v>
      </c>
      <c r="L529" s="6" t="str">
        <f>VLOOKUP(LEFT(A529,1),'Ansatz 1'!A$1:B$10,2)</f>
        <v>8 Dienstleistungen</v>
      </c>
      <c r="M529" s="6" t="str">
        <f>VLOOKUP(LEFT(A529,2),'Ansatz 2'!A$1:B$51,2)</f>
        <v>81 Öffentliche Einrichtungen</v>
      </c>
      <c r="N529" s="6" t="str">
        <f t="shared" si="58"/>
        <v>8170 Friedhöfe</v>
      </c>
      <c r="O529" s="1" t="str">
        <f t="shared" si="59"/>
        <v>FH</v>
      </c>
      <c r="P529" s="1">
        <f t="shared" si="60"/>
        <v>2</v>
      </c>
      <c r="Q529" s="1" t="str">
        <f t="shared" si="61"/>
        <v>Einnahmen</v>
      </c>
      <c r="R529" s="1" t="str">
        <f t="shared" si="56"/>
        <v>2/8170+85200 Gebühren für die Benützung von Gemeindeeinrichtungen und -anlagen (Grabstättengebühren)</v>
      </c>
      <c r="S529" s="2">
        <f t="shared" si="57"/>
        <v>8000</v>
      </c>
      <c r="T529" s="2">
        <f t="shared" si="62"/>
        <v>2.5864856126737794</v>
      </c>
    </row>
    <row r="530" spans="1:20" x14ac:dyDescent="0.4">
      <c r="A530" s="1" t="s">
        <v>731</v>
      </c>
      <c r="B530" s="1" t="s">
        <v>395</v>
      </c>
      <c r="C530" s="1" t="s">
        <v>733</v>
      </c>
      <c r="D530" s="1" t="s">
        <v>401</v>
      </c>
      <c r="E530" s="1" t="s">
        <v>395</v>
      </c>
      <c r="F530" s="1" t="s">
        <v>397</v>
      </c>
      <c r="G530" s="1" t="s">
        <v>398</v>
      </c>
      <c r="H530" s="1" t="s">
        <v>734</v>
      </c>
      <c r="I530" s="1" t="s">
        <v>311</v>
      </c>
      <c r="J530" s="1" t="s">
        <v>317</v>
      </c>
      <c r="K530" s="6" t="s">
        <v>570</v>
      </c>
      <c r="L530" s="6" t="str">
        <f>VLOOKUP(LEFT(A530,1),'Ansatz 1'!A$1:B$10,2)</f>
        <v>8 Dienstleistungen</v>
      </c>
      <c r="M530" s="6" t="str">
        <f>VLOOKUP(LEFT(A530,2),'Ansatz 2'!A$1:B$51,2)</f>
        <v>81 Öffentliche Einrichtungen</v>
      </c>
      <c r="N530" s="6" t="str">
        <f t="shared" si="58"/>
        <v>8170 Friedhöfe</v>
      </c>
      <c r="O530" s="1" t="str">
        <f t="shared" si="59"/>
        <v>FH</v>
      </c>
      <c r="P530" s="1">
        <f t="shared" si="60"/>
        <v>2</v>
      </c>
      <c r="Q530" s="1" t="str">
        <f t="shared" si="61"/>
        <v>Einnahmen</v>
      </c>
      <c r="R530" s="1" t="str">
        <f t="shared" si="56"/>
        <v>2/8170+85220 Gebühren für die Benützung von Gemeindeeinrichtungen und -anlagen (Bestattungsgebühren)</v>
      </c>
      <c r="S530" s="2">
        <f t="shared" si="57"/>
        <v>5000</v>
      </c>
      <c r="T530" s="2">
        <f t="shared" si="62"/>
        <v>1.6165535079211122</v>
      </c>
    </row>
    <row r="531" spans="1:20" x14ac:dyDescent="0.4">
      <c r="A531" s="1" t="s">
        <v>735</v>
      </c>
      <c r="B531" s="1" t="s">
        <v>395</v>
      </c>
      <c r="C531" s="1" t="s">
        <v>736</v>
      </c>
      <c r="D531" s="1" t="s">
        <v>395</v>
      </c>
      <c r="E531" s="1" t="s">
        <v>395</v>
      </c>
      <c r="F531" s="1" t="s">
        <v>397</v>
      </c>
      <c r="G531" s="1" t="s">
        <v>398</v>
      </c>
      <c r="H531" s="1" t="s">
        <v>737</v>
      </c>
      <c r="I531" s="1" t="s">
        <v>318</v>
      </c>
      <c r="J531" s="1" t="s">
        <v>319</v>
      </c>
      <c r="K531" s="6" t="s">
        <v>738</v>
      </c>
      <c r="L531" s="6" t="str">
        <f>VLOOKUP(LEFT(A531,1),'Ansatz 1'!A$1:B$10,2)</f>
        <v>8 Dienstleistungen</v>
      </c>
      <c r="M531" s="6" t="str">
        <f>VLOOKUP(LEFT(A531,2),'Ansatz 2'!A$1:B$51,2)</f>
        <v>84 Liegenschaften, Wohn- und Geschäftsgebäude</v>
      </c>
      <c r="N531" s="6" t="str">
        <f t="shared" si="58"/>
        <v>8400 Grundbesitz</v>
      </c>
      <c r="O531" s="1" t="str">
        <f t="shared" si="59"/>
        <v>FH</v>
      </c>
      <c r="P531" s="1">
        <f t="shared" si="60"/>
        <v>2</v>
      </c>
      <c r="Q531" s="1" t="str">
        <f t="shared" si="61"/>
        <v>Einnahmen</v>
      </c>
      <c r="R531" s="1" t="str">
        <f t="shared" si="56"/>
        <v>2/8400+00100 Unbebaute Grundstücke (für leistbares Wohnen)</v>
      </c>
      <c r="S531" s="2">
        <f t="shared" si="57"/>
        <v>400000</v>
      </c>
      <c r="T531" s="2">
        <f t="shared" si="62"/>
        <v>129.32428063368897</v>
      </c>
    </row>
    <row r="532" spans="1:20" x14ac:dyDescent="0.4">
      <c r="A532" s="1" t="s">
        <v>735</v>
      </c>
      <c r="B532" s="1" t="s">
        <v>395</v>
      </c>
      <c r="C532" s="1" t="s">
        <v>736</v>
      </c>
      <c r="D532" s="1" t="s">
        <v>395</v>
      </c>
      <c r="E532" s="1" t="s">
        <v>395</v>
      </c>
      <c r="F532" s="1" t="s">
        <v>397</v>
      </c>
      <c r="G532" s="1" t="s">
        <v>398</v>
      </c>
      <c r="H532" s="1" t="s">
        <v>635</v>
      </c>
      <c r="I532" s="1" t="s">
        <v>318</v>
      </c>
      <c r="J532" s="1" t="s">
        <v>320</v>
      </c>
      <c r="K532" s="6" t="s">
        <v>739</v>
      </c>
      <c r="L532" s="6" t="str">
        <f>VLOOKUP(LEFT(A532,1),'Ansatz 1'!A$1:B$10,2)</f>
        <v>8 Dienstleistungen</v>
      </c>
      <c r="M532" s="6" t="str">
        <f>VLOOKUP(LEFT(A532,2),'Ansatz 2'!A$1:B$51,2)</f>
        <v>84 Liegenschaften, Wohn- und Geschäftsgebäude</v>
      </c>
      <c r="N532" s="6" t="str">
        <f t="shared" si="58"/>
        <v>8400 Grundbesitz</v>
      </c>
      <c r="O532" s="1" t="str">
        <f t="shared" si="59"/>
        <v>FH</v>
      </c>
      <c r="P532" s="1">
        <f t="shared" si="60"/>
        <v>1</v>
      </c>
      <c r="Q532" s="1" t="str">
        <f t="shared" si="61"/>
        <v>Ausgaben</v>
      </c>
      <c r="R532" s="1" t="str">
        <f t="shared" si="56"/>
        <v>1/8400-00100 Unbebaute Grundstücke</v>
      </c>
      <c r="S532" s="2">
        <f t="shared" si="57"/>
        <v>-125000</v>
      </c>
      <c r="T532" s="2">
        <f t="shared" si="62"/>
        <v>-40.413837698027805</v>
      </c>
    </row>
    <row r="533" spans="1:20" x14ac:dyDescent="0.4">
      <c r="A533" s="1" t="s">
        <v>735</v>
      </c>
      <c r="B533" s="1" t="s">
        <v>395</v>
      </c>
      <c r="C533" s="1" t="s">
        <v>579</v>
      </c>
      <c r="D533" s="1" t="s">
        <v>395</v>
      </c>
      <c r="E533" s="1" t="s">
        <v>395</v>
      </c>
      <c r="F533" s="1" t="s">
        <v>397</v>
      </c>
      <c r="G533" s="1" t="s">
        <v>398</v>
      </c>
      <c r="H533" s="1" t="s">
        <v>415</v>
      </c>
      <c r="I533" s="1" t="s">
        <v>318</v>
      </c>
      <c r="J533" s="1" t="s">
        <v>133</v>
      </c>
      <c r="K533" s="6" t="s">
        <v>463</v>
      </c>
      <c r="L533" s="6" t="str">
        <f>VLOOKUP(LEFT(A533,1),'Ansatz 1'!A$1:B$10,2)</f>
        <v>8 Dienstleistungen</v>
      </c>
      <c r="M533" s="6" t="str">
        <f>VLOOKUP(LEFT(A533,2),'Ansatz 2'!A$1:B$51,2)</f>
        <v>84 Liegenschaften, Wohn- und Geschäftsgebäude</v>
      </c>
      <c r="N533" s="6" t="str">
        <f t="shared" si="58"/>
        <v>8400 Grundbesitz</v>
      </c>
      <c r="O533" s="1" t="str">
        <f t="shared" si="59"/>
        <v>FH</v>
      </c>
      <c r="P533" s="1">
        <f t="shared" si="60"/>
        <v>1</v>
      </c>
      <c r="Q533" s="1" t="str">
        <f t="shared" si="61"/>
        <v>Ausgaben</v>
      </c>
      <c r="R533" s="1" t="str">
        <f t="shared" si="56"/>
        <v>1/8400-71000 Öffentliche Abgaben, ohne Gebühren gemäß FAG</v>
      </c>
      <c r="S533" s="2">
        <f t="shared" si="57"/>
        <v>-2500</v>
      </c>
      <c r="T533" s="2">
        <f t="shared" si="62"/>
        <v>-0.80827675396055609</v>
      </c>
    </row>
    <row r="534" spans="1:20" x14ac:dyDescent="0.4">
      <c r="A534" s="1" t="s">
        <v>735</v>
      </c>
      <c r="B534" s="1" t="s">
        <v>395</v>
      </c>
      <c r="C534" s="1" t="s">
        <v>485</v>
      </c>
      <c r="D534" s="1" t="s">
        <v>395</v>
      </c>
      <c r="E534" s="1" t="s">
        <v>395</v>
      </c>
      <c r="F534" s="1" t="s">
        <v>397</v>
      </c>
      <c r="G534" s="1" t="s">
        <v>398</v>
      </c>
      <c r="H534" s="1" t="s">
        <v>415</v>
      </c>
      <c r="I534" s="1" t="s">
        <v>318</v>
      </c>
      <c r="J534" s="1" t="s">
        <v>321</v>
      </c>
      <c r="K534" s="6" t="s">
        <v>448</v>
      </c>
      <c r="L534" s="6" t="str">
        <f>VLOOKUP(LEFT(A534,1),'Ansatz 1'!A$1:B$10,2)</f>
        <v>8 Dienstleistungen</v>
      </c>
      <c r="M534" s="6" t="str">
        <f>VLOOKUP(LEFT(A534,2),'Ansatz 2'!A$1:B$51,2)</f>
        <v>84 Liegenschaften, Wohn- und Geschäftsgebäude</v>
      </c>
      <c r="N534" s="6" t="str">
        <f t="shared" si="58"/>
        <v>8400 Grundbesitz</v>
      </c>
      <c r="O534" s="1" t="str">
        <f t="shared" si="59"/>
        <v>FH</v>
      </c>
      <c r="P534" s="1">
        <f t="shared" si="60"/>
        <v>1</v>
      </c>
      <c r="Q534" s="1" t="str">
        <f t="shared" si="61"/>
        <v>Ausgaben</v>
      </c>
      <c r="R534" s="1" t="str">
        <f t="shared" si="56"/>
        <v>1/8400-72800 Entgelte für sonstige Leistungen (Obstbäume schneiden)</v>
      </c>
      <c r="S534" s="2">
        <f t="shared" si="57"/>
        <v>-100</v>
      </c>
      <c r="T534" s="2">
        <f t="shared" si="62"/>
        <v>-3.2331070158422244E-2</v>
      </c>
    </row>
    <row r="535" spans="1:20" x14ac:dyDescent="0.4">
      <c r="A535" s="1" t="s">
        <v>735</v>
      </c>
      <c r="B535" s="1" t="s">
        <v>395</v>
      </c>
      <c r="C535" s="1" t="s">
        <v>491</v>
      </c>
      <c r="D535" s="1" t="s">
        <v>395</v>
      </c>
      <c r="E535" s="1" t="s">
        <v>395</v>
      </c>
      <c r="F535" s="1" t="s">
        <v>397</v>
      </c>
      <c r="G535" s="1" t="s">
        <v>398</v>
      </c>
      <c r="H535" s="1" t="s">
        <v>492</v>
      </c>
      <c r="I535" s="1" t="s">
        <v>318</v>
      </c>
      <c r="J535" s="1" t="s">
        <v>148</v>
      </c>
      <c r="K535" s="6" t="s">
        <v>451</v>
      </c>
      <c r="L535" s="6" t="str">
        <f>VLOOKUP(LEFT(A535,1),'Ansatz 1'!A$1:B$10,2)</f>
        <v>8 Dienstleistungen</v>
      </c>
      <c r="M535" s="6" t="str">
        <f>VLOOKUP(LEFT(A535,2),'Ansatz 2'!A$1:B$51,2)</f>
        <v>84 Liegenschaften, Wohn- und Geschäftsgebäude</v>
      </c>
      <c r="N535" s="6" t="str">
        <f t="shared" si="58"/>
        <v>8400 Grundbesitz</v>
      </c>
      <c r="O535" s="1" t="str">
        <f t="shared" si="59"/>
        <v>FH</v>
      </c>
      <c r="P535" s="1">
        <f t="shared" si="60"/>
        <v>2</v>
      </c>
      <c r="Q535" s="1" t="str">
        <f t="shared" si="61"/>
        <v>Einnahmen</v>
      </c>
      <c r="R535" s="1" t="str">
        <f t="shared" si="56"/>
        <v>2/8400+81100 Miete- und Pachtertrag</v>
      </c>
      <c r="S535" s="2">
        <f t="shared" si="57"/>
        <v>6000</v>
      </c>
      <c r="T535" s="2">
        <f t="shared" si="62"/>
        <v>1.9398642095053347</v>
      </c>
    </row>
    <row r="536" spans="1:20" x14ac:dyDescent="0.4">
      <c r="A536" s="1" t="s">
        <v>740</v>
      </c>
      <c r="B536" s="1" t="s">
        <v>395</v>
      </c>
      <c r="C536" s="1" t="s">
        <v>491</v>
      </c>
      <c r="D536" s="1" t="s">
        <v>395</v>
      </c>
      <c r="E536" s="1" t="s">
        <v>395</v>
      </c>
      <c r="F536" s="1" t="s">
        <v>397</v>
      </c>
      <c r="G536" s="1" t="s">
        <v>398</v>
      </c>
      <c r="H536" s="1" t="s">
        <v>492</v>
      </c>
      <c r="I536" s="1" t="s">
        <v>322</v>
      </c>
      <c r="J536" s="1" t="s">
        <v>323</v>
      </c>
      <c r="K536" s="6" t="s">
        <v>448</v>
      </c>
      <c r="L536" s="6" t="str">
        <f>VLOOKUP(LEFT(A536,1),'Ansatz 1'!A$1:B$10,2)</f>
        <v>8 Dienstleistungen</v>
      </c>
      <c r="M536" s="6" t="str">
        <f>VLOOKUP(LEFT(A536,2),'Ansatz 2'!A$1:B$51,2)</f>
        <v>84 Liegenschaften, Wohn- und Geschäftsgebäude</v>
      </c>
      <c r="N536" s="6" t="str">
        <f t="shared" si="58"/>
        <v>8410 Grundstücksgleiche Rechte</v>
      </c>
      <c r="O536" s="1" t="str">
        <f t="shared" si="59"/>
        <v>FH</v>
      </c>
      <c r="P536" s="1">
        <f t="shared" si="60"/>
        <v>2</v>
      </c>
      <c r="Q536" s="1" t="str">
        <f t="shared" si="61"/>
        <v>Einnahmen</v>
      </c>
      <c r="R536" s="1" t="str">
        <f t="shared" si="56"/>
        <v>2/8410+81100 Miete- und Pachtertrag (Fischereipachte)</v>
      </c>
      <c r="S536" s="2">
        <f t="shared" si="57"/>
        <v>100</v>
      </c>
      <c r="T536" s="2">
        <f t="shared" si="62"/>
        <v>3.2331070158422244E-2</v>
      </c>
    </row>
    <row r="537" spans="1:20" x14ac:dyDescent="0.4">
      <c r="A537" s="1" t="s">
        <v>740</v>
      </c>
      <c r="B537" s="1" t="s">
        <v>395</v>
      </c>
      <c r="C537" s="1" t="s">
        <v>741</v>
      </c>
      <c r="D537" s="1" t="s">
        <v>395</v>
      </c>
      <c r="E537" s="1" t="s">
        <v>395</v>
      </c>
      <c r="F537" s="1" t="s">
        <v>397</v>
      </c>
      <c r="G537" s="1" t="s">
        <v>398</v>
      </c>
      <c r="H537" s="1" t="s">
        <v>742</v>
      </c>
      <c r="I537" s="1" t="s">
        <v>322</v>
      </c>
      <c r="J537" s="1" t="s">
        <v>324</v>
      </c>
      <c r="K537" s="6" t="s">
        <v>448</v>
      </c>
      <c r="L537" s="6" t="str">
        <f>VLOOKUP(LEFT(A537,1),'Ansatz 1'!A$1:B$10,2)</f>
        <v>8 Dienstleistungen</v>
      </c>
      <c r="M537" s="6" t="str">
        <f>VLOOKUP(LEFT(A537,2),'Ansatz 2'!A$1:B$51,2)</f>
        <v>84 Liegenschaften, Wohn- und Geschäftsgebäude</v>
      </c>
      <c r="N537" s="6" t="str">
        <f t="shared" si="58"/>
        <v>8410 Grundstücksgleiche Rechte</v>
      </c>
      <c r="O537" s="1" t="str">
        <f t="shared" si="59"/>
        <v>FH</v>
      </c>
      <c r="P537" s="1">
        <f t="shared" si="60"/>
        <v>2</v>
      </c>
      <c r="Q537" s="1" t="str">
        <f t="shared" si="61"/>
        <v>Einnahmen</v>
      </c>
      <c r="R537" s="1" t="str">
        <f t="shared" si="56"/>
        <v>2/8410+82200 Dividenden und Gewinnabfuhren von Beteiligungen (Nutzungsanteile von Agrargemeinschaften)</v>
      </c>
      <c r="S537" s="2">
        <f t="shared" si="57"/>
        <v>100</v>
      </c>
      <c r="T537" s="2">
        <f t="shared" si="62"/>
        <v>3.2331070158422244E-2</v>
      </c>
    </row>
    <row r="538" spans="1:20" x14ac:dyDescent="0.4">
      <c r="A538" s="1" t="s">
        <v>743</v>
      </c>
      <c r="B538" s="1" t="s">
        <v>395</v>
      </c>
      <c r="C538" s="1" t="s">
        <v>489</v>
      </c>
      <c r="D538" s="1" t="s">
        <v>395</v>
      </c>
      <c r="E538" s="1" t="s">
        <v>395</v>
      </c>
      <c r="F538" s="1" t="s">
        <v>397</v>
      </c>
      <c r="G538" s="1" t="s">
        <v>398</v>
      </c>
      <c r="H538" s="1" t="s">
        <v>490</v>
      </c>
      <c r="I538" s="1" t="s">
        <v>325</v>
      </c>
      <c r="J538" s="1" t="s">
        <v>326</v>
      </c>
      <c r="K538" s="6" t="s">
        <v>448</v>
      </c>
      <c r="L538" s="6" t="str">
        <f>VLOOKUP(LEFT(A538,1),'Ansatz 1'!A$1:B$10,2)</f>
        <v>8 Dienstleistungen</v>
      </c>
      <c r="M538" s="6" t="str">
        <f>VLOOKUP(LEFT(A538,2),'Ansatz 2'!A$1:B$51,2)</f>
        <v>84 Liegenschaften, Wohn- und Geschäftsgebäude</v>
      </c>
      <c r="N538" s="6" t="str">
        <f t="shared" si="58"/>
        <v>8420 Waldbesitz</v>
      </c>
      <c r="O538" s="1" t="str">
        <f t="shared" si="59"/>
        <v>FH</v>
      </c>
      <c r="P538" s="1">
        <f t="shared" si="60"/>
        <v>2</v>
      </c>
      <c r="Q538" s="1" t="str">
        <f t="shared" si="61"/>
        <v>Einnahmen</v>
      </c>
      <c r="R538" s="1" t="str">
        <f t="shared" si="56"/>
        <v>2/8420+80800 Veräußerungen von Waren (Holzerlöse)</v>
      </c>
      <c r="S538" s="2">
        <f t="shared" si="57"/>
        <v>100</v>
      </c>
      <c r="T538" s="2">
        <f t="shared" si="62"/>
        <v>3.2331070158422244E-2</v>
      </c>
    </row>
    <row r="539" spans="1:20" x14ac:dyDescent="0.4">
      <c r="A539" s="1" t="s">
        <v>744</v>
      </c>
      <c r="B539" s="1" t="s">
        <v>395</v>
      </c>
      <c r="C539" s="1" t="s">
        <v>745</v>
      </c>
      <c r="D539" s="1" t="s">
        <v>395</v>
      </c>
      <c r="E539" s="1" t="s">
        <v>395</v>
      </c>
      <c r="F539" s="1" t="s">
        <v>397</v>
      </c>
      <c r="G539" s="1" t="s">
        <v>398</v>
      </c>
      <c r="H539" s="1" t="s">
        <v>635</v>
      </c>
      <c r="I539" s="1" t="s">
        <v>327</v>
      </c>
      <c r="J539" s="1" t="s">
        <v>328</v>
      </c>
      <c r="K539" s="6" t="s">
        <v>746</v>
      </c>
      <c r="L539" s="6" t="str">
        <f>VLOOKUP(LEFT(A539,1),'Ansatz 1'!A$1:B$10,2)</f>
        <v>8 Dienstleistungen</v>
      </c>
      <c r="M539" s="6" t="str">
        <f>VLOOKUP(LEFT(A539,2),'Ansatz 2'!A$1:B$51,2)</f>
        <v>85 Betriebe mit marktbestimmter Tätigkeit</v>
      </c>
      <c r="N539" s="6" t="str">
        <f t="shared" si="58"/>
        <v>8500 Betriebe der Wasserversorgung</v>
      </c>
      <c r="O539" s="1" t="str">
        <f t="shared" si="59"/>
        <v>FH</v>
      </c>
      <c r="P539" s="1">
        <f t="shared" si="60"/>
        <v>1</v>
      </c>
      <c r="Q539" s="1" t="str">
        <f t="shared" si="61"/>
        <v>Ausgaben</v>
      </c>
      <c r="R539" s="1" t="str">
        <f t="shared" si="56"/>
        <v>1/8500-00400 Wasser- und Abwasserbauten und -anlagen</v>
      </c>
      <c r="S539" s="2">
        <f t="shared" si="57"/>
        <v>-250000</v>
      </c>
      <c r="T539" s="2">
        <f t="shared" si="62"/>
        <v>-80.827675396055611</v>
      </c>
    </row>
    <row r="540" spans="1:20" x14ac:dyDescent="0.4">
      <c r="A540" s="1" t="s">
        <v>744</v>
      </c>
      <c r="B540" s="1" t="s">
        <v>395</v>
      </c>
      <c r="C540" s="1" t="s">
        <v>528</v>
      </c>
      <c r="D540" s="1" t="s">
        <v>395</v>
      </c>
      <c r="E540" s="1" t="s">
        <v>395</v>
      </c>
      <c r="F540" s="1" t="s">
        <v>397</v>
      </c>
      <c r="G540" s="1" t="s">
        <v>398</v>
      </c>
      <c r="H540" s="1" t="s">
        <v>434</v>
      </c>
      <c r="I540" s="1" t="s">
        <v>327</v>
      </c>
      <c r="J540" s="1" t="s">
        <v>256</v>
      </c>
      <c r="K540" s="6" t="s">
        <v>448</v>
      </c>
      <c r="L540" s="6" t="str">
        <f>VLOOKUP(LEFT(A540,1),'Ansatz 1'!A$1:B$10,2)</f>
        <v>8 Dienstleistungen</v>
      </c>
      <c r="M540" s="6" t="str">
        <f>VLOOKUP(LEFT(A540,2),'Ansatz 2'!A$1:B$51,2)</f>
        <v>85 Betriebe mit marktbestimmter Tätigkeit</v>
      </c>
      <c r="N540" s="6" t="str">
        <f t="shared" si="58"/>
        <v>8500 Betriebe der Wasserversorgung</v>
      </c>
      <c r="O540" s="1" t="str">
        <f t="shared" si="59"/>
        <v>FH</v>
      </c>
      <c r="P540" s="1">
        <f t="shared" si="60"/>
        <v>1</v>
      </c>
      <c r="Q540" s="1" t="str">
        <f t="shared" si="61"/>
        <v>Ausgaben</v>
      </c>
      <c r="R540" s="1" t="str">
        <f t="shared" si="56"/>
        <v>1/8500-03000 Werkzeuge und sonstige Erzeugungsmittel</v>
      </c>
      <c r="S540" s="2">
        <f t="shared" si="57"/>
        <v>-100</v>
      </c>
      <c r="T540" s="2">
        <f t="shared" si="62"/>
        <v>-3.2331070158422244E-2</v>
      </c>
    </row>
    <row r="541" spans="1:20" x14ac:dyDescent="0.4">
      <c r="A541" s="1" t="s">
        <v>744</v>
      </c>
      <c r="B541" s="1" t="s">
        <v>395</v>
      </c>
      <c r="C541" s="1" t="s">
        <v>435</v>
      </c>
      <c r="D541" s="1" t="s">
        <v>395</v>
      </c>
      <c r="E541" s="1" t="s">
        <v>395</v>
      </c>
      <c r="F541" s="1" t="s">
        <v>397</v>
      </c>
      <c r="G541" s="1" t="s">
        <v>398</v>
      </c>
      <c r="H541" s="1" t="s">
        <v>436</v>
      </c>
      <c r="I541" s="1" t="s">
        <v>327</v>
      </c>
      <c r="J541" s="1" t="s">
        <v>35</v>
      </c>
      <c r="K541" s="6" t="s">
        <v>419</v>
      </c>
      <c r="L541" s="6" t="str">
        <f>VLOOKUP(LEFT(A541,1),'Ansatz 1'!A$1:B$10,2)</f>
        <v>8 Dienstleistungen</v>
      </c>
      <c r="M541" s="6" t="str">
        <f>VLOOKUP(LEFT(A541,2),'Ansatz 2'!A$1:B$51,2)</f>
        <v>85 Betriebe mit marktbestimmter Tätigkeit</v>
      </c>
      <c r="N541" s="6" t="str">
        <f t="shared" si="58"/>
        <v>8500 Betriebe der Wasserversorgung</v>
      </c>
      <c r="O541" s="1" t="str">
        <f t="shared" si="59"/>
        <v>FH</v>
      </c>
      <c r="P541" s="1">
        <f t="shared" si="60"/>
        <v>1</v>
      </c>
      <c r="Q541" s="1" t="str">
        <f t="shared" si="61"/>
        <v>Ausgaben</v>
      </c>
      <c r="R541" s="1" t="str">
        <f t="shared" si="56"/>
        <v>1/8500-04200 Amts-, Betriebs- und Geschäftsausstattung</v>
      </c>
      <c r="S541" s="2">
        <f t="shared" si="57"/>
        <v>-1500</v>
      </c>
      <c r="T541" s="2">
        <f t="shared" si="62"/>
        <v>-0.48496605237633367</v>
      </c>
    </row>
    <row r="542" spans="1:20" x14ac:dyDescent="0.4">
      <c r="A542" s="1" t="s">
        <v>744</v>
      </c>
      <c r="B542" s="1" t="s">
        <v>395</v>
      </c>
      <c r="C542" s="1" t="s">
        <v>529</v>
      </c>
      <c r="D542" s="1" t="s">
        <v>395</v>
      </c>
      <c r="E542" s="1" t="s">
        <v>395</v>
      </c>
      <c r="F542" s="1" t="s">
        <v>397</v>
      </c>
      <c r="G542" s="1" t="s">
        <v>398</v>
      </c>
      <c r="H542" s="1" t="s">
        <v>530</v>
      </c>
      <c r="I542" s="1" t="s">
        <v>327</v>
      </c>
      <c r="J542" s="1" t="s">
        <v>92</v>
      </c>
      <c r="K542" s="6" t="s">
        <v>700</v>
      </c>
      <c r="L542" s="6" t="str">
        <f>VLOOKUP(LEFT(A542,1),'Ansatz 1'!A$1:B$10,2)</f>
        <v>8 Dienstleistungen</v>
      </c>
      <c r="M542" s="6" t="str">
        <f>VLOOKUP(LEFT(A542,2),'Ansatz 2'!A$1:B$51,2)</f>
        <v>85 Betriebe mit marktbestimmter Tätigkeit</v>
      </c>
      <c r="N542" s="6" t="str">
        <f t="shared" si="58"/>
        <v>8500 Betriebe der Wasserversorgung</v>
      </c>
      <c r="O542" s="1" t="str">
        <f t="shared" si="59"/>
        <v>FH</v>
      </c>
      <c r="P542" s="1">
        <f t="shared" si="60"/>
        <v>2</v>
      </c>
      <c r="Q542" s="1" t="str">
        <f t="shared" si="61"/>
        <v>Einnahmen</v>
      </c>
      <c r="R542" s="1" t="str">
        <f t="shared" si="56"/>
        <v>2/8500+30100 Kapitaltransfers von Ländern, Landesfonds und Landeskammern</v>
      </c>
      <c r="S542" s="2">
        <f t="shared" si="57"/>
        <v>40000</v>
      </c>
      <c r="T542" s="2">
        <f t="shared" si="62"/>
        <v>12.932428063368897</v>
      </c>
    </row>
    <row r="543" spans="1:20" x14ac:dyDescent="0.4">
      <c r="A543" s="1" t="s">
        <v>744</v>
      </c>
      <c r="B543" s="1" t="s">
        <v>395</v>
      </c>
      <c r="C543" s="1" t="s">
        <v>747</v>
      </c>
      <c r="D543" s="1" t="s">
        <v>401</v>
      </c>
      <c r="E543" s="1" t="s">
        <v>395</v>
      </c>
      <c r="F543" s="1" t="s">
        <v>397</v>
      </c>
      <c r="G543" s="1" t="s">
        <v>398</v>
      </c>
      <c r="H543" s="1" t="s">
        <v>530</v>
      </c>
      <c r="I543" s="1" t="s">
        <v>327</v>
      </c>
      <c r="J543" s="1" t="s">
        <v>329</v>
      </c>
      <c r="K543" s="6" t="s">
        <v>748</v>
      </c>
      <c r="L543" s="6" t="str">
        <f>VLOOKUP(LEFT(A543,1),'Ansatz 1'!A$1:B$10,2)</f>
        <v>8 Dienstleistungen</v>
      </c>
      <c r="M543" s="6" t="str">
        <f>VLOOKUP(LEFT(A543,2),'Ansatz 2'!A$1:B$51,2)</f>
        <v>85 Betriebe mit marktbestimmter Tätigkeit</v>
      </c>
      <c r="N543" s="6" t="str">
        <f t="shared" si="58"/>
        <v>8500 Betriebe der Wasserversorgung</v>
      </c>
      <c r="O543" s="1" t="str">
        <f t="shared" si="59"/>
        <v>FH</v>
      </c>
      <c r="P543" s="1">
        <f t="shared" si="60"/>
        <v>2</v>
      </c>
      <c r="Q543" s="1" t="str">
        <f t="shared" si="61"/>
        <v>Einnahmen</v>
      </c>
      <c r="R543" s="1" t="str">
        <f t="shared" si="56"/>
        <v>2/8500+30320 Kapitaltransfers von sonstigen Trägern des öffentlichen Rechts (Finanzierungskostenzuschüsse - NEU)</v>
      </c>
      <c r="S543" s="2">
        <f t="shared" si="57"/>
        <v>21000</v>
      </c>
      <c r="T543" s="2">
        <f t="shared" si="62"/>
        <v>6.7895247332686708</v>
      </c>
    </row>
    <row r="544" spans="1:20" x14ac:dyDescent="0.4">
      <c r="A544" s="1" t="s">
        <v>744</v>
      </c>
      <c r="B544" s="1" t="s">
        <v>395</v>
      </c>
      <c r="C544" s="1" t="s">
        <v>747</v>
      </c>
      <c r="D544" s="1" t="s">
        <v>478</v>
      </c>
      <c r="E544" s="1" t="s">
        <v>395</v>
      </c>
      <c r="F544" s="1" t="s">
        <v>397</v>
      </c>
      <c r="G544" s="1" t="s">
        <v>398</v>
      </c>
      <c r="H544" s="1" t="s">
        <v>530</v>
      </c>
      <c r="I544" s="1" t="s">
        <v>327</v>
      </c>
      <c r="J544" s="1" t="s">
        <v>330</v>
      </c>
      <c r="K544" s="6" t="s">
        <v>749</v>
      </c>
      <c r="L544" s="6" t="str">
        <f>VLOOKUP(LEFT(A544,1),'Ansatz 1'!A$1:B$10,2)</f>
        <v>8 Dienstleistungen</v>
      </c>
      <c r="M544" s="6" t="str">
        <f>VLOOKUP(LEFT(A544,2),'Ansatz 2'!A$1:B$51,2)</f>
        <v>85 Betriebe mit marktbestimmter Tätigkeit</v>
      </c>
      <c r="N544" s="6" t="str">
        <f t="shared" si="58"/>
        <v>8500 Betriebe der Wasserversorgung</v>
      </c>
      <c r="O544" s="1" t="str">
        <f t="shared" si="59"/>
        <v>FH</v>
      </c>
      <c r="P544" s="1">
        <f t="shared" si="60"/>
        <v>2</v>
      </c>
      <c r="Q544" s="1" t="str">
        <f t="shared" si="61"/>
        <v>Einnahmen</v>
      </c>
      <c r="R544" s="1" t="str">
        <f t="shared" si="56"/>
        <v>2/8500+30321 Kapitaltransfers von sonstigen Trägern des öffentlichen Rechts (Finanzierungskostenzuschüsse - ALT)</v>
      </c>
      <c r="S544" s="2">
        <f t="shared" si="57"/>
        <v>7900</v>
      </c>
      <c r="T544" s="2">
        <f t="shared" si="62"/>
        <v>2.5541545425153571</v>
      </c>
    </row>
    <row r="545" spans="1:20" x14ac:dyDescent="0.4">
      <c r="A545" s="1" t="s">
        <v>744</v>
      </c>
      <c r="B545" s="1" t="s">
        <v>395</v>
      </c>
      <c r="C545" s="1" t="s">
        <v>747</v>
      </c>
      <c r="D545" s="1" t="s">
        <v>479</v>
      </c>
      <c r="E545" s="1" t="s">
        <v>395</v>
      </c>
      <c r="F545" s="1" t="s">
        <v>397</v>
      </c>
      <c r="G545" s="1" t="s">
        <v>398</v>
      </c>
      <c r="H545" s="1" t="s">
        <v>530</v>
      </c>
      <c r="I545" s="1" t="s">
        <v>327</v>
      </c>
      <c r="J545" s="1" t="s">
        <v>331</v>
      </c>
      <c r="K545" s="6" t="s">
        <v>589</v>
      </c>
      <c r="L545" s="6" t="str">
        <f>VLOOKUP(LEFT(A545,1),'Ansatz 1'!A$1:B$10,2)</f>
        <v>8 Dienstleistungen</v>
      </c>
      <c r="M545" s="6" t="str">
        <f>VLOOKUP(LEFT(A545,2),'Ansatz 2'!A$1:B$51,2)</f>
        <v>85 Betriebe mit marktbestimmter Tätigkeit</v>
      </c>
      <c r="N545" s="6" t="str">
        <f t="shared" si="58"/>
        <v>8500 Betriebe der Wasserversorgung</v>
      </c>
      <c r="O545" s="1" t="str">
        <f t="shared" si="59"/>
        <v>FH</v>
      </c>
      <c r="P545" s="1">
        <f t="shared" si="60"/>
        <v>2</v>
      </c>
      <c r="Q545" s="1" t="str">
        <f t="shared" si="61"/>
        <v>Einnahmen</v>
      </c>
      <c r="R545" s="1" t="str">
        <f t="shared" si="56"/>
        <v>2/8500+30322 Kapitaltransfers von sonstigen Trägern des öffentlichen Rechts (Finanzierungszuschüsse Gruppenwasserversorgung)</v>
      </c>
      <c r="S545" s="2">
        <f t="shared" si="57"/>
        <v>51000</v>
      </c>
      <c r="T545" s="2">
        <f t="shared" si="62"/>
        <v>16.488845780795344</v>
      </c>
    </row>
    <row r="546" spans="1:20" x14ac:dyDescent="0.4">
      <c r="A546" s="1" t="s">
        <v>744</v>
      </c>
      <c r="B546" s="1" t="s">
        <v>395</v>
      </c>
      <c r="C546" s="1" t="s">
        <v>750</v>
      </c>
      <c r="D546" s="1" t="s">
        <v>395</v>
      </c>
      <c r="E546" s="1" t="s">
        <v>395</v>
      </c>
      <c r="F546" s="1" t="s">
        <v>397</v>
      </c>
      <c r="G546" s="1" t="s">
        <v>398</v>
      </c>
      <c r="H546" s="1" t="s">
        <v>751</v>
      </c>
      <c r="I546" s="1" t="s">
        <v>327</v>
      </c>
      <c r="J546" s="1" t="s">
        <v>332</v>
      </c>
      <c r="K546" s="6" t="s">
        <v>730</v>
      </c>
      <c r="L546" s="6" t="str">
        <f>VLOOKUP(LEFT(A546,1),'Ansatz 1'!A$1:B$10,2)</f>
        <v>8 Dienstleistungen</v>
      </c>
      <c r="M546" s="6" t="str">
        <f>VLOOKUP(LEFT(A546,2),'Ansatz 2'!A$1:B$51,2)</f>
        <v>85 Betriebe mit marktbestimmter Tätigkeit</v>
      </c>
      <c r="N546" s="6" t="str">
        <f t="shared" si="58"/>
        <v>8500 Betriebe der Wasserversorgung</v>
      </c>
      <c r="O546" s="1" t="str">
        <f t="shared" si="59"/>
        <v>FH</v>
      </c>
      <c r="P546" s="1">
        <f t="shared" si="60"/>
        <v>2</v>
      </c>
      <c r="Q546" s="1" t="str">
        <f t="shared" si="61"/>
        <v>Einnahmen</v>
      </c>
      <c r="R546" s="1" t="str">
        <f t="shared" si="56"/>
        <v>2/8500+30700 Kapitaltransfers von privaten Haushalten und privaten Organisationen (Anschlußgebühren)</v>
      </c>
      <c r="S546" s="2">
        <f t="shared" si="57"/>
        <v>30000</v>
      </c>
      <c r="T546" s="2">
        <f t="shared" si="62"/>
        <v>9.6993210475266736</v>
      </c>
    </row>
    <row r="547" spans="1:20" x14ac:dyDescent="0.4">
      <c r="A547" s="1" t="s">
        <v>744</v>
      </c>
      <c r="B547" s="1" t="s">
        <v>395</v>
      </c>
      <c r="C547" s="1" t="s">
        <v>516</v>
      </c>
      <c r="D547" s="1" t="s">
        <v>395</v>
      </c>
      <c r="E547" s="1" t="s">
        <v>395</v>
      </c>
      <c r="F547" s="1" t="s">
        <v>397</v>
      </c>
      <c r="G547" s="1" t="s">
        <v>398</v>
      </c>
      <c r="H547" s="1" t="s">
        <v>517</v>
      </c>
      <c r="I547" s="1" t="s">
        <v>327</v>
      </c>
      <c r="J547" s="1" t="s">
        <v>83</v>
      </c>
      <c r="K547" s="6" t="s">
        <v>752</v>
      </c>
      <c r="L547" s="6" t="str">
        <f>VLOOKUP(LEFT(A547,1),'Ansatz 1'!A$1:B$10,2)</f>
        <v>8 Dienstleistungen</v>
      </c>
      <c r="M547" s="6" t="str">
        <f>VLOOKUP(LEFT(A547,2),'Ansatz 2'!A$1:B$51,2)</f>
        <v>85 Betriebe mit marktbestimmter Tätigkeit</v>
      </c>
      <c r="N547" s="6" t="str">
        <f t="shared" si="58"/>
        <v>8500 Betriebe der Wasserversorgung</v>
      </c>
      <c r="O547" s="1" t="str">
        <f t="shared" si="59"/>
        <v>FH</v>
      </c>
      <c r="P547" s="1">
        <f t="shared" si="60"/>
        <v>1</v>
      </c>
      <c r="Q547" s="1" t="str">
        <f t="shared" si="61"/>
        <v>Ausgaben</v>
      </c>
      <c r="R547" s="1" t="str">
        <f t="shared" si="56"/>
        <v>1/8500-34600 Investitionsdarlehen von Finanzunternehmen</v>
      </c>
      <c r="S547" s="2">
        <f t="shared" si="57"/>
        <v>-67400</v>
      </c>
      <c r="T547" s="2">
        <f t="shared" si="62"/>
        <v>-21.791141286776593</v>
      </c>
    </row>
    <row r="548" spans="1:20" x14ac:dyDescent="0.4">
      <c r="A548" s="1" t="s">
        <v>744</v>
      </c>
      <c r="B548" s="1" t="s">
        <v>395</v>
      </c>
      <c r="C548" s="1" t="s">
        <v>438</v>
      </c>
      <c r="D548" s="1" t="s">
        <v>395</v>
      </c>
      <c r="E548" s="1" t="s">
        <v>395</v>
      </c>
      <c r="F548" s="1" t="s">
        <v>397</v>
      </c>
      <c r="G548" s="1" t="s">
        <v>398</v>
      </c>
      <c r="H548" s="1" t="s">
        <v>439</v>
      </c>
      <c r="I548" s="1" t="s">
        <v>327</v>
      </c>
      <c r="J548" s="1" t="s">
        <v>36</v>
      </c>
      <c r="K548" s="6" t="s">
        <v>707</v>
      </c>
      <c r="L548" s="6" t="str">
        <f>VLOOKUP(LEFT(A548,1),'Ansatz 1'!A$1:B$10,2)</f>
        <v>8 Dienstleistungen</v>
      </c>
      <c r="M548" s="6" t="str">
        <f>VLOOKUP(LEFT(A548,2),'Ansatz 2'!A$1:B$51,2)</f>
        <v>85 Betriebe mit marktbestimmter Tätigkeit</v>
      </c>
      <c r="N548" s="6" t="str">
        <f t="shared" si="58"/>
        <v>8500 Betriebe der Wasserversorgung</v>
      </c>
      <c r="O548" s="1" t="str">
        <f t="shared" si="59"/>
        <v>FH</v>
      </c>
      <c r="P548" s="1">
        <f t="shared" si="60"/>
        <v>1</v>
      </c>
      <c r="Q548" s="1" t="str">
        <f t="shared" si="61"/>
        <v>Ausgaben</v>
      </c>
      <c r="R548" s="1" t="str">
        <f t="shared" si="56"/>
        <v>1/8500-40000 Geringwertige Wirtschaftsgüter (GWG)</v>
      </c>
      <c r="S548" s="2">
        <f t="shared" si="57"/>
        <v>-55000</v>
      </c>
      <c r="T548" s="2">
        <f t="shared" si="62"/>
        <v>-17.782088587132233</v>
      </c>
    </row>
    <row r="549" spans="1:20" x14ac:dyDescent="0.4">
      <c r="A549" s="1" t="s">
        <v>744</v>
      </c>
      <c r="B549" s="1" t="s">
        <v>395</v>
      </c>
      <c r="C549" s="1" t="s">
        <v>504</v>
      </c>
      <c r="D549" s="1" t="s">
        <v>395</v>
      </c>
      <c r="E549" s="1" t="s">
        <v>395</v>
      </c>
      <c r="F549" s="1" t="s">
        <v>397</v>
      </c>
      <c r="G549" s="1" t="s">
        <v>398</v>
      </c>
      <c r="H549" s="1" t="s">
        <v>439</v>
      </c>
      <c r="I549" s="1" t="s">
        <v>327</v>
      </c>
      <c r="J549" s="1" t="s">
        <v>333</v>
      </c>
      <c r="K549" s="6" t="s">
        <v>537</v>
      </c>
      <c r="L549" s="6" t="str">
        <f>VLOOKUP(LEFT(A549,1),'Ansatz 1'!A$1:B$10,2)</f>
        <v>8 Dienstleistungen</v>
      </c>
      <c r="M549" s="6" t="str">
        <f>VLOOKUP(LEFT(A549,2),'Ansatz 2'!A$1:B$51,2)</f>
        <v>85 Betriebe mit marktbestimmter Tätigkeit</v>
      </c>
      <c r="N549" s="6" t="str">
        <f t="shared" si="58"/>
        <v>8500 Betriebe der Wasserversorgung</v>
      </c>
      <c r="O549" s="1" t="str">
        <f t="shared" si="59"/>
        <v>FH</v>
      </c>
      <c r="P549" s="1">
        <f t="shared" si="60"/>
        <v>1</v>
      </c>
      <c r="Q549" s="1" t="str">
        <f t="shared" si="61"/>
        <v>Ausgaben</v>
      </c>
      <c r="R549" s="1" t="str">
        <f t="shared" si="56"/>
        <v>1/8500-41300 Handelswaren (Wasserbezug aus Fraxern/Röthis)</v>
      </c>
      <c r="S549" s="2">
        <f t="shared" si="57"/>
        <v>-10000</v>
      </c>
      <c r="T549" s="2">
        <f t="shared" si="62"/>
        <v>-3.2331070158422244</v>
      </c>
    </row>
    <row r="550" spans="1:20" x14ac:dyDescent="0.4">
      <c r="A550" s="1" t="s">
        <v>744</v>
      </c>
      <c r="B550" s="1" t="s">
        <v>395</v>
      </c>
      <c r="C550" s="1" t="s">
        <v>522</v>
      </c>
      <c r="D550" s="1" t="s">
        <v>395</v>
      </c>
      <c r="E550" s="1" t="s">
        <v>395</v>
      </c>
      <c r="F550" s="1" t="s">
        <v>397</v>
      </c>
      <c r="G550" s="1" t="s">
        <v>398</v>
      </c>
      <c r="H550" s="1" t="s">
        <v>465</v>
      </c>
      <c r="I550" s="1" t="s">
        <v>327</v>
      </c>
      <c r="J550" s="1" t="s">
        <v>86</v>
      </c>
      <c r="K550" s="6" t="s">
        <v>575</v>
      </c>
      <c r="L550" s="6" t="str">
        <f>VLOOKUP(LEFT(A550,1),'Ansatz 1'!A$1:B$10,2)</f>
        <v>8 Dienstleistungen</v>
      </c>
      <c r="M550" s="6" t="str">
        <f>VLOOKUP(LEFT(A550,2),'Ansatz 2'!A$1:B$51,2)</f>
        <v>85 Betriebe mit marktbestimmter Tätigkeit</v>
      </c>
      <c r="N550" s="6" t="str">
        <f t="shared" si="58"/>
        <v>8500 Betriebe der Wasserversorgung</v>
      </c>
      <c r="O550" s="1" t="str">
        <f t="shared" si="59"/>
        <v>FH</v>
      </c>
      <c r="P550" s="1">
        <f t="shared" si="60"/>
        <v>1</v>
      </c>
      <c r="Q550" s="1" t="str">
        <f t="shared" si="61"/>
        <v>Ausgaben</v>
      </c>
      <c r="R550" s="1" t="str">
        <f t="shared" si="56"/>
        <v>1/8500-60000 Energiebezüge</v>
      </c>
      <c r="S550" s="2">
        <f t="shared" si="57"/>
        <v>-2200</v>
      </c>
      <c r="T550" s="2">
        <f t="shared" si="62"/>
        <v>-0.71128354348528933</v>
      </c>
    </row>
    <row r="551" spans="1:20" x14ac:dyDescent="0.4">
      <c r="A551" s="1" t="s">
        <v>744</v>
      </c>
      <c r="B551" s="1" t="s">
        <v>395</v>
      </c>
      <c r="C551" s="1" t="s">
        <v>690</v>
      </c>
      <c r="D551" s="1" t="s">
        <v>395</v>
      </c>
      <c r="E551" s="1" t="s">
        <v>395</v>
      </c>
      <c r="F551" s="1" t="s">
        <v>397</v>
      </c>
      <c r="G551" s="1" t="s">
        <v>398</v>
      </c>
      <c r="H551" s="1" t="s">
        <v>460</v>
      </c>
      <c r="I551" s="1" t="s">
        <v>327</v>
      </c>
      <c r="J551" s="1" t="s">
        <v>269</v>
      </c>
      <c r="K551" s="6" t="s">
        <v>696</v>
      </c>
      <c r="L551" s="6" t="str">
        <f>VLOOKUP(LEFT(A551,1),'Ansatz 1'!A$1:B$10,2)</f>
        <v>8 Dienstleistungen</v>
      </c>
      <c r="M551" s="6" t="str">
        <f>VLOOKUP(LEFT(A551,2),'Ansatz 2'!A$1:B$51,2)</f>
        <v>85 Betriebe mit marktbestimmter Tätigkeit</v>
      </c>
      <c r="N551" s="6" t="str">
        <f t="shared" si="58"/>
        <v>8500 Betriebe der Wasserversorgung</v>
      </c>
      <c r="O551" s="1" t="str">
        <f t="shared" si="59"/>
        <v>FH</v>
      </c>
      <c r="P551" s="1">
        <f t="shared" si="60"/>
        <v>1</v>
      </c>
      <c r="Q551" s="1" t="str">
        <f t="shared" si="61"/>
        <v>Ausgaben</v>
      </c>
      <c r="R551" s="1" t="str">
        <f t="shared" si="56"/>
        <v>1/8500-61200 Instandhaltung von Wasser- und Abwasserbauten und -anlagen</v>
      </c>
      <c r="S551" s="2">
        <f t="shared" si="57"/>
        <v>-92000</v>
      </c>
      <c r="T551" s="2">
        <f t="shared" si="62"/>
        <v>-29.744584545748463</v>
      </c>
    </row>
    <row r="552" spans="1:20" x14ac:dyDescent="0.4">
      <c r="A552" s="1" t="s">
        <v>744</v>
      </c>
      <c r="B552" s="1" t="s">
        <v>395</v>
      </c>
      <c r="C552" s="1" t="s">
        <v>690</v>
      </c>
      <c r="D552" s="1" t="s">
        <v>401</v>
      </c>
      <c r="E552" s="1" t="s">
        <v>395</v>
      </c>
      <c r="F552" s="1" t="s">
        <v>397</v>
      </c>
      <c r="G552" s="1" t="s">
        <v>398</v>
      </c>
      <c r="H552" s="1" t="s">
        <v>460</v>
      </c>
      <c r="I552" s="1" t="s">
        <v>327</v>
      </c>
      <c r="J552" s="1" t="s">
        <v>334</v>
      </c>
      <c r="K552" s="6" t="s">
        <v>570</v>
      </c>
      <c r="L552" s="6" t="str">
        <f>VLOOKUP(LEFT(A552,1),'Ansatz 1'!A$1:B$10,2)</f>
        <v>8 Dienstleistungen</v>
      </c>
      <c r="M552" s="6" t="str">
        <f>VLOOKUP(LEFT(A552,2),'Ansatz 2'!A$1:B$51,2)</f>
        <v>85 Betriebe mit marktbestimmter Tätigkeit</v>
      </c>
      <c r="N552" s="6" t="str">
        <f t="shared" si="58"/>
        <v>8500 Betriebe der Wasserversorgung</v>
      </c>
      <c r="O552" s="1" t="str">
        <f t="shared" si="59"/>
        <v>FH</v>
      </c>
      <c r="P552" s="1">
        <f t="shared" si="60"/>
        <v>1</v>
      </c>
      <c r="Q552" s="1" t="str">
        <f t="shared" si="61"/>
        <v>Ausgaben</v>
      </c>
      <c r="R552" s="1" t="str">
        <f t="shared" si="56"/>
        <v>1/8500-61220 Instandhaltung von Wasser- und Abwasserbauten und -anlagen (Gruppen-Wasserleitungen)</v>
      </c>
      <c r="S552" s="2">
        <f t="shared" si="57"/>
        <v>-5000</v>
      </c>
      <c r="T552" s="2">
        <f t="shared" si="62"/>
        <v>-1.6165535079211122</v>
      </c>
    </row>
    <row r="553" spans="1:20" x14ac:dyDescent="0.4">
      <c r="A553" s="1" t="s">
        <v>744</v>
      </c>
      <c r="B553" s="1" t="s">
        <v>395</v>
      </c>
      <c r="C553" s="1" t="s">
        <v>523</v>
      </c>
      <c r="D553" s="1" t="s">
        <v>395</v>
      </c>
      <c r="E553" s="1" t="s">
        <v>395</v>
      </c>
      <c r="F553" s="1" t="s">
        <v>397</v>
      </c>
      <c r="G553" s="1" t="s">
        <v>398</v>
      </c>
      <c r="H553" s="1" t="s">
        <v>460</v>
      </c>
      <c r="I553" s="1" t="s">
        <v>327</v>
      </c>
      <c r="J553" s="1" t="s">
        <v>87</v>
      </c>
      <c r="K553" s="6" t="s">
        <v>437</v>
      </c>
      <c r="L553" s="6" t="str">
        <f>VLOOKUP(LEFT(A553,1),'Ansatz 1'!A$1:B$10,2)</f>
        <v>8 Dienstleistungen</v>
      </c>
      <c r="M553" s="6" t="str">
        <f>VLOOKUP(LEFT(A553,2),'Ansatz 2'!A$1:B$51,2)</f>
        <v>85 Betriebe mit marktbestimmter Tätigkeit</v>
      </c>
      <c r="N553" s="6" t="str">
        <f t="shared" si="58"/>
        <v>8500 Betriebe der Wasserversorgung</v>
      </c>
      <c r="O553" s="1" t="str">
        <f t="shared" si="59"/>
        <v>FH</v>
      </c>
      <c r="P553" s="1">
        <f t="shared" si="60"/>
        <v>1</v>
      </c>
      <c r="Q553" s="1" t="str">
        <f t="shared" si="61"/>
        <v>Ausgaben</v>
      </c>
      <c r="R553" s="1" t="str">
        <f t="shared" si="56"/>
        <v>1/8500-61400 Instandhaltung von Gebäuden und Bauten</v>
      </c>
      <c r="S553" s="2">
        <f t="shared" si="57"/>
        <v>-4000</v>
      </c>
      <c r="T553" s="2">
        <f t="shared" si="62"/>
        <v>-1.2932428063368897</v>
      </c>
    </row>
    <row r="554" spans="1:20" x14ac:dyDescent="0.4">
      <c r="A554" s="1" t="s">
        <v>744</v>
      </c>
      <c r="B554" s="1" t="s">
        <v>395</v>
      </c>
      <c r="C554" s="1" t="s">
        <v>524</v>
      </c>
      <c r="D554" s="1" t="s">
        <v>395</v>
      </c>
      <c r="E554" s="1" t="s">
        <v>395</v>
      </c>
      <c r="F554" s="1" t="s">
        <v>397</v>
      </c>
      <c r="G554" s="1" t="s">
        <v>398</v>
      </c>
      <c r="H554" s="1" t="s">
        <v>525</v>
      </c>
      <c r="I554" s="1" t="s">
        <v>327</v>
      </c>
      <c r="J554" s="1" t="s">
        <v>88</v>
      </c>
      <c r="K554" s="6" t="s">
        <v>431</v>
      </c>
      <c r="L554" s="6" t="str">
        <f>VLOOKUP(LEFT(A554,1),'Ansatz 1'!A$1:B$10,2)</f>
        <v>8 Dienstleistungen</v>
      </c>
      <c r="M554" s="6" t="str">
        <f>VLOOKUP(LEFT(A554,2),'Ansatz 2'!A$1:B$51,2)</f>
        <v>85 Betriebe mit marktbestimmter Tätigkeit</v>
      </c>
      <c r="N554" s="6" t="str">
        <f t="shared" si="58"/>
        <v>8500 Betriebe der Wasserversorgung</v>
      </c>
      <c r="O554" s="1" t="str">
        <f t="shared" si="59"/>
        <v>FH</v>
      </c>
      <c r="P554" s="1">
        <f t="shared" si="60"/>
        <v>1</v>
      </c>
      <c r="Q554" s="1" t="str">
        <f t="shared" si="61"/>
        <v>Ausgaben</v>
      </c>
      <c r="R554" s="1" t="str">
        <f t="shared" si="56"/>
        <v>1/8500-65000 Zinsen für Finanzschulden in Euro</v>
      </c>
      <c r="S554" s="2">
        <f t="shared" si="57"/>
        <v>-12100</v>
      </c>
      <c r="T554" s="2">
        <f t="shared" si="62"/>
        <v>-3.9120594891690916</v>
      </c>
    </row>
    <row r="555" spans="1:20" x14ac:dyDescent="0.4">
      <c r="A555" s="1" t="s">
        <v>744</v>
      </c>
      <c r="B555" s="1" t="s">
        <v>395</v>
      </c>
      <c r="C555" s="1" t="s">
        <v>470</v>
      </c>
      <c r="D555" s="1" t="s">
        <v>395</v>
      </c>
      <c r="E555" s="1" t="s">
        <v>395</v>
      </c>
      <c r="F555" s="1" t="s">
        <v>397</v>
      </c>
      <c r="G555" s="1" t="s">
        <v>398</v>
      </c>
      <c r="H555" s="1" t="s">
        <v>465</v>
      </c>
      <c r="I555" s="1" t="s">
        <v>327</v>
      </c>
      <c r="J555" s="1" t="s">
        <v>51</v>
      </c>
      <c r="K555" s="6" t="s">
        <v>421</v>
      </c>
      <c r="L555" s="6" t="str">
        <f>VLOOKUP(LEFT(A555,1),'Ansatz 1'!A$1:B$10,2)</f>
        <v>8 Dienstleistungen</v>
      </c>
      <c r="M555" s="6" t="str">
        <f>VLOOKUP(LEFT(A555,2),'Ansatz 2'!A$1:B$51,2)</f>
        <v>85 Betriebe mit marktbestimmter Tätigkeit</v>
      </c>
      <c r="N555" s="6" t="str">
        <f t="shared" si="58"/>
        <v>8500 Betriebe der Wasserversorgung</v>
      </c>
      <c r="O555" s="1" t="str">
        <f t="shared" si="59"/>
        <v>FH</v>
      </c>
      <c r="P555" s="1">
        <f t="shared" si="60"/>
        <v>1</v>
      </c>
      <c r="Q555" s="1" t="str">
        <f t="shared" si="61"/>
        <v>Ausgaben</v>
      </c>
      <c r="R555" s="1" t="str">
        <f t="shared" si="56"/>
        <v>1/8500-67000 Versicherungen</v>
      </c>
      <c r="S555" s="2">
        <f t="shared" si="57"/>
        <v>-500</v>
      </c>
      <c r="T555" s="2">
        <f t="shared" si="62"/>
        <v>-0.16165535079211121</v>
      </c>
    </row>
    <row r="556" spans="1:20" x14ac:dyDescent="0.4">
      <c r="A556" s="1" t="s">
        <v>744</v>
      </c>
      <c r="B556" s="1" t="s">
        <v>395</v>
      </c>
      <c r="C556" s="1" t="s">
        <v>477</v>
      </c>
      <c r="D556" s="1" t="s">
        <v>455</v>
      </c>
      <c r="E556" s="1" t="s">
        <v>395</v>
      </c>
      <c r="F556" s="1" t="s">
        <v>497</v>
      </c>
      <c r="G556" s="1" t="s">
        <v>398</v>
      </c>
      <c r="H556" s="1" t="s">
        <v>415</v>
      </c>
      <c r="I556" s="1" t="s">
        <v>327</v>
      </c>
      <c r="J556" s="1" t="s">
        <v>89</v>
      </c>
      <c r="K556" s="6" t="s">
        <v>424</v>
      </c>
      <c r="L556" s="6" t="str">
        <f>VLOOKUP(LEFT(A556,1),'Ansatz 1'!A$1:B$10,2)</f>
        <v>8 Dienstleistungen</v>
      </c>
      <c r="M556" s="6" t="str">
        <f>VLOOKUP(LEFT(A556,2),'Ansatz 2'!A$1:B$51,2)</f>
        <v>85 Betriebe mit marktbestimmter Tätigkeit</v>
      </c>
      <c r="N556" s="6" t="str">
        <f t="shared" si="58"/>
        <v>8500 Betriebe der Wasserversorgung</v>
      </c>
      <c r="O556" s="1" t="str">
        <f t="shared" si="59"/>
        <v>FH</v>
      </c>
      <c r="P556" s="1">
        <f t="shared" si="60"/>
        <v>1</v>
      </c>
      <c r="Q556" s="1" t="str">
        <f t="shared" si="61"/>
        <v>Ausgaben</v>
      </c>
      <c r="R556" s="1" t="str">
        <f t="shared" si="56"/>
        <v>1/8500-72050 Interne Leistungsverrechnung</v>
      </c>
      <c r="S556" s="2">
        <f t="shared" si="57"/>
        <v>-20000</v>
      </c>
      <c r="T556" s="2">
        <f t="shared" si="62"/>
        <v>-6.4662140316844487</v>
      </c>
    </row>
    <row r="557" spans="1:20" x14ac:dyDescent="0.4">
      <c r="A557" s="1" t="s">
        <v>744</v>
      </c>
      <c r="B557" s="1" t="s">
        <v>395</v>
      </c>
      <c r="C557" s="1" t="s">
        <v>477</v>
      </c>
      <c r="D557" s="1" t="s">
        <v>444</v>
      </c>
      <c r="E557" s="1" t="s">
        <v>395</v>
      </c>
      <c r="F557" s="1" t="s">
        <v>497</v>
      </c>
      <c r="G557" s="1" t="s">
        <v>398</v>
      </c>
      <c r="H557" s="1" t="s">
        <v>415</v>
      </c>
      <c r="I557" s="1" t="s">
        <v>327</v>
      </c>
      <c r="J557" s="1" t="s">
        <v>335</v>
      </c>
      <c r="K557" s="6" t="s">
        <v>753</v>
      </c>
      <c r="L557" s="6" t="str">
        <f>VLOOKUP(LEFT(A557,1),'Ansatz 1'!A$1:B$10,2)</f>
        <v>8 Dienstleistungen</v>
      </c>
      <c r="M557" s="6" t="str">
        <f>VLOOKUP(LEFT(A557,2),'Ansatz 2'!A$1:B$51,2)</f>
        <v>85 Betriebe mit marktbestimmter Tätigkeit</v>
      </c>
      <c r="N557" s="6" t="str">
        <f t="shared" si="58"/>
        <v>8500 Betriebe der Wasserversorgung</v>
      </c>
      <c r="O557" s="1" t="str">
        <f t="shared" si="59"/>
        <v>FH</v>
      </c>
      <c r="P557" s="1">
        <f t="shared" si="60"/>
        <v>1</v>
      </c>
      <c r="Q557" s="1" t="str">
        <f t="shared" si="61"/>
        <v>Ausgaben</v>
      </c>
      <c r="R557" s="1" t="str">
        <f t="shared" si="56"/>
        <v>1/8500-72051 Verwaltungskostenbeitrag</v>
      </c>
      <c r="S557" s="2">
        <f t="shared" si="57"/>
        <v>-24400</v>
      </c>
      <c r="T557" s="2">
        <f t="shared" si="62"/>
        <v>-7.8887811186550278</v>
      </c>
    </row>
    <row r="558" spans="1:20" x14ac:dyDescent="0.4">
      <c r="A558" s="1" t="s">
        <v>744</v>
      </c>
      <c r="B558" s="1" t="s">
        <v>395</v>
      </c>
      <c r="C558" s="1" t="s">
        <v>485</v>
      </c>
      <c r="D558" s="1" t="s">
        <v>395</v>
      </c>
      <c r="E558" s="1" t="s">
        <v>395</v>
      </c>
      <c r="F558" s="1" t="s">
        <v>397</v>
      </c>
      <c r="G558" s="1" t="s">
        <v>398</v>
      </c>
      <c r="H558" s="1" t="s">
        <v>415</v>
      </c>
      <c r="I558" s="1" t="s">
        <v>327</v>
      </c>
      <c r="J558" s="1" t="s">
        <v>336</v>
      </c>
      <c r="K558" s="6" t="s">
        <v>537</v>
      </c>
      <c r="L558" s="6" t="str">
        <f>VLOOKUP(LEFT(A558,1),'Ansatz 1'!A$1:B$10,2)</f>
        <v>8 Dienstleistungen</v>
      </c>
      <c r="M558" s="6" t="str">
        <f>VLOOKUP(LEFT(A558,2),'Ansatz 2'!A$1:B$51,2)</f>
        <v>85 Betriebe mit marktbestimmter Tätigkeit</v>
      </c>
      <c r="N558" s="6" t="str">
        <f t="shared" si="58"/>
        <v>8500 Betriebe der Wasserversorgung</v>
      </c>
      <c r="O558" s="1" t="str">
        <f t="shared" si="59"/>
        <v>FH</v>
      </c>
      <c r="P558" s="1">
        <f t="shared" si="60"/>
        <v>1</v>
      </c>
      <c r="Q558" s="1" t="str">
        <f t="shared" si="61"/>
        <v>Ausgaben</v>
      </c>
      <c r="R558" s="1" t="str">
        <f t="shared" si="56"/>
        <v>1/8500-72800 Entgelte für sonstige Leistungen (digitale Vermessung)</v>
      </c>
      <c r="S558" s="2">
        <f t="shared" si="57"/>
        <v>-10000</v>
      </c>
      <c r="T558" s="2">
        <f t="shared" si="62"/>
        <v>-3.2331070158422244</v>
      </c>
    </row>
    <row r="559" spans="1:20" x14ac:dyDescent="0.4">
      <c r="A559" s="1" t="s">
        <v>744</v>
      </c>
      <c r="B559" s="1" t="s">
        <v>395</v>
      </c>
      <c r="C559" s="1" t="s">
        <v>487</v>
      </c>
      <c r="D559" s="1" t="s">
        <v>395</v>
      </c>
      <c r="E559" s="1" t="s">
        <v>395</v>
      </c>
      <c r="F559" s="1" t="s">
        <v>397</v>
      </c>
      <c r="G559" s="1" t="s">
        <v>398</v>
      </c>
      <c r="H559" s="1" t="s">
        <v>415</v>
      </c>
      <c r="I559" s="1" t="s">
        <v>327</v>
      </c>
      <c r="J559" s="1" t="s">
        <v>62</v>
      </c>
      <c r="K559" s="6" t="s">
        <v>419</v>
      </c>
      <c r="L559" s="6" t="str">
        <f>VLOOKUP(LEFT(A559,1),'Ansatz 1'!A$1:B$10,2)</f>
        <v>8 Dienstleistungen</v>
      </c>
      <c r="M559" s="6" t="str">
        <f>VLOOKUP(LEFT(A559,2),'Ansatz 2'!A$1:B$51,2)</f>
        <v>85 Betriebe mit marktbestimmter Tätigkeit</v>
      </c>
      <c r="N559" s="6" t="str">
        <f t="shared" si="58"/>
        <v>8500 Betriebe der Wasserversorgung</v>
      </c>
      <c r="O559" s="1" t="str">
        <f t="shared" si="59"/>
        <v>FH</v>
      </c>
      <c r="P559" s="1">
        <f t="shared" si="60"/>
        <v>1</v>
      </c>
      <c r="Q559" s="1" t="str">
        <f t="shared" si="61"/>
        <v>Ausgaben</v>
      </c>
      <c r="R559" s="1" t="str">
        <f t="shared" si="56"/>
        <v>1/8500-72900 Sonstige Aufwendungen</v>
      </c>
      <c r="S559" s="2">
        <f t="shared" si="57"/>
        <v>-1500</v>
      </c>
      <c r="T559" s="2">
        <f t="shared" si="62"/>
        <v>-0.48496605237633367</v>
      </c>
    </row>
    <row r="560" spans="1:20" x14ac:dyDescent="0.4">
      <c r="A560" s="1" t="s">
        <v>744</v>
      </c>
      <c r="B560" s="1" t="s">
        <v>395</v>
      </c>
      <c r="C560" s="1" t="s">
        <v>427</v>
      </c>
      <c r="D560" s="1" t="s">
        <v>395</v>
      </c>
      <c r="E560" s="1" t="s">
        <v>395</v>
      </c>
      <c r="F560" s="1" t="s">
        <v>397</v>
      </c>
      <c r="G560" s="1" t="s">
        <v>398</v>
      </c>
      <c r="H560" s="1" t="s">
        <v>428</v>
      </c>
      <c r="I560" s="1" t="s">
        <v>327</v>
      </c>
      <c r="J560" s="1" t="s">
        <v>337</v>
      </c>
      <c r="K560" s="6" t="s">
        <v>754</v>
      </c>
      <c r="L560" s="6" t="str">
        <f>VLOOKUP(LEFT(A560,1),'Ansatz 1'!A$1:B$10,2)</f>
        <v>8 Dienstleistungen</v>
      </c>
      <c r="M560" s="6" t="str">
        <f>VLOOKUP(LEFT(A560,2),'Ansatz 2'!A$1:B$51,2)</f>
        <v>85 Betriebe mit marktbestimmter Tätigkeit</v>
      </c>
      <c r="N560" s="6" t="str">
        <f t="shared" si="58"/>
        <v>8500 Betriebe der Wasserversorgung</v>
      </c>
      <c r="O560" s="1" t="str">
        <f t="shared" si="59"/>
        <v>FH</v>
      </c>
      <c r="P560" s="1">
        <f t="shared" si="60"/>
        <v>1</v>
      </c>
      <c r="Q560" s="1" t="str">
        <f t="shared" si="61"/>
        <v>Ausgaben</v>
      </c>
      <c r="R560" s="1" t="str">
        <f t="shared" si="56"/>
        <v>1/8500-75500 Entgelte für sonstige Leistungen (Aufwandszuschüsse an Wasserverbände)</v>
      </c>
      <c r="S560" s="2">
        <f t="shared" si="57"/>
        <v>-80700</v>
      </c>
      <c r="T560" s="2">
        <f t="shared" si="62"/>
        <v>-26.091173617846749</v>
      </c>
    </row>
    <row r="561" spans="1:20" x14ac:dyDescent="0.4">
      <c r="A561" s="1" t="s">
        <v>744</v>
      </c>
      <c r="B561" s="1" t="s">
        <v>395</v>
      </c>
      <c r="C561" s="1" t="s">
        <v>755</v>
      </c>
      <c r="D561" s="1" t="s">
        <v>395</v>
      </c>
      <c r="E561" s="1" t="s">
        <v>395</v>
      </c>
      <c r="F561" s="1" t="s">
        <v>397</v>
      </c>
      <c r="G561" s="1" t="s">
        <v>398</v>
      </c>
      <c r="H561" s="1" t="s">
        <v>756</v>
      </c>
      <c r="I561" s="1" t="s">
        <v>327</v>
      </c>
      <c r="J561" s="1" t="s">
        <v>338</v>
      </c>
      <c r="K561" s="6" t="s">
        <v>757</v>
      </c>
      <c r="L561" s="6" t="str">
        <f>VLOOKUP(LEFT(A561,1),'Ansatz 1'!A$1:B$10,2)</f>
        <v>8 Dienstleistungen</v>
      </c>
      <c r="M561" s="6" t="str">
        <f>VLOOKUP(LEFT(A561,2),'Ansatz 2'!A$1:B$51,2)</f>
        <v>85 Betriebe mit marktbestimmter Tätigkeit</v>
      </c>
      <c r="N561" s="6" t="str">
        <f t="shared" si="58"/>
        <v>8500 Betriebe der Wasserversorgung</v>
      </c>
      <c r="O561" s="1" t="str">
        <f t="shared" si="59"/>
        <v>FH</v>
      </c>
      <c r="P561" s="1">
        <f t="shared" si="60"/>
        <v>1</v>
      </c>
      <c r="Q561" s="1" t="str">
        <f t="shared" si="61"/>
        <v>Ausgaben</v>
      </c>
      <c r="R561" s="1" t="str">
        <f t="shared" si="56"/>
        <v>1/8500-77500 Kapitaltransfers an  Unternehmen (ohne Finanzunternehmen) und andere (Investitions u. Tilgungsanteile an Wasserverbände)</v>
      </c>
      <c r="S561" s="2">
        <f t="shared" si="57"/>
        <v>-157200</v>
      </c>
      <c r="T561" s="2">
        <f t="shared" si="62"/>
        <v>-50.824442289039766</v>
      </c>
    </row>
    <row r="562" spans="1:20" x14ac:dyDescent="0.4">
      <c r="A562" s="1" t="s">
        <v>744</v>
      </c>
      <c r="B562" s="1" t="s">
        <v>395</v>
      </c>
      <c r="C562" s="1" t="s">
        <v>496</v>
      </c>
      <c r="D562" s="1" t="s">
        <v>438</v>
      </c>
      <c r="E562" s="1" t="s">
        <v>395</v>
      </c>
      <c r="F562" s="1" t="s">
        <v>397</v>
      </c>
      <c r="G562" s="1" t="s">
        <v>398</v>
      </c>
      <c r="H562" s="1" t="s">
        <v>495</v>
      </c>
      <c r="I562" s="1" t="s">
        <v>327</v>
      </c>
      <c r="J562" s="1" t="s">
        <v>67</v>
      </c>
      <c r="K562" s="6" t="s">
        <v>448</v>
      </c>
      <c r="L562" s="6" t="str">
        <f>VLOOKUP(LEFT(A562,1),'Ansatz 1'!A$1:B$10,2)</f>
        <v>8 Dienstleistungen</v>
      </c>
      <c r="M562" s="6" t="str">
        <f>VLOOKUP(LEFT(A562,2),'Ansatz 2'!A$1:B$51,2)</f>
        <v>85 Betriebe mit marktbestimmter Tätigkeit</v>
      </c>
      <c r="N562" s="6" t="str">
        <f t="shared" si="58"/>
        <v>8500 Betriebe der Wasserversorgung</v>
      </c>
      <c r="O562" s="1" t="str">
        <f t="shared" si="59"/>
        <v>FH</v>
      </c>
      <c r="P562" s="1">
        <f t="shared" si="60"/>
        <v>2</v>
      </c>
      <c r="Q562" s="1" t="str">
        <f t="shared" si="61"/>
        <v>Einnahmen</v>
      </c>
      <c r="R562" s="1" t="str">
        <f t="shared" si="56"/>
        <v>2/8500+81640 Kostenbeiträge (Kostenersätze) für sonstige Leistungen</v>
      </c>
      <c r="S562" s="2">
        <f t="shared" si="57"/>
        <v>100</v>
      </c>
      <c r="T562" s="2">
        <f t="shared" si="62"/>
        <v>3.2331070158422244E-2</v>
      </c>
    </row>
    <row r="563" spans="1:20" x14ac:dyDescent="0.4">
      <c r="A563" s="1" t="s">
        <v>744</v>
      </c>
      <c r="B563" s="1" t="s">
        <v>395</v>
      </c>
      <c r="C563" s="1" t="s">
        <v>733</v>
      </c>
      <c r="D563" s="1" t="s">
        <v>395</v>
      </c>
      <c r="E563" s="1" t="s">
        <v>395</v>
      </c>
      <c r="F563" s="1" t="s">
        <v>397</v>
      </c>
      <c r="G563" s="1" t="s">
        <v>398</v>
      </c>
      <c r="H563" s="1" t="s">
        <v>734</v>
      </c>
      <c r="I563" s="1" t="s">
        <v>327</v>
      </c>
      <c r="J563" s="1" t="s">
        <v>339</v>
      </c>
      <c r="K563" s="6" t="s">
        <v>758</v>
      </c>
      <c r="L563" s="6" t="str">
        <f>VLOOKUP(LEFT(A563,1),'Ansatz 1'!A$1:B$10,2)</f>
        <v>8 Dienstleistungen</v>
      </c>
      <c r="M563" s="6" t="str">
        <f>VLOOKUP(LEFT(A563,2),'Ansatz 2'!A$1:B$51,2)</f>
        <v>85 Betriebe mit marktbestimmter Tätigkeit</v>
      </c>
      <c r="N563" s="6" t="str">
        <f t="shared" si="58"/>
        <v>8500 Betriebe der Wasserversorgung</v>
      </c>
      <c r="O563" s="1" t="str">
        <f t="shared" si="59"/>
        <v>FH</v>
      </c>
      <c r="P563" s="1">
        <f t="shared" si="60"/>
        <v>2</v>
      </c>
      <c r="Q563" s="1" t="str">
        <f t="shared" si="61"/>
        <v>Einnahmen</v>
      </c>
      <c r="R563" s="1" t="str">
        <f t="shared" si="56"/>
        <v>2/8500+85200 Bezugsgebühren Zählermieten</v>
      </c>
      <c r="S563" s="2">
        <f t="shared" si="57"/>
        <v>200000</v>
      </c>
      <c r="T563" s="2">
        <f t="shared" si="62"/>
        <v>64.662140316844486</v>
      </c>
    </row>
    <row r="564" spans="1:20" x14ac:dyDescent="0.4">
      <c r="A564" s="1" t="s">
        <v>744</v>
      </c>
      <c r="B564" s="1" t="s">
        <v>395</v>
      </c>
      <c r="C564" s="1" t="s">
        <v>500</v>
      </c>
      <c r="D564" s="1" t="s">
        <v>395</v>
      </c>
      <c r="E564" s="1" t="s">
        <v>395</v>
      </c>
      <c r="F564" s="1" t="s">
        <v>397</v>
      </c>
      <c r="G564" s="1" t="s">
        <v>398</v>
      </c>
      <c r="H564" s="1" t="s">
        <v>430</v>
      </c>
      <c r="I564" s="1" t="s">
        <v>327</v>
      </c>
      <c r="J564" s="1" t="s">
        <v>340</v>
      </c>
      <c r="K564" s="6" t="s">
        <v>448</v>
      </c>
      <c r="L564" s="6" t="str">
        <f>VLOOKUP(LEFT(A564,1),'Ansatz 1'!A$1:B$10,2)</f>
        <v>8 Dienstleistungen</v>
      </c>
      <c r="M564" s="6" t="str">
        <f>VLOOKUP(LEFT(A564,2),'Ansatz 2'!A$1:B$51,2)</f>
        <v>85 Betriebe mit marktbestimmter Tätigkeit</v>
      </c>
      <c r="N564" s="6" t="str">
        <f t="shared" si="58"/>
        <v>8500 Betriebe der Wasserversorgung</v>
      </c>
      <c r="O564" s="1" t="str">
        <f t="shared" si="59"/>
        <v>FH</v>
      </c>
      <c r="P564" s="1">
        <f t="shared" si="60"/>
        <v>2</v>
      </c>
      <c r="Q564" s="1" t="str">
        <f t="shared" si="61"/>
        <v>Einnahmen</v>
      </c>
      <c r="R564" s="1" t="str">
        <f t="shared" si="56"/>
        <v>2/8500+86000 Transfers von Bund, Bundesfonds und Bundeskammern</v>
      </c>
      <c r="S564" s="2">
        <f t="shared" si="57"/>
        <v>100</v>
      </c>
      <c r="T564" s="2">
        <f t="shared" si="62"/>
        <v>3.2331070158422244E-2</v>
      </c>
    </row>
    <row r="565" spans="1:20" x14ac:dyDescent="0.4">
      <c r="A565" s="1" t="s">
        <v>759</v>
      </c>
      <c r="B565" s="1" t="s">
        <v>395</v>
      </c>
      <c r="C565" s="1" t="s">
        <v>745</v>
      </c>
      <c r="D565" s="1" t="s">
        <v>395</v>
      </c>
      <c r="E565" s="1" t="s">
        <v>395</v>
      </c>
      <c r="F565" s="1" t="s">
        <v>397</v>
      </c>
      <c r="G565" s="1" t="s">
        <v>398</v>
      </c>
      <c r="H565" s="1" t="s">
        <v>635</v>
      </c>
      <c r="I565" s="1" t="s">
        <v>341</v>
      </c>
      <c r="J565" s="1" t="s">
        <v>328</v>
      </c>
      <c r="K565" s="6" t="s">
        <v>461</v>
      </c>
      <c r="L565" s="6" t="str">
        <f>VLOOKUP(LEFT(A565,1),'Ansatz 1'!A$1:B$10,2)</f>
        <v>8 Dienstleistungen</v>
      </c>
      <c r="M565" s="6" t="str">
        <f>VLOOKUP(LEFT(A565,2),'Ansatz 2'!A$1:B$51,2)</f>
        <v>85 Betriebe mit marktbestimmter Tätigkeit</v>
      </c>
      <c r="N565" s="6" t="str">
        <f t="shared" si="58"/>
        <v>8510 Betriebe der Abwasserbeseitigung</v>
      </c>
      <c r="O565" s="1" t="str">
        <f t="shared" si="59"/>
        <v>FH</v>
      </c>
      <c r="P565" s="1">
        <f t="shared" si="60"/>
        <v>1</v>
      </c>
      <c r="Q565" s="1" t="str">
        <f t="shared" si="61"/>
        <v>Ausgaben</v>
      </c>
      <c r="R565" s="1" t="str">
        <f t="shared" si="56"/>
        <v>1/8510-00400 Wasser- und Abwasserbauten und -anlagen</v>
      </c>
      <c r="S565" s="2">
        <f t="shared" si="57"/>
        <v>-1000</v>
      </c>
      <c r="T565" s="2">
        <f t="shared" si="62"/>
        <v>-0.32331070158422243</v>
      </c>
    </row>
    <row r="566" spans="1:20" x14ac:dyDescent="0.4">
      <c r="A566" s="1" t="s">
        <v>759</v>
      </c>
      <c r="B566" s="1" t="s">
        <v>395</v>
      </c>
      <c r="C566" s="1" t="s">
        <v>528</v>
      </c>
      <c r="D566" s="1" t="s">
        <v>395</v>
      </c>
      <c r="E566" s="1" t="s">
        <v>395</v>
      </c>
      <c r="F566" s="1" t="s">
        <v>397</v>
      </c>
      <c r="G566" s="1" t="s">
        <v>398</v>
      </c>
      <c r="H566" s="1" t="s">
        <v>434</v>
      </c>
      <c r="I566" s="1" t="s">
        <v>341</v>
      </c>
      <c r="J566" s="1" t="s">
        <v>256</v>
      </c>
      <c r="K566" s="6" t="s">
        <v>448</v>
      </c>
      <c r="L566" s="6" t="str">
        <f>VLOOKUP(LEFT(A566,1),'Ansatz 1'!A$1:B$10,2)</f>
        <v>8 Dienstleistungen</v>
      </c>
      <c r="M566" s="6" t="str">
        <f>VLOOKUP(LEFT(A566,2),'Ansatz 2'!A$1:B$51,2)</f>
        <v>85 Betriebe mit marktbestimmter Tätigkeit</v>
      </c>
      <c r="N566" s="6" t="str">
        <f t="shared" si="58"/>
        <v>8510 Betriebe der Abwasserbeseitigung</v>
      </c>
      <c r="O566" s="1" t="str">
        <f t="shared" si="59"/>
        <v>FH</v>
      </c>
      <c r="P566" s="1">
        <f t="shared" si="60"/>
        <v>1</v>
      </c>
      <c r="Q566" s="1" t="str">
        <f t="shared" si="61"/>
        <v>Ausgaben</v>
      </c>
      <c r="R566" s="1" t="str">
        <f t="shared" si="56"/>
        <v>1/8510-03000 Werkzeuge und sonstige Erzeugungsmittel</v>
      </c>
      <c r="S566" s="2">
        <f t="shared" si="57"/>
        <v>-100</v>
      </c>
      <c r="T566" s="2">
        <f t="shared" si="62"/>
        <v>-3.2331070158422244E-2</v>
      </c>
    </row>
    <row r="567" spans="1:20" x14ac:dyDescent="0.4">
      <c r="A567" s="1" t="s">
        <v>759</v>
      </c>
      <c r="B567" s="1" t="s">
        <v>395</v>
      </c>
      <c r="C567" s="1" t="s">
        <v>405</v>
      </c>
      <c r="D567" s="1" t="s">
        <v>395</v>
      </c>
      <c r="E567" s="1" t="s">
        <v>395</v>
      </c>
      <c r="F567" s="1" t="s">
        <v>397</v>
      </c>
      <c r="G567" s="1" t="s">
        <v>398</v>
      </c>
      <c r="H567" s="1" t="s">
        <v>530</v>
      </c>
      <c r="I567" s="1" t="s">
        <v>341</v>
      </c>
      <c r="J567" s="1" t="s">
        <v>342</v>
      </c>
      <c r="K567" s="6" t="s">
        <v>448</v>
      </c>
      <c r="L567" s="6" t="str">
        <f>VLOOKUP(LEFT(A567,1),'Ansatz 1'!A$1:B$10,2)</f>
        <v>8 Dienstleistungen</v>
      </c>
      <c r="M567" s="6" t="str">
        <f>VLOOKUP(LEFT(A567,2),'Ansatz 2'!A$1:B$51,2)</f>
        <v>85 Betriebe mit marktbestimmter Tätigkeit</v>
      </c>
      <c r="N567" s="6" t="str">
        <f t="shared" si="58"/>
        <v>8510 Betriebe der Abwasserbeseitigung</v>
      </c>
      <c r="O567" s="1" t="str">
        <f t="shared" si="59"/>
        <v>FH</v>
      </c>
      <c r="P567" s="1">
        <f t="shared" si="60"/>
        <v>2</v>
      </c>
      <c r="Q567" s="1" t="str">
        <f t="shared" si="61"/>
        <v>Einnahmen</v>
      </c>
      <c r="R567" s="1" t="str">
        <f t="shared" si="56"/>
        <v>2/8510+30000 Kapitaltransfers von Bund, Bundesfonds und Bundeskammern</v>
      </c>
      <c r="S567" s="2">
        <f t="shared" si="57"/>
        <v>100</v>
      </c>
      <c r="T567" s="2">
        <f t="shared" si="62"/>
        <v>3.2331070158422244E-2</v>
      </c>
    </row>
    <row r="568" spans="1:20" x14ac:dyDescent="0.4">
      <c r="A568" s="1" t="s">
        <v>759</v>
      </c>
      <c r="B568" s="1" t="s">
        <v>395</v>
      </c>
      <c r="C568" s="1" t="s">
        <v>529</v>
      </c>
      <c r="D568" s="1" t="s">
        <v>395</v>
      </c>
      <c r="E568" s="1" t="s">
        <v>395</v>
      </c>
      <c r="F568" s="1" t="s">
        <v>397</v>
      </c>
      <c r="G568" s="1" t="s">
        <v>398</v>
      </c>
      <c r="H568" s="1" t="s">
        <v>530</v>
      </c>
      <c r="I568" s="1" t="s">
        <v>341</v>
      </c>
      <c r="J568" s="1" t="s">
        <v>92</v>
      </c>
      <c r="K568" s="6" t="s">
        <v>400</v>
      </c>
      <c r="L568" s="6" t="str">
        <f>VLOOKUP(LEFT(A568,1),'Ansatz 1'!A$1:B$10,2)</f>
        <v>8 Dienstleistungen</v>
      </c>
      <c r="M568" s="6" t="str">
        <f>VLOOKUP(LEFT(A568,2),'Ansatz 2'!A$1:B$51,2)</f>
        <v>85 Betriebe mit marktbestimmter Tätigkeit</v>
      </c>
      <c r="N568" s="6" t="str">
        <f t="shared" si="58"/>
        <v>8510 Betriebe der Abwasserbeseitigung</v>
      </c>
      <c r="O568" s="1" t="str">
        <f t="shared" si="59"/>
        <v>FH</v>
      </c>
      <c r="P568" s="1">
        <f t="shared" si="60"/>
        <v>2</v>
      </c>
      <c r="Q568" s="1" t="str">
        <f t="shared" si="61"/>
        <v>Einnahmen</v>
      </c>
      <c r="R568" s="1" t="str">
        <f t="shared" si="56"/>
        <v>2/8510+30100 Kapitaltransfers von Ländern, Landesfonds und Landeskammern</v>
      </c>
      <c r="S568" s="2">
        <f t="shared" si="57"/>
        <v>0</v>
      </c>
      <c r="T568" s="2">
        <f t="shared" si="62"/>
        <v>0</v>
      </c>
    </row>
    <row r="569" spans="1:20" x14ac:dyDescent="0.4">
      <c r="A569" s="1" t="s">
        <v>759</v>
      </c>
      <c r="B569" s="1" t="s">
        <v>395</v>
      </c>
      <c r="C569" s="1" t="s">
        <v>747</v>
      </c>
      <c r="D569" s="1" t="s">
        <v>401</v>
      </c>
      <c r="E569" s="1" t="s">
        <v>395</v>
      </c>
      <c r="F569" s="1" t="s">
        <v>397</v>
      </c>
      <c r="G569" s="1" t="s">
        <v>398</v>
      </c>
      <c r="H569" s="1" t="s">
        <v>530</v>
      </c>
      <c r="I569" s="1" t="s">
        <v>341</v>
      </c>
      <c r="J569" s="1" t="s">
        <v>329</v>
      </c>
      <c r="K569" s="6" t="s">
        <v>760</v>
      </c>
      <c r="L569" s="6" t="str">
        <f>VLOOKUP(LEFT(A569,1),'Ansatz 1'!A$1:B$10,2)</f>
        <v>8 Dienstleistungen</v>
      </c>
      <c r="M569" s="6" t="str">
        <f>VLOOKUP(LEFT(A569,2),'Ansatz 2'!A$1:B$51,2)</f>
        <v>85 Betriebe mit marktbestimmter Tätigkeit</v>
      </c>
      <c r="N569" s="6" t="str">
        <f t="shared" si="58"/>
        <v>8510 Betriebe der Abwasserbeseitigung</v>
      </c>
      <c r="O569" s="1" t="str">
        <f t="shared" si="59"/>
        <v>FH</v>
      </c>
      <c r="P569" s="1">
        <f t="shared" si="60"/>
        <v>2</v>
      </c>
      <c r="Q569" s="1" t="str">
        <f t="shared" si="61"/>
        <v>Einnahmen</v>
      </c>
      <c r="R569" s="1" t="str">
        <f t="shared" si="56"/>
        <v>2/8510+30320 Kapitaltransfers von sonstigen Trägern des öffentlichen Rechts (Finanzierungskostenzuschüsse - NEU)</v>
      </c>
      <c r="S569" s="2">
        <f t="shared" si="57"/>
        <v>140000</v>
      </c>
      <c r="T569" s="2">
        <f t="shared" si="62"/>
        <v>45.263498221791139</v>
      </c>
    </row>
    <row r="570" spans="1:20" x14ac:dyDescent="0.4">
      <c r="A570" s="1" t="s">
        <v>759</v>
      </c>
      <c r="B570" s="1" t="s">
        <v>395</v>
      </c>
      <c r="C570" s="1" t="s">
        <v>747</v>
      </c>
      <c r="D570" s="1" t="s">
        <v>478</v>
      </c>
      <c r="E570" s="1" t="s">
        <v>395</v>
      </c>
      <c r="F570" s="1" t="s">
        <v>397</v>
      </c>
      <c r="G570" s="1" t="s">
        <v>398</v>
      </c>
      <c r="H570" s="1" t="s">
        <v>530</v>
      </c>
      <c r="I570" s="1" t="s">
        <v>341</v>
      </c>
      <c r="J570" s="1" t="s">
        <v>343</v>
      </c>
      <c r="K570" s="6" t="s">
        <v>761</v>
      </c>
      <c r="L570" s="6" t="str">
        <f>VLOOKUP(LEFT(A570,1),'Ansatz 1'!A$1:B$10,2)</f>
        <v>8 Dienstleistungen</v>
      </c>
      <c r="M570" s="6" t="str">
        <f>VLOOKUP(LEFT(A570,2),'Ansatz 2'!A$1:B$51,2)</f>
        <v>85 Betriebe mit marktbestimmter Tätigkeit</v>
      </c>
      <c r="N570" s="6" t="str">
        <f t="shared" si="58"/>
        <v>8510 Betriebe der Abwasserbeseitigung</v>
      </c>
      <c r="O570" s="1" t="str">
        <f t="shared" si="59"/>
        <v>FH</v>
      </c>
      <c r="P570" s="1">
        <f t="shared" si="60"/>
        <v>2</v>
      </c>
      <c r="Q570" s="1" t="str">
        <f t="shared" si="61"/>
        <v>Einnahmen</v>
      </c>
      <c r="R570" s="1" t="str">
        <f t="shared" si="56"/>
        <v>2/8510+30321 Kapitaltransfers von sonstigen Trägern des öffentlichen Rechts (Finanzierungszuschüsse UWF-ALT)</v>
      </c>
      <c r="S570" s="2">
        <f t="shared" si="57"/>
        <v>85000</v>
      </c>
      <c r="T570" s="2">
        <f t="shared" si="62"/>
        <v>27.481409634658906</v>
      </c>
    </row>
    <row r="571" spans="1:20" x14ac:dyDescent="0.4">
      <c r="A571" s="1" t="s">
        <v>759</v>
      </c>
      <c r="B571" s="1" t="s">
        <v>395</v>
      </c>
      <c r="C571" s="1" t="s">
        <v>750</v>
      </c>
      <c r="D571" s="1" t="s">
        <v>395</v>
      </c>
      <c r="E571" s="1" t="s">
        <v>395</v>
      </c>
      <c r="F571" s="1" t="s">
        <v>397</v>
      </c>
      <c r="G571" s="1" t="s">
        <v>398</v>
      </c>
      <c r="H571" s="1" t="s">
        <v>751</v>
      </c>
      <c r="I571" s="1" t="s">
        <v>341</v>
      </c>
      <c r="J571" s="1" t="s">
        <v>344</v>
      </c>
      <c r="K571" s="6" t="s">
        <v>400</v>
      </c>
      <c r="L571" s="6" t="str">
        <f>VLOOKUP(LEFT(A571,1),'Ansatz 1'!A$1:B$10,2)</f>
        <v>8 Dienstleistungen</v>
      </c>
      <c r="M571" s="6" t="str">
        <f>VLOOKUP(LEFT(A571,2),'Ansatz 2'!A$1:B$51,2)</f>
        <v>85 Betriebe mit marktbestimmter Tätigkeit</v>
      </c>
      <c r="N571" s="6" t="str">
        <f t="shared" si="58"/>
        <v>8510 Betriebe der Abwasserbeseitigung</v>
      </c>
      <c r="O571" s="1" t="str">
        <f t="shared" si="59"/>
        <v>FH</v>
      </c>
      <c r="P571" s="1">
        <f t="shared" si="60"/>
        <v>2</v>
      </c>
      <c r="Q571" s="1" t="str">
        <f t="shared" si="61"/>
        <v>Einnahmen</v>
      </c>
      <c r="R571" s="1" t="str">
        <f t="shared" si="56"/>
        <v>2/8510+30700 Kapitaltransfers von privaten Haushalten und privaten Organisationen (Erschließungsbeiträge)</v>
      </c>
      <c r="S571" s="2">
        <f t="shared" si="57"/>
        <v>0</v>
      </c>
      <c r="T571" s="2">
        <f t="shared" si="62"/>
        <v>0</v>
      </c>
    </row>
    <row r="572" spans="1:20" x14ac:dyDescent="0.4">
      <c r="A572" s="1" t="s">
        <v>759</v>
      </c>
      <c r="B572" s="1" t="s">
        <v>395</v>
      </c>
      <c r="C572" s="1" t="s">
        <v>750</v>
      </c>
      <c r="D572" s="1" t="s">
        <v>403</v>
      </c>
      <c r="E572" s="1" t="s">
        <v>395</v>
      </c>
      <c r="F572" s="1" t="s">
        <v>397</v>
      </c>
      <c r="G572" s="1" t="s">
        <v>398</v>
      </c>
      <c r="H572" s="1" t="s">
        <v>751</v>
      </c>
      <c r="I572" s="1" t="s">
        <v>341</v>
      </c>
      <c r="J572" s="1" t="s">
        <v>345</v>
      </c>
      <c r="K572" s="6" t="s">
        <v>700</v>
      </c>
      <c r="L572" s="6" t="str">
        <f>VLOOKUP(LEFT(A572,1),'Ansatz 1'!A$1:B$10,2)</f>
        <v>8 Dienstleistungen</v>
      </c>
      <c r="M572" s="6" t="str">
        <f>VLOOKUP(LEFT(A572,2),'Ansatz 2'!A$1:B$51,2)</f>
        <v>85 Betriebe mit marktbestimmter Tätigkeit</v>
      </c>
      <c r="N572" s="6" t="str">
        <f t="shared" si="58"/>
        <v>8510 Betriebe der Abwasserbeseitigung</v>
      </c>
      <c r="O572" s="1" t="str">
        <f t="shared" si="59"/>
        <v>FH</v>
      </c>
      <c r="P572" s="1">
        <f t="shared" si="60"/>
        <v>2</v>
      </c>
      <c r="Q572" s="1" t="str">
        <f t="shared" si="61"/>
        <v>Einnahmen</v>
      </c>
      <c r="R572" s="1" t="str">
        <f t="shared" si="56"/>
        <v>2/8510+30710 Anschlußbeiträge</v>
      </c>
      <c r="S572" s="2">
        <f t="shared" si="57"/>
        <v>40000</v>
      </c>
      <c r="T572" s="2">
        <f t="shared" si="62"/>
        <v>12.932428063368897</v>
      </c>
    </row>
    <row r="573" spans="1:20" x14ac:dyDescent="0.4">
      <c r="A573" s="1" t="s">
        <v>759</v>
      </c>
      <c r="B573" s="1" t="s">
        <v>395</v>
      </c>
      <c r="C573" s="1" t="s">
        <v>750</v>
      </c>
      <c r="D573" s="1" t="s">
        <v>401</v>
      </c>
      <c r="E573" s="1" t="s">
        <v>395</v>
      </c>
      <c r="F573" s="1" t="s">
        <v>397</v>
      </c>
      <c r="G573" s="1" t="s">
        <v>398</v>
      </c>
      <c r="H573" s="1" t="s">
        <v>751</v>
      </c>
      <c r="I573" s="1" t="s">
        <v>341</v>
      </c>
      <c r="J573" s="1" t="s">
        <v>346</v>
      </c>
      <c r="K573" s="6" t="s">
        <v>537</v>
      </c>
      <c r="L573" s="6" t="str">
        <f>VLOOKUP(LEFT(A573,1),'Ansatz 1'!A$1:B$10,2)</f>
        <v>8 Dienstleistungen</v>
      </c>
      <c r="M573" s="6" t="str">
        <f>VLOOKUP(LEFT(A573,2),'Ansatz 2'!A$1:B$51,2)</f>
        <v>85 Betriebe mit marktbestimmter Tätigkeit</v>
      </c>
      <c r="N573" s="6" t="str">
        <f t="shared" si="58"/>
        <v>8510 Betriebe der Abwasserbeseitigung</v>
      </c>
      <c r="O573" s="1" t="str">
        <f t="shared" si="59"/>
        <v>FH</v>
      </c>
      <c r="P573" s="1">
        <f t="shared" si="60"/>
        <v>2</v>
      </c>
      <c r="Q573" s="1" t="str">
        <f t="shared" si="61"/>
        <v>Einnahmen</v>
      </c>
      <c r="R573" s="1" t="str">
        <f t="shared" si="56"/>
        <v>2/8510+30720 Ergänzungsbeiträge</v>
      </c>
      <c r="S573" s="2">
        <f t="shared" si="57"/>
        <v>10000</v>
      </c>
      <c r="T573" s="2">
        <f t="shared" si="62"/>
        <v>3.2331070158422244</v>
      </c>
    </row>
    <row r="574" spans="1:20" x14ac:dyDescent="0.4">
      <c r="A574" s="1" t="s">
        <v>759</v>
      </c>
      <c r="B574" s="1" t="s">
        <v>395</v>
      </c>
      <c r="C574" s="1" t="s">
        <v>516</v>
      </c>
      <c r="D574" s="1" t="s">
        <v>395</v>
      </c>
      <c r="E574" s="1" t="s">
        <v>395</v>
      </c>
      <c r="F574" s="1" t="s">
        <v>397</v>
      </c>
      <c r="G574" s="1" t="s">
        <v>398</v>
      </c>
      <c r="H574" s="1" t="s">
        <v>517</v>
      </c>
      <c r="I574" s="1" t="s">
        <v>341</v>
      </c>
      <c r="J574" s="1" t="s">
        <v>83</v>
      </c>
      <c r="K574" s="6" t="s">
        <v>762</v>
      </c>
      <c r="L574" s="6" t="str">
        <f>VLOOKUP(LEFT(A574,1),'Ansatz 1'!A$1:B$10,2)</f>
        <v>8 Dienstleistungen</v>
      </c>
      <c r="M574" s="6" t="str">
        <f>VLOOKUP(LEFT(A574,2),'Ansatz 2'!A$1:B$51,2)</f>
        <v>85 Betriebe mit marktbestimmter Tätigkeit</v>
      </c>
      <c r="N574" s="6" t="str">
        <f t="shared" si="58"/>
        <v>8510 Betriebe der Abwasserbeseitigung</v>
      </c>
      <c r="O574" s="1" t="str">
        <f t="shared" si="59"/>
        <v>FH</v>
      </c>
      <c r="P574" s="1">
        <f t="shared" si="60"/>
        <v>1</v>
      </c>
      <c r="Q574" s="1" t="str">
        <f t="shared" si="61"/>
        <v>Ausgaben</v>
      </c>
      <c r="R574" s="1" t="str">
        <f t="shared" si="56"/>
        <v>1/8510-34600 Investitionsdarlehen von Finanzunternehmen</v>
      </c>
      <c r="S574" s="2">
        <f t="shared" si="57"/>
        <v>-533500</v>
      </c>
      <c r="T574" s="2">
        <f t="shared" si="62"/>
        <v>-172.48625929518266</v>
      </c>
    </row>
    <row r="575" spans="1:20" x14ac:dyDescent="0.4">
      <c r="A575" s="1" t="s">
        <v>759</v>
      </c>
      <c r="B575" s="1" t="s">
        <v>395</v>
      </c>
      <c r="C575" s="1" t="s">
        <v>438</v>
      </c>
      <c r="D575" s="1" t="s">
        <v>395</v>
      </c>
      <c r="E575" s="1" t="s">
        <v>395</v>
      </c>
      <c r="F575" s="1" t="s">
        <v>397</v>
      </c>
      <c r="G575" s="1" t="s">
        <v>398</v>
      </c>
      <c r="H575" s="1" t="s">
        <v>439</v>
      </c>
      <c r="I575" s="1" t="s">
        <v>341</v>
      </c>
      <c r="J575" s="1" t="s">
        <v>36</v>
      </c>
      <c r="K575" s="6" t="s">
        <v>448</v>
      </c>
      <c r="L575" s="6" t="str">
        <f>VLOOKUP(LEFT(A575,1),'Ansatz 1'!A$1:B$10,2)</f>
        <v>8 Dienstleistungen</v>
      </c>
      <c r="M575" s="6" t="str">
        <f>VLOOKUP(LEFT(A575,2),'Ansatz 2'!A$1:B$51,2)</f>
        <v>85 Betriebe mit marktbestimmter Tätigkeit</v>
      </c>
      <c r="N575" s="6" t="str">
        <f t="shared" si="58"/>
        <v>8510 Betriebe der Abwasserbeseitigung</v>
      </c>
      <c r="O575" s="1" t="str">
        <f t="shared" si="59"/>
        <v>FH</v>
      </c>
      <c r="P575" s="1">
        <f t="shared" si="60"/>
        <v>1</v>
      </c>
      <c r="Q575" s="1" t="str">
        <f t="shared" si="61"/>
        <v>Ausgaben</v>
      </c>
      <c r="R575" s="1" t="str">
        <f t="shared" si="56"/>
        <v>1/8510-40000 Geringwertige Wirtschaftsgüter (GWG)</v>
      </c>
      <c r="S575" s="2">
        <f t="shared" si="57"/>
        <v>-100</v>
      </c>
      <c r="T575" s="2">
        <f t="shared" si="62"/>
        <v>-3.2331070158422244E-2</v>
      </c>
    </row>
    <row r="576" spans="1:20" x14ac:dyDescent="0.4">
      <c r="A576" s="1" t="s">
        <v>759</v>
      </c>
      <c r="B576" s="1" t="s">
        <v>395</v>
      </c>
      <c r="C576" s="1" t="s">
        <v>522</v>
      </c>
      <c r="D576" s="1" t="s">
        <v>395</v>
      </c>
      <c r="E576" s="1" t="s">
        <v>395</v>
      </c>
      <c r="F576" s="1" t="s">
        <v>397</v>
      </c>
      <c r="G576" s="1" t="s">
        <v>398</v>
      </c>
      <c r="H576" s="1" t="s">
        <v>465</v>
      </c>
      <c r="I576" s="1" t="s">
        <v>341</v>
      </c>
      <c r="J576" s="1" t="s">
        <v>86</v>
      </c>
      <c r="K576" s="6" t="s">
        <v>493</v>
      </c>
      <c r="L576" s="6" t="str">
        <f>VLOOKUP(LEFT(A576,1),'Ansatz 1'!A$1:B$10,2)</f>
        <v>8 Dienstleistungen</v>
      </c>
      <c r="M576" s="6" t="str">
        <f>VLOOKUP(LEFT(A576,2),'Ansatz 2'!A$1:B$51,2)</f>
        <v>85 Betriebe mit marktbestimmter Tätigkeit</v>
      </c>
      <c r="N576" s="6" t="str">
        <f t="shared" si="58"/>
        <v>8510 Betriebe der Abwasserbeseitigung</v>
      </c>
      <c r="O576" s="1" t="str">
        <f t="shared" si="59"/>
        <v>FH</v>
      </c>
      <c r="P576" s="1">
        <f t="shared" si="60"/>
        <v>1</v>
      </c>
      <c r="Q576" s="1" t="str">
        <f t="shared" si="61"/>
        <v>Ausgaben</v>
      </c>
      <c r="R576" s="1" t="str">
        <f t="shared" si="56"/>
        <v>1/8510-60000 Energiebezüge</v>
      </c>
      <c r="S576" s="2">
        <f t="shared" si="57"/>
        <v>-300</v>
      </c>
      <c r="T576" s="2">
        <f t="shared" si="62"/>
        <v>-9.6993210475266725E-2</v>
      </c>
    </row>
    <row r="577" spans="1:20" x14ac:dyDescent="0.4">
      <c r="A577" s="1" t="s">
        <v>759</v>
      </c>
      <c r="B577" s="1" t="s">
        <v>395</v>
      </c>
      <c r="C577" s="1" t="s">
        <v>690</v>
      </c>
      <c r="D577" s="1" t="s">
        <v>395</v>
      </c>
      <c r="E577" s="1" t="s">
        <v>395</v>
      </c>
      <c r="F577" s="1" t="s">
        <v>397</v>
      </c>
      <c r="G577" s="1" t="s">
        <v>398</v>
      </c>
      <c r="H577" s="1" t="s">
        <v>460</v>
      </c>
      <c r="I577" s="1" t="s">
        <v>341</v>
      </c>
      <c r="J577" s="1" t="s">
        <v>269</v>
      </c>
      <c r="K577" s="6" t="s">
        <v>730</v>
      </c>
      <c r="L577" s="6" t="str">
        <f>VLOOKUP(LEFT(A577,1),'Ansatz 1'!A$1:B$10,2)</f>
        <v>8 Dienstleistungen</v>
      </c>
      <c r="M577" s="6" t="str">
        <f>VLOOKUP(LEFT(A577,2),'Ansatz 2'!A$1:B$51,2)</f>
        <v>85 Betriebe mit marktbestimmter Tätigkeit</v>
      </c>
      <c r="N577" s="6" t="str">
        <f t="shared" si="58"/>
        <v>8510 Betriebe der Abwasserbeseitigung</v>
      </c>
      <c r="O577" s="1" t="str">
        <f t="shared" si="59"/>
        <v>FH</v>
      </c>
      <c r="P577" s="1">
        <f t="shared" si="60"/>
        <v>1</v>
      </c>
      <c r="Q577" s="1" t="str">
        <f t="shared" si="61"/>
        <v>Ausgaben</v>
      </c>
      <c r="R577" s="1" t="str">
        <f t="shared" si="56"/>
        <v>1/8510-61200 Instandhaltung von Wasser- und Abwasserbauten und -anlagen</v>
      </c>
      <c r="S577" s="2">
        <f t="shared" si="57"/>
        <v>-30000</v>
      </c>
      <c r="T577" s="2">
        <f t="shared" si="62"/>
        <v>-9.6993210475266736</v>
      </c>
    </row>
    <row r="578" spans="1:20" x14ac:dyDescent="0.4">
      <c r="A578" s="1" t="s">
        <v>759</v>
      </c>
      <c r="B578" s="1" t="s">
        <v>395</v>
      </c>
      <c r="C578" s="1" t="s">
        <v>462</v>
      </c>
      <c r="D578" s="1" t="s">
        <v>395</v>
      </c>
      <c r="E578" s="1" t="s">
        <v>395</v>
      </c>
      <c r="F578" s="1" t="s">
        <v>397</v>
      </c>
      <c r="G578" s="1" t="s">
        <v>398</v>
      </c>
      <c r="H578" s="1" t="s">
        <v>460</v>
      </c>
      <c r="I578" s="1" t="s">
        <v>341</v>
      </c>
      <c r="J578" s="1" t="s">
        <v>47</v>
      </c>
      <c r="K578" s="6" t="s">
        <v>421</v>
      </c>
      <c r="L578" s="6" t="str">
        <f>VLOOKUP(LEFT(A578,1),'Ansatz 1'!A$1:B$10,2)</f>
        <v>8 Dienstleistungen</v>
      </c>
      <c r="M578" s="6" t="str">
        <f>VLOOKUP(LEFT(A578,2),'Ansatz 2'!A$1:B$51,2)</f>
        <v>85 Betriebe mit marktbestimmter Tätigkeit</v>
      </c>
      <c r="N578" s="6" t="str">
        <f t="shared" si="58"/>
        <v>8510 Betriebe der Abwasserbeseitigung</v>
      </c>
      <c r="O578" s="1" t="str">
        <f t="shared" si="59"/>
        <v>FH</v>
      </c>
      <c r="P578" s="1">
        <f t="shared" si="60"/>
        <v>1</v>
      </c>
      <c r="Q578" s="1" t="str">
        <f t="shared" si="61"/>
        <v>Ausgaben</v>
      </c>
      <c r="R578" s="1" t="str">
        <f t="shared" ref="R578:R641" si="63">_xlfn.CONCAT(P578,"/",A578,LEFT(B578,1),IF(P578=1,"-","+"),C578,LEFT(D578,2)," ",J578)</f>
        <v>1/8510-61800 Instandhaltung von sonstigen Anlagen</v>
      </c>
      <c r="S578" s="2">
        <f t="shared" ref="S578:S641" si="64">IF(P578=2,K578+0,-(K578+0))</f>
        <v>-500</v>
      </c>
      <c r="T578" s="2">
        <f t="shared" si="62"/>
        <v>-0.16165535079211121</v>
      </c>
    </row>
    <row r="579" spans="1:20" x14ac:dyDescent="0.4">
      <c r="A579" s="1" t="s">
        <v>759</v>
      </c>
      <c r="B579" s="1" t="s">
        <v>395</v>
      </c>
      <c r="C579" s="1" t="s">
        <v>524</v>
      </c>
      <c r="D579" s="1" t="s">
        <v>395</v>
      </c>
      <c r="E579" s="1" t="s">
        <v>395</v>
      </c>
      <c r="F579" s="1" t="s">
        <v>397</v>
      </c>
      <c r="G579" s="1" t="s">
        <v>398</v>
      </c>
      <c r="H579" s="1" t="s">
        <v>525</v>
      </c>
      <c r="I579" s="1" t="s">
        <v>341</v>
      </c>
      <c r="J579" s="1" t="s">
        <v>88</v>
      </c>
      <c r="K579" s="6" t="s">
        <v>763</v>
      </c>
      <c r="L579" s="6" t="str">
        <f>VLOOKUP(LEFT(A579,1),'Ansatz 1'!A$1:B$10,2)</f>
        <v>8 Dienstleistungen</v>
      </c>
      <c r="M579" s="6" t="str">
        <f>VLOOKUP(LEFT(A579,2),'Ansatz 2'!A$1:B$51,2)</f>
        <v>85 Betriebe mit marktbestimmter Tätigkeit</v>
      </c>
      <c r="N579" s="6" t="str">
        <f t="shared" ref="N579:N637" si="65">_xlfn.CONCAT(A579,LEFT(B579,1)," ", I579)</f>
        <v>8510 Betriebe der Abwasserbeseitigung</v>
      </c>
      <c r="O579" s="1" t="str">
        <f t="shared" ref="O579:O642" si="66">IF(OR(LEFT(H579)="1",LEFT(H579)="2"),"EH","FH")</f>
        <v>FH</v>
      </c>
      <c r="P579" s="1">
        <f t="shared" ref="P579:P642" si="67">IF(OR(MID(H579,2,1)="1",MID(H579,2,1)="3"),2,1)</f>
        <v>1</v>
      </c>
      <c r="Q579" s="1" t="str">
        <f t="shared" ref="Q579:Q642" si="68">_xlfn.SWITCH(P579,1,"Ausgaben",2,"Einnahmen")</f>
        <v>Ausgaben</v>
      </c>
      <c r="R579" s="1" t="str">
        <f t="shared" si="63"/>
        <v>1/8510-65000 Zinsen für Finanzschulden in Euro</v>
      </c>
      <c r="S579" s="2">
        <f t="shared" si="64"/>
        <v>-81100</v>
      </c>
      <c r="T579" s="2">
        <f t="shared" ref="T579:T637" si="69">S579/U$1</f>
        <v>-26.220497898480438</v>
      </c>
    </row>
    <row r="580" spans="1:20" x14ac:dyDescent="0.4">
      <c r="A580" s="1" t="s">
        <v>759</v>
      </c>
      <c r="B580" s="1" t="s">
        <v>395</v>
      </c>
      <c r="C580" s="1" t="s">
        <v>764</v>
      </c>
      <c r="D580" s="1" t="s">
        <v>395</v>
      </c>
      <c r="E580" s="1" t="s">
        <v>395</v>
      </c>
      <c r="F580" s="1" t="s">
        <v>397</v>
      </c>
      <c r="G580" s="1" t="s">
        <v>398</v>
      </c>
      <c r="H580" s="1" t="s">
        <v>525</v>
      </c>
      <c r="I580" s="1" t="s">
        <v>341</v>
      </c>
      <c r="J580" s="1" t="s">
        <v>347</v>
      </c>
      <c r="K580" s="6" t="s">
        <v>765</v>
      </c>
      <c r="L580" s="6" t="str">
        <f>VLOOKUP(LEFT(A580,1),'Ansatz 1'!A$1:B$10,2)</f>
        <v>8 Dienstleistungen</v>
      </c>
      <c r="M580" s="6" t="str">
        <f>VLOOKUP(LEFT(A580,2),'Ansatz 2'!A$1:B$51,2)</f>
        <v>85 Betriebe mit marktbestimmter Tätigkeit</v>
      </c>
      <c r="N580" s="6" t="str">
        <f t="shared" si="65"/>
        <v>8510 Betriebe der Abwasserbeseitigung</v>
      </c>
      <c r="O580" s="1" t="str">
        <f t="shared" si="66"/>
        <v>FH</v>
      </c>
      <c r="P580" s="1">
        <f t="shared" si="67"/>
        <v>1</v>
      </c>
      <c r="Q580" s="1" t="str">
        <f t="shared" si="68"/>
        <v>Ausgaben</v>
      </c>
      <c r="R580" s="1" t="str">
        <f t="shared" si="63"/>
        <v>1/8510-65300 Zinsen für Finanzschulden in fremder Währung</v>
      </c>
      <c r="S580" s="2">
        <f t="shared" si="64"/>
        <v>-12500</v>
      </c>
      <c r="T580" s="2">
        <f t="shared" si="69"/>
        <v>-4.0413837698027804</v>
      </c>
    </row>
    <row r="581" spans="1:20" x14ac:dyDescent="0.4">
      <c r="A581" s="1" t="s">
        <v>759</v>
      </c>
      <c r="B581" s="1" t="s">
        <v>395</v>
      </c>
      <c r="C581" s="1" t="s">
        <v>470</v>
      </c>
      <c r="D581" s="1" t="s">
        <v>395</v>
      </c>
      <c r="E581" s="1" t="s">
        <v>395</v>
      </c>
      <c r="F581" s="1" t="s">
        <v>397</v>
      </c>
      <c r="G581" s="1" t="s">
        <v>398</v>
      </c>
      <c r="H581" s="1" t="s">
        <v>465</v>
      </c>
      <c r="I581" s="1" t="s">
        <v>341</v>
      </c>
      <c r="J581" s="1" t="s">
        <v>51</v>
      </c>
      <c r="K581" s="6" t="s">
        <v>448</v>
      </c>
      <c r="L581" s="6" t="str">
        <f>VLOOKUP(LEFT(A581,1),'Ansatz 1'!A$1:B$10,2)</f>
        <v>8 Dienstleistungen</v>
      </c>
      <c r="M581" s="6" t="str">
        <f>VLOOKUP(LEFT(A581,2),'Ansatz 2'!A$1:B$51,2)</f>
        <v>85 Betriebe mit marktbestimmter Tätigkeit</v>
      </c>
      <c r="N581" s="6" t="str">
        <f t="shared" si="65"/>
        <v>8510 Betriebe der Abwasserbeseitigung</v>
      </c>
      <c r="O581" s="1" t="str">
        <f t="shared" si="66"/>
        <v>FH</v>
      </c>
      <c r="P581" s="1">
        <f t="shared" si="67"/>
        <v>1</v>
      </c>
      <c r="Q581" s="1" t="str">
        <f t="shared" si="68"/>
        <v>Ausgaben</v>
      </c>
      <c r="R581" s="1" t="str">
        <f t="shared" si="63"/>
        <v>1/8510-67000 Versicherungen</v>
      </c>
      <c r="S581" s="2">
        <f t="shared" si="64"/>
        <v>-100</v>
      </c>
      <c r="T581" s="2">
        <f t="shared" si="69"/>
        <v>-3.2331070158422244E-2</v>
      </c>
    </row>
    <row r="582" spans="1:20" x14ac:dyDescent="0.4">
      <c r="A582" s="1" t="s">
        <v>759</v>
      </c>
      <c r="B582" s="1" t="s">
        <v>395</v>
      </c>
      <c r="C582" s="1" t="s">
        <v>766</v>
      </c>
      <c r="D582" s="1" t="s">
        <v>395</v>
      </c>
      <c r="E582" s="1" t="s">
        <v>395</v>
      </c>
      <c r="F582" s="1" t="s">
        <v>397</v>
      </c>
      <c r="G582" s="1" t="s">
        <v>398</v>
      </c>
      <c r="H582" s="1" t="s">
        <v>767</v>
      </c>
      <c r="I582" s="1" t="s">
        <v>341</v>
      </c>
      <c r="J582" s="1" t="s">
        <v>348</v>
      </c>
      <c r="K582" s="6" t="s">
        <v>626</v>
      </c>
      <c r="L582" s="6" t="str">
        <f>VLOOKUP(LEFT(A582,1),'Ansatz 1'!A$1:B$10,2)</f>
        <v>8 Dienstleistungen</v>
      </c>
      <c r="M582" s="6" t="str">
        <f>VLOOKUP(LEFT(A582,2),'Ansatz 2'!A$1:B$51,2)</f>
        <v>85 Betriebe mit marktbestimmter Tätigkeit</v>
      </c>
      <c r="N582" s="6" t="str">
        <f t="shared" si="65"/>
        <v>8510 Betriebe der Abwasserbeseitigung</v>
      </c>
      <c r="O582" s="1" t="str">
        <f t="shared" si="66"/>
        <v>FH</v>
      </c>
      <c r="P582" s="1">
        <f t="shared" si="67"/>
        <v>1</v>
      </c>
      <c r="Q582" s="1" t="str">
        <f t="shared" si="68"/>
        <v>Ausgaben</v>
      </c>
      <c r="R582" s="1" t="str">
        <f t="shared" si="63"/>
        <v>1/8510-69700 Kursverluste</v>
      </c>
      <c r="S582" s="2">
        <f t="shared" si="64"/>
        <v>-22000</v>
      </c>
      <c r="T582" s="2">
        <f t="shared" si="69"/>
        <v>-7.1128354348528937</v>
      </c>
    </row>
    <row r="583" spans="1:20" x14ac:dyDescent="0.4">
      <c r="A583" s="1" t="s">
        <v>759</v>
      </c>
      <c r="B583" s="1" t="s">
        <v>395</v>
      </c>
      <c r="C583" s="1" t="s">
        <v>477</v>
      </c>
      <c r="D583" s="1" t="s">
        <v>455</v>
      </c>
      <c r="E583" s="1" t="s">
        <v>395</v>
      </c>
      <c r="F583" s="1" t="s">
        <v>497</v>
      </c>
      <c r="G583" s="1" t="s">
        <v>398</v>
      </c>
      <c r="H583" s="1" t="s">
        <v>415</v>
      </c>
      <c r="I583" s="1" t="s">
        <v>341</v>
      </c>
      <c r="J583" s="1" t="s">
        <v>89</v>
      </c>
      <c r="K583" s="6" t="s">
        <v>570</v>
      </c>
      <c r="L583" s="6" t="str">
        <f>VLOOKUP(LEFT(A583,1),'Ansatz 1'!A$1:B$10,2)</f>
        <v>8 Dienstleistungen</v>
      </c>
      <c r="M583" s="6" t="str">
        <f>VLOOKUP(LEFT(A583,2),'Ansatz 2'!A$1:B$51,2)</f>
        <v>85 Betriebe mit marktbestimmter Tätigkeit</v>
      </c>
      <c r="N583" s="6" t="str">
        <f t="shared" si="65"/>
        <v>8510 Betriebe der Abwasserbeseitigung</v>
      </c>
      <c r="O583" s="1" t="str">
        <f t="shared" si="66"/>
        <v>FH</v>
      </c>
      <c r="P583" s="1">
        <f t="shared" si="67"/>
        <v>1</v>
      </c>
      <c r="Q583" s="1" t="str">
        <f t="shared" si="68"/>
        <v>Ausgaben</v>
      </c>
      <c r="R583" s="1" t="str">
        <f t="shared" si="63"/>
        <v>1/8510-72050 Interne Leistungsverrechnung</v>
      </c>
      <c r="S583" s="2">
        <f t="shared" si="64"/>
        <v>-5000</v>
      </c>
      <c r="T583" s="2">
        <f t="shared" si="69"/>
        <v>-1.6165535079211122</v>
      </c>
    </row>
    <row r="584" spans="1:20" x14ac:dyDescent="0.4">
      <c r="A584" s="1" t="s">
        <v>759</v>
      </c>
      <c r="B584" s="1" t="s">
        <v>395</v>
      </c>
      <c r="C584" s="1" t="s">
        <v>477</v>
      </c>
      <c r="D584" s="1" t="s">
        <v>444</v>
      </c>
      <c r="E584" s="1" t="s">
        <v>395</v>
      </c>
      <c r="F584" s="1" t="s">
        <v>497</v>
      </c>
      <c r="G584" s="1" t="s">
        <v>398</v>
      </c>
      <c r="H584" s="1" t="s">
        <v>415</v>
      </c>
      <c r="I584" s="1" t="s">
        <v>341</v>
      </c>
      <c r="J584" s="1" t="s">
        <v>335</v>
      </c>
      <c r="K584" s="6" t="s">
        <v>768</v>
      </c>
      <c r="L584" s="6" t="str">
        <f>VLOOKUP(LEFT(A584,1),'Ansatz 1'!A$1:B$10,2)</f>
        <v>8 Dienstleistungen</v>
      </c>
      <c r="M584" s="6" t="str">
        <f>VLOOKUP(LEFT(A584,2),'Ansatz 2'!A$1:B$51,2)</f>
        <v>85 Betriebe mit marktbestimmter Tätigkeit</v>
      </c>
      <c r="N584" s="6" t="str">
        <f t="shared" si="65"/>
        <v>8510 Betriebe der Abwasserbeseitigung</v>
      </c>
      <c r="O584" s="1" t="str">
        <f t="shared" si="66"/>
        <v>FH</v>
      </c>
      <c r="P584" s="1">
        <f t="shared" si="67"/>
        <v>1</v>
      </c>
      <c r="Q584" s="1" t="str">
        <f t="shared" si="68"/>
        <v>Ausgaben</v>
      </c>
      <c r="R584" s="1" t="str">
        <f t="shared" si="63"/>
        <v>1/8510-72051 Verwaltungskostenbeitrag</v>
      </c>
      <c r="S584" s="2">
        <f t="shared" si="64"/>
        <v>-28500</v>
      </c>
      <c r="T584" s="2">
        <f t="shared" si="69"/>
        <v>-9.2143549951503392</v>
      </c>
    </row>
    <row r="585" spans="1:20" x14ac:dyDescent="0.4">
      <c r="A585" s="1" t="s">
        <v>759</v>
      </c>
      <c r="B585" s="1" t="s">
        <v>395</v>
      </c>
      <c r="C585" s="1" t="s">
        <v>485</v>
      </c>
      <c r="D585" s="1" t="s">
        <v>395</v>
      </c>
      <c r="E585" s="1" t="s">
        <v>395</v>
      </c>
      <c r="F585" s="1" t="s">
        <v>397</v>
      </c>
      <c r="G585" s="1" t="s">
        <v>398</v>
      </c>
      <c r="H585" s="1" t="s">
        <v>415</v>
      </c>
      <c r="I585" s="1" t="s">
        <v>341</v>
      </c>
      <c r="J585" s="1" t="s">
        <v>349</v>
      </c>
      <c r="K585" s="6" t="s">
        <v>600</v>
      </c>
      <c r="L585" s="6" t="str">
        <f>VLOOKUP(LEFT(A585,1),'Ansatz 1'!A$1:B$10,2)</f>
        <v>8 Dienstleistungen</v>
      </c>
      <c r="M585" s="6" t="str">
        <f>VLOOKUP(LEFT(A585,2),'Ansatz 2'!A$1:B$51,2)</f>
        <v>85 Betriebe mit marktbestimmter Tätigkeit</v>
      </c>
      <c r="N585" s="6" t="str">
        <f t="shared" si="65"/>
        <v>8510 Betriebe der Abwasserbeseitigung</v>
      </c>
      <c r="O585" s="1" t="str">
        <f t="shared" si="66"/>
        <v>FH</v>
      </c>
      <c r="P585" s="1">
        <f t="shared" si="67"/>
        <v>1</v>
      </c>
      <c r="Q585" s="1" t="str">
        <f t="shared" si="68"/>
        <v>Ausgaben</v>
      </c>
      <c r="R585" s="1" t="str">
        <f t="shared" si="63"/>
        <v>1/8510-72800 Entgelte für sonstige Leistungen (digitale Vermessung und Kanalkataster)</v>
      </c>
      <c r="S585" s="2">
        <f t="shared" si="64"/>
        <v>-240000</v>
      </c>
      <c r="T585" s="2">
        <f t="shared" si="69"/>
        <v>-77.594568380213389</v>
      </c>
    </row>
    <row r="586" spans="1:20" x14ac:dyDescent="0.4">
      <c r="A586" s="1" t="s">
        <v>759</v>
      </c>
      <c r="B586" s="1" t="s">
        <v>395</v>
      </c>
      <c r="C586" s="1" t="s">
        <v>487</v>
      </c>
      <c r="D586" s="1" t="s">
        <v>395</v>
      </c>
      <c r="E586" s="1" t="s">
        <v>395</v>
      </c>
      <c r="F586" s="1" t="s">
        <v>397</v>
      </c>
      <c r="G586" s="1" t="s">
        <v>398</v>
      </c>
      <c r="H586" s="1" t="s">
        <v>415</v>
      </c>
      <c r="I586" s="1" t="s">
        <v>341</v>
      </c>
      <c r="J586" s="1" t="s">
        <v>62</v>
      </c>
      <c r="K586" s="6" t="s">
        <v>421</v>
      </c>
      <c r="L586" s="6" t="str">
        <f>VLOOKUP(LEFT(A586,1),'Ansatz 1'!A$1:B$10,2)</f>
        <v>8 Dienstleistungen</v>
      </c>
      <c r="M586" s="6" t="str">
        <f>VLOOKUP(LEFT(A586,2),'Ansatz 2'!A$1:B$51,2)</f>
        <v>85 Betriebe mit marktbestimmter Tätigkeit</v>
      </c>
      <c r="N586" s="6" t="str">
        <f t="shared" si="65"/>
        <v>8510 Betriebe der Abwasserbeseitigung</v>
      </c>
      <c r="O586" s="1" t="str">
        <f t="shared" si="66"/>
        <v>FH</v>
      </c>
      <c r="P586" s="1">
        <f t="shared" si="67"/>
        <v>1</v>
      </c>
      <c r="Q586" s="1" t="str">
        <f t="shared" si="68"/>
        <v>Ausgaben</v>
      </c>
      <c r="R586" s="1" t="str">
        <f t="shared" si="63"/>
        <v>1/8510-72900 Sonstige Aufwendungen</v>
      </c>
      <c r="S586" s="2">
        <f t="shared" si="64"/>
        <v>-500</v>
      </c>
      <c r="T586" s="2">
        <f t="shared" si="69"/>
        <v>-0.16165535079211121</v>
      </c>
    </row>
    <row r="587" spans="1:20" x14ac:dyDescent="0.4">
      <c r="A587" s="1" t="s">
        <v>759</v>
      </c>
      <c r="B587" s="1" t="s">
        <v>395</v>
      </c>
      <c r="C587" s="1" t="s">
        <v>427</v>
      </c>
      <c r="D587" s="1" t="s">
        <v>395</v>
      </c>
      <c r="E587" s="1" t="s">
        <v>395</v>
      </c>
      <c r="F587" s="1" t="s">
        <v>397</v>
      </c>
      <c r="G587" s="1" t="s">
        <v>398</v>
      </c>
      <c r="H587" s="1" t="s">
        <v>428</v>
      </c>
      <c r="I587" s="1" t="s">
        <v>341</v>
      </c>
      <c r="J587" s="1" t="s">
        <v>350</v>
      </c>
      <c r="K587" s="6" t="s">
        <v>769</v>
      </c>
      <c r="L587" s="6" t="str">
        <f>VLOOKUP(LEFT(A587,1),'Ansatz 1'!A$1:B$10,2)</f>
        <v>8 Dienstleistungen</v>
      </c>
      <c r="M587" s="6" t="str">
        <f>VLOOKUP(LEFT(A587,2),'Ansatz 2'!A$1:B$51,2)</f>
        <v>85 Betriebe mit marktbestimmter Tätigkeit</v>
      </c>
      <c r="N587" s="6" t="str">
        <f t="shared" si="65"/>
        <v>8510 Betriebe der Abwasserbeseitigung</v>
      </c>
      <c r="O587" s="1" t="str">
        <f t="shared" si="66"/>
        <v>FH</v>
      </c>
      <c r="P587" s="1">
        <f t="shared" si="67"/>
        <v>1</v>
      </c>
      <c r="Q587" s="1" t="str">
        <f t="shared" si="68"/>
        <v>Ausgaben</v>
      </c>
      <c r="R587" s="1" t="str">
        <f t="shared" si="63"/>
        <v>1/8510-75500 Transfers an Unternehmen (ohne Finanzunternehmen) und andere (Aufwandszuschüsse an Abwasserverbände)</v>
      </c>
      <c r="S587" s="2">
        <f t="shared" si="64"/>
        <v>-181900</v>
      </c>
      <c r="T587" s="2">
        <f t="shared" si="69"/>
        <v>-58.81021661817006</v>
      </c>
    </row>
    <row r="588" spans="1:20" x14ac:dyDescent="0.4">
      <c r="A588" s="1" t="s">
        <v>759</v>
      </c>
      <c r="B588" s="1" t="s">
        <v>395</v>
      </c>
      <c r="C588" s="1" t="s">
        <v>755</v>
      </c>
      <c r="D588" s="1" t="s">
        <v>395</v>
      </c>
      <c r="E588" s="1" t="s">
        <v>395</v>
      </c>
      <c r="F588" s="1" t="s">
        <v>397</v>
      </c>
      <c r="G588" s="1" t="s">
        <v>398</v>
      </c>
      <c r="H588" s="1" t="s">
        <v>756</v>
      </c>
      <c r="I588" s="1" t="s">
        <v>341</v>
      </c>
      <c r="J588" s="1" t="s">
        <v>351</v>
      </c>
      <c r="K588" s="6" t="s">
        <v>707</v>
      </c>
      <c r="L588" s="6" t="str">
        <f>VLOOKUP(LEFT(A588,1),'Ansatz 1'!A$1:B$10,2)</f>
        <v>8 Dienstleistungen</v>
      </c>
      <c r="M588" s="6" t="str">
        <f>VLOOKUP(LEFT(A588,2),'Ansatz 2'!A$1:B$51,2)</f>
        <v>85 Betriebe mit marktbestimmter Tätigkeit</v>
      </c>
      <c r="N588" s="6" t="str">
        <f t="shared" si="65"/>
        <v>8510 Betriebe der Abwasserbeseitigung</v>
      </c>
      <c r="O588" s="1" t="str">
        <f t="shared" si="66"/>
        <v>FH</v>
      </c>
      <c r="P588" s="1">
        <f t="shared" si="67"/>
        <v>1</v>
      </c>
      <c r="Q588" s="1" t="str">
        <f t="shared" si="68"/>
        <v>Ausgaben</v>
      </c>
      <c r="R588" s="1" t="str">
        <f t="shared" si="63"/>
        <v>1/8510-77500 Kapitaltransfers an  Unternehmen (ohne Finanzunternehmen) und andere (Investitions- u. Tilgungszuschüsse an Abwasserverbände)</v>
      </c>
      <c r="S588" s="2">
        <f t="shared" si="64"/>
        <v>-55000</v>
      </c>
      <c r="T588" s="2">
        <f t="shared" si="69"/>
        <v>-17.782088587132233</v>
      </c>
    </row>
    <row r="589" spans="1:20" x14ac:dyDescent="0.4">
      <c r="A589" s="1" t="s">
        <v>759</v>
      </c>
      <c r="B589" s="1" t="s">
        <v>395</v>
      </c>
      <c r="C589" s="1" t="s">
        <v>733</v>
      </c>
      <c r="D589" s="1" t="s">
        <v>395</v>
      </c>
      <c r="E589" s="1" t="s">
        <v>395</v>
      </c>
      <c r="F589" s="1" t="s">
        <v>397</v>
      </c>
      <c r="G589" s="1" t="s">
        <v>398</v>
      </c>
      <c r="H589" s="1" t="s">
        <v>734</v>
      </c>
      <c r="I589" s="1" t="s">
        <v>341</v>
      </c>
      <c r="J589" s="1" t="s">
        <v>352</v>
      </c>
      <c r="K589" s="6" t="s">
        <v>770</v>
      </c>
      <c r="L589" s="6" t="str">
        <f>VLOOKUP(LEFT(A589,1),'Ansatz 1'!A$1:B$10,2)</f>
        <v>8 Dienstleistungen</v>
      </c>
      <c r="M589" s="6" t="str">
        <f>VLOOKUP(LEFT(A589,2),'Ansatz 2'!A$1:B$51,2)</f>
        <v>85 Betriebe mit marktbestimmter Tätigkeit</v>
      </c>
      <c r="N589" s="6" t="str">
        <f t="shared" si="65"/>
        <v>8510 Betriebe der Abwasserbeseitigung</v>
      </c>
      <c r="O589" s="1" t="str">
        <f t="shared" si="66"/>
        <v>FH</v>
      </c>
      <c r="P589" s="1">
        <f t="shared" si="67"/>
        <v>2</v>
      </c>
      <c r="Q589" s="1" t="str">
        <f t="shared" si="68"/>
        <v>Einnahmen</v>
      </c>
      <c r="R589" s="1" t="str">
        <f t="shared" si="63"/>
        <v>2/8510+85200 Benützungsgebühren</v>
      </c>
      <c r="S589" s="2">
        <f t="shared" si="64"/>
        <v>420000</v>
      </c>
      <c r="T589" s="2">
        <f t="shared" si="69"/>
        <v>135.79049466537342</v>
      </c>
    </row>
    <row r="590" spans="1:20" x14ac:dyDescent="0.4">
      <c r="A590" s="1" t="s">
        <v>759</v>
      </c>
      <c r="B590" s="1" t="s">
        <v>395</v>
      </c>
      <c r="C590" s="1" t="s">
        <v>500</v>
      </c>
      <c r="D590" s="1" t="s">
        <v>395</v>
      </c>
      <c r="E590" s="1" t="s">
        <v>395</v>
      </c>
      <c r="F590" s="1" t="s">
        <v>397</v>
      </c>
      <c r="G590" s="1" t="s">
        <v>398</v>
      </c>
      <c r="H590" s="1" t="s">
        <v>430</v>
      </c>
      <c r="I590" s="1" t="s">
        <v>341</v>
      </c>
      <c r="J590" s="1" t="s">
        <v>340</v>
      </c>
      <c r="K590" s="6" t="s">
        <v>448</v>
      </c>
      <c r="L590" s="6" t="str">
        <f>VLOOKUP(LEFT(A590,1),'Ansatz 1'!A$1:B$10,2)</f>
        <v>8 Dienstleistungen</v>
      </c>
      <c r="M590" s="6" t="str">
        <f>VLOOKUP(LEFT(A590,2),'Ansatz 2'!A$1:B$51,2)</f>
        <v>85 Betriebe mit marktbestimmter Tätigkeit</v>
      </c>
      <c r="N590" s="6" t="str">
        <f t="shared" si="65"/>
        <v>8510 Betriebe der Abwasserbeseitigung</v>
      </c>
      <c r="O590" s="1" t="str">
        <f t="shared" si="66"/>
        <v>FH</v>
      </c>
      <c r="P590" s="1">
        <f t="shared" si="67"/>
        <v>2</v>
      </c>
      <c r="Q590" s="1" t="str">
        <f t="shared" si="68"/>
        <v>Einnahmen</v>
      </c>
      <c r="R590" s="1" t="str">
        <f t="shared" si="63"/>
        <v>2/8510+86000 Transfers von Bund, Bundesfonds und Bundeskammern</v>
      </c>
      <c r="S590" s="2">
        <f t="shared" si="64"/>
        <v>100</v>
      </c>
      <c r="T590" s="2">
        <f t="shared" si="69"/>
        <v>3.2331070158422244E-2</v>
      </c>
    </row>
    <row r="591" spans="1:20" x14ac:dyDescent="0.4">
      <c r="A591" s="1" t="s">
        <v>759</v>
      </c>
      <c r="B591" s="1" t="s">
        <v>395</v>
      </c>
      <c r="C591" s="1" t="s">
        <v>429</v>
      </c>
      <c r="D591" s="1" t="s">
        <v>395</v>
      </c>
      <c r="E591" s="1" t="s">
        <v>395</v>
      </c>
      <c r="F591" s="1" t="s">
        <v>397</v>
      </c>
      <c r="G591" s="1" t="s">
        <v>398</v>
      </c>
      <c r="H591" s="1" t="s">
        <v>430</v>
      </c>
      <c r="I591" s="1" t="s">
        <v>341</v>
      </c>
      <c r="J591" s="1" t="s">
        <v>353</v>
      </c>
      <c r="K591" s="6" t="s">
        <v>458</v>
      </c>
      <c r="L591" s="6" t="str">
        <f>VLOOKUP(LEFT(A591,1),'Ansatz 1'!A$1:B$10,2)</f>
        <v>8 Dienstleistungen</v>
      </c>
      <c r="M591" s="6" t="str">
        <f>VLOOKUP(LEFT(A591,2),'Ansatz 2'!A$1:B$51,2)</f>
        <v>85 Betriebe mit marktbestimmter Tätigkeit</v>
      </c>
      <c r="N591" s="6" t="str">
        <f t="shared" si="65"/>
        <v>8510 Betriebe der Abwasserbeseitigung</v>
      </c>
      <c r="O591" s="1" t="str">
        <f t="shared" si="66"/>
        <v>FH</v>
      </c>
      <c r="P591" s="1">
        <f t="shared" si="67"/>
        <v>2</v>
      </c>
      <c r="Q591" s="1" t="str">
        <f t="shared" si="68"/>
        <v>Einnahmen</v>
      </c>
      <c r="R591" s="1" t="str">
        <f t="shared" si="63"/>
        <v>2/8510+86100 Transfers von Ländern, Landesfonds und Landeskammern (f. Betriebskosten)</v>
      </c>
      <c r="S591" s="2">
        <f t="shared" si="64"/>
        <v>50000</v>
      </c>
      <c r="T591" s="2">
        <f t="shared" si="69"/>
        <v>16.165535079211121</v>
      </c>
    </row>
    <row r="592" spans="1:20" x14ac:dyDescent="0.4">
      <c r="A592" s="1" t="s">
        <v>733</v>
      </c>
      <c r="B592" s="1" t="s">
        <v>395</v>
      </c>
      <c r="C592" s="1" t="s">
        <v>435</v>
      </c>
      <c r="D592" s="1" t="s">
        <v>395</v>
      </c>
      <c r="E592" s="1" t="s">
        <v>395</v>
      </c>
      <c r="F592" s="1" t="s">
        <v>397</v>
      </c>
      <c r="G592" s="1" t="s">
        <v>398</v>
      </c>
      <c r="H592" s="1" t="s">
        <v>436</v>
      </c>
      <c r="I592" s="1" t="s">
        <v>354</v>
      </c>
      <c r="J592" s="1" t="s">
        <v>35</v>
      </c>
      <c r="K592" s="6" t="s">
        <v>421</v>
      </c>
      <c r="L592" s="6" t="str">
        <f>VLOOKUP(LEFT(A592,1),'Ansatz 1'!A$1:B$10,2)</f>
        <v>8 Dienstleistungen</v>
      </c>
      <c r="M592" s="6" t="str">
        <f>VLOOKUP(LEFT(A592,2),'Ansatz 2'!A$1:B$51,2)</f>
        <v>85 Betriebe mit marktbestimmter Tätigkeit</v>
      </c>
      <c r="N592" s="6" t="str">
        <f t="shared" si="65"/>
        <v>8520 Betriebe der Müllbeseitigung</v>
      </c>
      <c r="O592" s="1" t="str">
        <f t="shared" si="66"/>
        <v>FH</v>
      </c>
      <c r="P592" s="1">
        <f t="shared" si="67"/>
        <v>1</v>
      </c>
      <c r="Q592" s="1" t="str">
        <f t="shared" si="68"/>
        <v>Ausgaben</v>
      </c>
      <c r="R592" s="1" t="str">
        <f t="shared" si="63"/>
        <v>1/8520-04200 Amts-, Betriebs- und Geschäftsausstattung</v>
      </c>
      <c r="S592" s="2">
        <f t="shared" si="64"/>
        <v>-500</v>
      </c>
      <c r="T592" s="2">
        <f t="shared" si="69"/>
        <v>-0.16165535079211121</v>
      </c>
    </row>
    <row r="593" spans="1:20" x14ac:dyDescent="0.4">
      <c r="A593" s="1" t="s">
        <v>733</v>
      </c>
      <c r="B593" s="1" t="s">
        <v>395</v>
      </c>
      <c r="C593" s="1" t="s">
        <v>504</v>
      </c>
      <c r="D593" s="1" t="s">
        <v>395</v>
      </c>
      <c r="E593" s="1" t="s">
        <v>395</v>
      </c>
      <c r="F593" s="1" t="s">
        <v>397</v>
      </c>
      <c r="G593" s="1" t="s">
        <v>398</v>
      </c>
      <c r="H593" s="1" t="s">
        <v>439</v>
      </c>
      <c r="I593" s="1" t="s">
        <v>354</v>
      </c>
      <c r="J593" s="1" t="s">
        <v>355</v>
      </c>
      <c r="K593" s="6" t="s">
        <v>771</v>
      </c>
      <c r="L593" s="6" t="str">
        <f>VLOOKUP(LEFT(A593,1),'Ansatz 1'!A$1:B$10,2)</f>
        <v>8 Dienstleistungen</v>
      </c>
      <c r="M593" s="6" t="str">
        <f>VLOOKUP(LEFT(A593,2),'Ansatz 2'!A$1:B$51,2)</f>
        <v>85 Betriebe mit marktbestimmter Tätigkeit</v>
      </c>
      <c r="N593" s="6" t="str">
        <f t="shared" si="65"/>
        <v>8520 Betriebe der Müllbeseitigung</v>
      </c>
      <c r="O593" s="1" t="str">
        <f t="shared" si="66"/>
        <v>FH</v>
      </c>
      <c r="P593" s="1">
        <f t="shared" si="67"/>
        <v>1</v>
      </c>
      <c r="Q593" s="1" t="str">
        <f t="shared" si="68"/>
        <v>Ausgaben</v>
      </c>
      <c r="R593" s="1" t="str">
        <f t="shared" si="63"/>
        <v>1/8520-41300 Handelswaren (Abfallgefäße)</v>
      </c>
      <c r="S593" s="2">
        <f t="shared" si="64"/>
        <v>-2100</v>
      </c>
      <c r="T593" s="2">
        <f t="shared" si="69"/>
        <v>-0.67895247332686715</v>
      </c>
    </row>
    <row r="594" spans="1:20" x14ac:dyDescent="0.4">
      <c r="A594" s="1" t="s">
        <v>733</v>
      </c>
      <c r="B594" s="1" t="s">
        <v>395</v>
      </c>
      <c r="C594" s="1" t="s">
        <v>772</v>
      </c>
      <c r="D594" s="1" t="s">
        <v>395</v>
      </c>
      <c r="E594" s="1" t="s">
        <v>395</v>
      </c>
      <c r="F594" s="1" t="s">
        <v>397</v>
      </c>
      <c r="G594" s="1" t="s">
        <v>398</v>
      </c>
      <c r="H594" s="1" t="s">
        <v>465</v>
      </c>
      <c r="I594" s="1" t="s">
        <v>354</v>
      </c>
      <c r="J594" s="1" t="s">
        <v>356</v>
      </c>
      <c r="K594" s="6" t="s">
        <v>773</v>
      </c>
      <c r="L594" s="6" t="str">
        <f>VLOOKUP(LEFT(A594,1),'Ansatz 1'!A$1:B$10,2)</f>
        <v>8 Dienstleistungen</v>
      </c>
      <c r="M594" s="6" t="str">
        <f>VLOOKUP(LEFT(A594,2),'Ansatz 2'!A$1:B$51,2)</f>
        <v>85 Betriebe mit marktbestimmter Tätigkeit</v>
      </c>
      <c r="N594" s="6" t="str">
        <f t="shared" si="65"/>
        <v>8520 Betriebe der Müllbeseitigung</v>
      </c>
      <c r="O594" s="1" t="str">
        <f t="shared" si="66"/>
        <v>FH</v>
      </c>
      <c r="P594" s="1">
        <f t="shared" si="67"/>
        <v>1</v>
      </c>
      <c r="Q594" s="1" t="str">
        <f t="shared" si="68"/>
        <v>Ausgaben</v>
      </c>
      <c r="R594" s="1" t="str">
        <f t="shared" si="63"/>
        <v>1/8520-62100 Sonstige Transporte (Abfuhr durch Frachtunternehmer)</v>
      </c>
      <c r="S594" s="2">
        <f t="shared" si="64"/>
        <v>-65000</v>
      </c>
      <c r="T594" s="2">
        <f t="shared" si="69"/>
        <v>-21.015195602974458</v>
      </c>
    </row>
    <row r="595" spans="1:20" x14ac:dyDescent="0.4">
      <c r="A595" s="1" t="s">
        <v>733</v>
      </c>
      <c r="B595" s="1" t="s">
        <v>395</v>
      </c>
      <c r="C595" s="1" t="s">
        <v>470</v>
      </c>
      <c r="D595" s="1" t="s">
        <v>395</v>
      </c>
      <c r="E595" s="1" t="s">
        <v>395</v>
      </c>
      <c r="F595" s="1" t="s">
        <v>397</v>
      </c>
      <c r="G595" s="1" t="s">
        <v>398</v>
      </c>
      <c r="H595" s="1" t="s">
        <v>465</v>
      </c>
      <c r="I595" s="1" t="s">
        <v>354</v>
      </c>
      <c r="J595" s="1" t="s">
        <v>51</v>
      </c>
      <c r="K595" s="6" t="s">
        <v>448</v>
      </c>
      <c r="L595" s="6" t="str">
        <f>VLOOKUP(LEFT(A595,1),'Ansatz 1'!A$1:B$10,2)</f>
        <v>8 Dienstleistungen</v>
      </c>
      <c r="M595" s="6" t="str">
        <f>VLOOKUP(LEFT(A595,2),'Ansatz 2'!A$1:B$51,2)</f>
        <v>85 Betriebe mit marktbestimmter Tätigkeit</v>
      </c>
      <c r="N595" s="6" t="str">
        <f t="shared" si="65"/>
        <v>8520 Betriebe der Müllbeseitigung</v>
      </c>
      <c r="O595" s="1" t="str">
        <f t="shared" si="66"/>
        <v>FH</v>
      </c>
      <c r="P595" s="1">
        <f t="shared" si="67"/>
        <v>1</v>
      </c>
      <c r="Q595" s="1" t="str">
        <f t="shared" si="68"/>
        <v>Ausgaben</v>
      </c>
      <c r="R595" s="1" t="str">
        <f t="shared" si="63"/>
        <v>1/8520-67000 Versicherungen</v>
      </c>
      <c r="S595" s="2">
        <f t="shared" si="64"/>
        <v>-100</v>
      </c>
      <c r="T595" s="2">
        <f t="shared" si="69"/>
        <v>-3.2331070158422244E-2</v>
      </c>
    </row>
    <row r="596" spans="1:20" x14ac:dyDescent="0.4">
      <c r="A596" s="1" t="s">
        <v>733</v>
      </c>
      <c r="B596" s="1" t="s">
        <v>395</v>
      </c>
      <c r="C596" s="1" t="s">
        <v>472</v>
      </c>
      <c r="D596" s="1" t="s">
        <v>395</v>
      </c>
      <c r="E596" s="1" t="s">
        <v>395</v>
      </c>
      <c r="F596" s="1" t="s">
        <v>397</v>
      </c>
      <c r="G596" s="1" t="s">
        <v>398</v>
      </c>
      <c r="H596" s="1" t="s">
        <v>473</v>
      </c>
      <c r="I596" s="1" t="s">
        <v>354</v>
      </c>
      <c r="J596" s="1" t="s">
        <v>357</v>
      </c>
      <c r="K596" s="6" t="s">
        <v>521</v>
      </c>
      <c r="L596" s="6" t="str">
        <f>VLOOKUP(LEFT(A596,1),'Ansatz 1'!A$1:B$10,2)</f>
        <v>8 Dienstleistungen</v>
      </c>
      <c r="M596" s="6" t="str">
        <f>VLOOKUP(LEFT(A596,2),'Ansatz 2'!A$1:B$51,2)</f>
        <v>85 Betriebe mit marktbestimmter Tätigkeit</v>
      </c>
      <c r="N596" s="6" t="str">
        <f t="shared" si="65"/>
        <v>8520 Betriebe der Müllbeseitigung</v>
      </c>
      <c r="O596" s="1" t="str">
        <f t="shared" si="66"/>
        <v>FH</v>
      </c>
      <c r="P596" s="1">
        <f t="shared" si="67"/>
        <v>1</v>
      </c>
      <c r="Q596" s="1" t="str">
        <f t="shared" si="68"/>
        <v>Ausgaben</v>
      </c>
      <c r="R596" s="1" t="str">
        <f t="shared" si="63"/>
        <v>1/8520-70000 Miet- und Pachtaufwand (Bereitstellung von Ablagerungsplätzen)</v>
      </c>
      <c r="S596" s="2">
        <f t="shared" si="64"/>
        <v>-900</v>
      </c>
      <c r="T596" s="2">
        <f t="shared" si="69"/>
        <v>-0.29097963142580019</v>
      </c>
    </row>
    <row r="597" spans="1:20" x14ac:dyDescent="0.4">
      <c r="A597" s="1" t="s">
        <v>733</v>
      </c>
      <c r="B597" s="1" t="s">
        <v>395</v>
      </c>
      <c r="C597" s="1" t="s">
        <v>477</v>
      </c>
      <c r="D597" s="1" t="s">
        <v>401</v>
      </c>
      <c r="E597" s="1" t="s">
        <v>395</v>
      </c>
      <c r="F597" s="1" t="s">
        <v>397</v>
      </c>
      <c r="G597" s="1" t="s">
        <v>398</v>
      </c>
      <c r="H597" s="1" t="s">
        <v>415</v>
      </c>
      <c r="I597" s="1" t="s">
        <v>354</v>
      </c>
      <c r="J597" s="1" t="s">
        <v>358</v>
      </c>
      <c r="K597" s="6" t="s">
        <v>437</v>
      </c>
      <c r="L597" s="6" t="str">
        <f>VLOOKUP(LEFT(A597,1),'Ansatz 1'!A$1:B$10,2)</f>
        <v>8 Dienstleistungen</v>
      </c>
      <c r="M597" s="6" t="str">
        <f>VLOOKUP(LEFT(A597,2),'Ansatz 2'!A$1:B$51,2)</f>
        <v>85 Betriebe mit marktbestimmter Tätigkeit</v>
      </c>
      <c r="N597" s="6" t="str">
        <f t="shared" si="65"/>
        <v>8520 Betriebe der Müllbeseitigung</v>
      </c>
      <c r="O597" s="1" t="str">
        <f t="shared" si="66"/>
        <v>FH</v>
      </c>
      <c r="P597" s="1">
        <f t="shared" si="67"/>
        <v>1</v>
      </c>
      <c r="Q597" s="1" t="str">
        <f t="shared" si="68"/>
        <v>Ausgaben</v>
      </c>
      <c r="R597" s="1" t="str">
        <f t="shared" si="63"/>
        <v>1/8520-72020 Kostenbeiträge (Kostenersätze) für Leistungen (Gmde.Verb. f. Abfallwirtschaft)</v>
      </c>
      <c r="S597" s="2">
        <f t="shared" si="64"/>
        <v>-4000</v>
      </c>
      <c r="T597" s="2">
        <f t="shared" si="69"/>
        <v>-1.2932428063368897</v>
      </c>
    </row>
    <row r="598" spans="1:20" x14ac:dyDescent="0.4">
      <c r="A598" s="1" t="s">
        <v>733</v>
      </c>
      <c r="B598" s="1" t="s">
        <v>395</v>
      </c>
      <c r="C598" s="1" t="s">
        <v>477</v>
      </c>
      <c r="D598" s="1" t="s">
        <v>455</v>
      </c>
      <c r="E598" s="1" t="s">
        <v>395</v>
      </c>
      <c r="F598" s="1" t="s">
        <v>497</v>
      </c>
      <c r="G598" s="1" t="s">
        <v>398</v>
      </c>
      <c r="H598" s="1" t="s">
        <v>415</v>
      </c>
      <c r="I598" s="1" t="s">
        <v>354</v>
      </c>
      <c r="J598" s="1" t="s">
        <v>89</v>
      </c>
      <c r="K598" s="6" t="s">
        <v>458</v>
      </c>
      <c r="L598" s="6" t="str">
        <f>VLOOKUP(LEFT(A598,1),'Ansatz 1'!A$1:B$10,2)</f>
        <v>8 Dienstleistungen</v>
      </c>
      <c r="M598" s="6" t="str">
        <f>VLOOKUP(LEFT(A598,2),'Ansatz 2'!A$1:B$51,2)</f>
        <v>85 Betriebe mit marktbestimmter Tätigkeit</v>
      </c>
      <c r="N598" s="6" t="str">
        <f t="shared" si="65"/>
        <v>8520 Betriebe der Müllbeseitigung</v>
      </c>
      <c r="O598" s="1" t="str">
        <f t="shared" si="66"/>
        <v>FH</v>
      </c>
      <c r="P598" s="1">
        <f t="shared" si="67"/>
        <v>1</v>
      </c>
      <c r="Q598" s="1" t="str">
        <f t="shared" si="68"/>
        <v>Ausgaben</v>
      </c>
      <c r="R598" s="1" t="str">
        <f t="shared" si="63"/>
        <v>1/8520-72050 Interne Leistungsverrechnung</v>
      </c>
      <c r="S598" s="2">
        <f t="shared" si="64"/>
        <v>-50000</v>
      </c>
      <c r="T598" s="2">
        <f t="shared" si="69"/>
        <v>-16.165535079211121</v>
      </c>
    </row>
    <row r="599" spans="1:20" x14ac:dyDescent="0.4">
      <c r="A599" s="1" t="s">
        <v>733</v>
      </c>
      <c r="B599" s="1" t="s">
        <v>395</v>
      </c>
      <c r="C599" s="1" t="s">
        <v>477</v>
      </c>
      <c r="D599" s="1" t="s">
        <v>444</v>
      </c>
      <c r="E599" s="1" t="s">
        <v>395</v>
      </c>
      <c r="F599" s="1" t="s">
        <v>497</v>
      </c>
      <c r="G599" s="1" t="s">
        <v>398</v>
      </c>
      <c r="H599" s="1" t="s">
        <v>415</v>
      </c>
      <c r="I599" s="1" t="s">
        <v>354</v>
      </c>
      <c r="J599" s="1" t="s">
        <v>335</v>
      </c>
      <c r="K599" s="6" t="s">
        <v>657</v>
      </c>
      <c r="L599" s="6" t="str">
        <f>VLOOKUP(LEFT(A599,1),'Ansatz 1'!A$1:B$10,2)</f>
        <v>8 Dienstleistungen</v>
      </c>
      <c r="M599" s="6" t="str">
        <f>VLOOKUP(LEFT(A599,2),'Ansatz 2'!A$1:B$51,2)</f>
        <v>85 Betriebe mit marktbestimmter Tätigkeit</v>
      </c>
      <c r="N599" s="6" t="str">
        <f t="shared" si="65"/>
        <v>8520 Betriebe der Müllbeseitigung</v>
      </c>
      <c r="O599" s="1" t="str">
        <f t="shared" si="66"/>
        <v>FH</v>
      </c>
      <c r="P599" s="1">
        <f t="shared" si="67"/>
        <v>1</v>
      </c>
      <c r="Q599" s="1" t="str">
        <f t="shared" si="68"/>
        <v>Ausgaben</v>
      </c>
      <c r="R599" s="1" t="str">
        <f t="shared" si="63"/>
        <v>1/8520-72051 Verwaltungskostenbeitrag</v>
      </c>
      <c r="S599" s="2">
        <f t="shared" si="64"/>
        <v>-16000</v>
      </c>
      <c r="T599" s="2">
        <f t="shared" si="69"/>
        <v>-5.1729712253475588</v>
      </c>
    </row>
    <row r="600" spans="1:20" x14ac:dyDescent="0.4">
      <c r="A600" s="1" t="s">
        <v>733</v>
      </c>
      <c r="B600" s="1" t="s">
        <v>395</v>
      </c>
      <c r="C600" s="1" t="s">
        <v>485</v>
      </c>
      <c r="D600" s="1" t="s">
        <v>395</v>
      </c>
      <c r="E600" s="1" t="s">
        <v>395</v>
      </c>
      <c r="F600" s="1" t="s">
        <v>397</v>
      </c>
      <c r="G600" s="1" t="s">
        <v>398</v>
      </c>
      <c r="H600" s="1" t="s">
        <v>415</v>
      </c>
      <c r="I600" s="1" t="s">
        <v>354</v>
      </c>
      <c r="J600" s="1" t="s">
        <v>359</v>
      </c>
      <c r="K600" s="6" t="s">
        <v>486</v>
      </c>
      <c r="L600" s="6" t="str">
        <f>VLOOKUP(LEFT(A600,1),'Ansatz 1'!A$1:B$10,2)</f>
        <v>8 Dienstleistungen</v>
      </c>
      <c r="M600" s="6" t="str">
        <f>VLOOKUP(LEFT(A600,2),'Ansatz 2'!A$1:B$51,2)</f>
        <v>85 Betriebe mit marktbestimmter Tätigkeit</v>
      </c>
      <c r="N600" s="6" t="str">
        <f t="shared" si="65"/>
        <v>8520 Betriebe der Müllbeseitigung</v>
      </c>
      <c r="O600" s="1" t="str">
        <f t="shared" si="66"/>
        <v>FH</v>
      </c>
      <c r="P600" s="1">
        <f t="shared" si="67"/>
        <v>1</v>
      </c>
      <c r="Q600" s="1" t="str">
        <f t="shared" si="68"/>
        <v>Ausgaben</v>
      </c>
      <c r="R600" s="1" t="str">
        <f t="shared" si="63"/>
        <v>1/8520-72800 Entgelte für sonstige Leistungen (Abfall-Entsorgungsunternehmen)</v>
      </c>
      <c r="S600" s="2">
        <f t="shared" si="64"/>
        <v>-3000</v>
      </c>
      <c r="T600" s="2">
        <f t="shared" si="69"/>
        <v>-0.96993210475266733</v>
      </c>
    </row>
    <row r="601" spans="1:20" x14ac:dyDescent="0.4">
      <c r="A601" s="1" t="s">
        <v>733</v>
      </c>
      <c r="B601" s="1" t="s">
        <v>395</v>
      </c>
      <c r="C601" s="1" t="s">
        <v>487</v>
      </c>
      <c r="D601" s="1" t="s">
        <v>395</v>
      </c>
      <c r="E601" s="1" t="s">
        <v>395</v>
      </c>
      <c r="F601" s="1" t="s">
        <v>397</v>
      </c>
      <c r="G601" s="1" t="s">
        <v>398</v>
      </c>
      <c r="H601" s="1" t="s">
        <v>415</v>
      </c>
      <c r="I601" s="1" t="s">
        <v>354</v>
      </c>
      <c r="J601" s="1" t="s">
        <v>62</v>
      </c>
      <c r="K601" s="6" t="s">
        <v>568</v>
      </c>
      <c r="L601" s="6" t="str">
        <f>VLOOKUP(LEFT(A601,1),'Ansatz 1'!A$1:B$10,2)</f>
        <v>8 Dienstleistungen</v>
      </c>
      <c r="M601" s="6" t="str">
        <f>VLOOKUP(LEFT(A601,2),'Ansatz 2'!A$1:B$51,2)</f>
        <v>85 Betriebe mit marktbestimmter Tätigkeit</v>
      </c>
      <c r="N601" s="6" t="str">
        <f t="shared" si="65"/>
        <v>8520 Betriebe der Müllbeseitigung</v>
      </c>
      <c r="O601" s="1" t="str">
        <f t="shared" si="66"/>
        <v>FH</v>
      </c>
      <c r="P601" s="1">
        <f t="shared" si="67"/>
        <v>1</v>
      </c>
      <c r="Q601" s="1" t="str">
        <f t="shared" si="68"/>
        <v>Ausgaben</v>
      </c>
      <c r="R601" s="1" t="str">
        <f t="shared" si="63"/>
        <v>1/8520-72900 Sonstige Aufwendungen</v>
      </c>
      <c r="S601" s="2">
        <f t="shared" si="64"/>
        <v>-400</v>
      </c>
      <c r="T601" s="2">
        <f t="shared" si="69"/>
        <v>-0.12932428063368898</v>
      </c>
    </row>
    <row r="602" spans="1:20" x14ac:dyDescent="0.4">
      <c r="A602" s="1" t="s">
        <v>733</v>
      </c>
      <c r="B602" s="1" t="s">
        <v>395</v>
      </c>
      <c r="C602" s="1" t="s">
        <v>427</v>
      </c>
      <c r="D602" s="1" t="s">
        <v>395</v>
      </c>
      <c r="E602" s="1" t="s">
        <v>395</v>
      </c>
      <c r="F602" s="1" t="s">
        <v>397</v>
      </c>
      <c r="G602" s="1" t="s">
        <v>398</v>
      </c>
      <c r="H602" s="1" t="s">
        <v>428</v>
      </c>
      <c r="I602" s="1" t="s">
        <v>354</v>
      </c>
      <c r="J602" s="1" t="s">
        <v>360</v>
      </c>
      <c r="K602" s="6" t="s">
        <v>774</v>
      </c>
      <c r="L602" s="6" t="str">
        <f>VLOOKUP(LEFT(A602,1),'Ansatz 1'!A$1:B$10,2)</f>
        <v>8 Dienstleistungen</v>
      </c>
      <c r="M602" s="6" t="str">
        <f>VLOOKUP(LEFT(A602,2),'Ansatz 2'!A$1:B$51,2)</f>
        <v>85 Betriebe mit marktbestimmter Tätigkeit</v>
      </c>
      <c r="N602" s="6" t="str">
        <f t="shared" si="65"/>
        <v>8520 Betriebe der Müllbeseitigung</v>
      </c>
      <c r="O602" s="1" t="str">
        <f t="shared" si="66"/>
        <v>FH</v>
      </c>
      <c r="P602" s="1">
        <f t="shared" si="67"/>
        <v>1</v>
      </c>
      <c r="Q602" s="1" t="str">
        <f t="shared" si="68"/>
        <v>Ausgaben</v>
      </c>
      <c r="R602" s="1" t="str">
        <f t="shared" si="63"/>
        <v>1/8520-75500 Transfers an Unternehmen (ohne Finanzunternehmen) und andere (ASZ Abgangsdeckung lfd. Aufwand)</v>
      </c>
      <c r="S602" s="2">
        <f t="shared" si="64"/>
        <v>-46900</v>
      </c>
      <c r="T602" s="2">
        <f t="shared" si="69"/>
        <v>-15.163271904300032</v>
      </c>
    </row>
    <row r="603" spans="1:20" x14ac:dyDescent="0.4">
      <c r="A603" s="1" t="s">
        <v>733</v>
      </c>
      <c r="B603" s="1" t="s">
        <v>395</v>
      </c>
      <c r="C603" s="1" t="s">
        <v>543</v>
      </c>
      <c r="D603" s="1" t="s">
        <v>395</v>
      </c>
      <c r="E603" s="1" t="s">
        <v>395</v>
      </c>
      <c r="F603" s="1" t="s">
        <v>397</v>
      </c>
      <c r="G603" s="1" t="s">
        <v>398</v>
      </c>
      <c r="H603" s="1" t="s">
        <v>544</v>
      </c>
      <c r="I603" s="1" t="s">
        <v>354</v>
      </c>
      <c r="J603" s="1" t="s">
        <v>361</v>
      </c>
      <c r="K603" s="6" t="s">
        <v>419</v>
      </c>
      <c r="L603" s="6" t="str">
        <f>VLOOKUP(LEFT(A603,1),'Ansatz 1'!A$1:B$10,2)</f>
        <v>8 Dienstleistungen</v>
      </c>
      <c r="M603" s="6" t="str">
        <f>VLOOKUP(LEFT(A603,2),'Ansatz 2'!A$1:B$51,2)</f>
        <v>85 Betriebe mit marktbestimmter Tätigkeit</v>
      </c>
      <c r="N603" s="6" t="str">
        <f t="shared" si="65"/>
        <v>8520 Betriebe der Müllbeseitigung</v>
      </c>
      <c r="O603" s="1" t="str">
        <f t="shared" si="66"/>
        <v>FH</v>
      </c>
      <c r="P603" s="1">
        <f t="shared" si="67"/>
        <v>1</v>
      </c>
      <c r="Q603" s="1" t="str">
        <f t="shared" si="68"/>
        <v>Ausgaben</v>
      </c>
      <c r="R603" s="1" t="str">
        <f t="shared" si="63"/>
        <v>1/8520-75700 Transfers an private Organisationen ohne Erwerbszweck (Vereine)</v>
      </c>
      <c r="S603" s="2">
        <f t="shared" si="64"/>
        <v>-1500</v>
      </c>
      <c r="T603" s="2">
        <f t="shared" si="69"/>
        <v>-0.48496605237633367</v>
      </c>
    </row>
    <row r="604" spans="1:20" x14ac:dyDescent="0.4">
      <c r="A604" s="1" t="s">
        <v>733</v>
      </c>
      <c r="B604" s="1" t="s">
        <v>395</v>
      </c>
      <c r="C604" s="1" t="s">
        <v>755</v>
      </c>
      <c r="D604" s="1" t="s">
        <v>395</v>
      </c>
      <c r="E604" s="1" t="s">
        <v>395</v>
      </c>
      <c r="F604" s="1" t="s">
        <v>397</v>
      </c>
      <c r="G604" s="1" t="s">
        <v>398</v>
      </c>
      <c r="H604" s="1" t="s">
        <v>756</v>
      </c>
      <c r="I604" s="1" t="s">
        <v>354</v>
      </c>
      <c r="J604" s="1" t="s">
        <v>362</v>
      </c>
      <c r="K604" s="6" t="s">
        <v>683</v>
      </c>
      <c r="L604" s="6" t="str">
        <f>VLOOKUP(LEFT(A604,1),'Ansatz 1'!A$1:B$10,2)</f>
        <v>8 Dienstleistungen</v>
      </c>
      <c r="M604" s="6" t="str">
        <f>VLOOKUP(LEFT(A604,2),'Ansatz 2'!A$1:B$51,2)</f>
        <v>85 Betriebe mit marktbestimmter Tätigkeit</v>
      </c>
      <c r="N604" s="6" t="str">
        <f t="shared" si="65"/>
        <v>8520 Betriebe der Müllbeseitigung</v>
      </c>
      <c r="O604" s="1" t="str">
        <f t="shared" si="66"/>
        <v>FH</v>
      </c>
      <c r="P604" s="1">
        <f t="shared" si="67"/>
        <v>1</v>
      </c>
      <c r="Q604" s="1" t="str">
        <f t="shared" si="68"/>
        <v>Ausgaben</v>
      </c>
      <c r="R604" s="1" t="str">
        <f t="shared" si="63"/>
        <v>1/8520-77500 Kapitaltransfers an Unternehmen (ohne Finanzunternehmen) und andere (ASZ Tilgung u. Investitionen)</v>
      </c>
      <c r="S604" s="2">
        <f t="shared" si="64"/>
        <v>-13600</v>
      </c>
      <c r="T604" s="2">
        <f t="shared" si="69"/>
        <v>-4.3970255415454256</v>
      </c>
    </row>
    <row r="605" spans="1:20" x14ac:dyDescent="0.4">
      <c r="A605" s="1" t="s">
        <v>733</v>
      </c>
      <c r="B605" s="1" t="s">
        <v>395</v>
      </c>
      <c r="C605" s="1" t="s">
        <v>496</v>
      </c>
      <c r="D605" s="1" t="s">
        <v>401</v>
      </c>
      <c r="E605" s="1" t="s">
        <v>395</v>
      </c>
      <c r="F605" s="1" t="s">
        <v>397</v>
      </c>
      <c r="G605" s="1" t="s">
        <v>398</v>
      </c>
      <c r="H605" s="1" t="s">
        <v>495</v>
      </c>
      <c r="I605" s="1" t="s">
        <v>354</v>
      </c>
      <c r="J605" s="1" t="s">
        <v>363</v>
      </c>
      <c r="K605" s="6" t="s">
        <v>657</v>
      </c>
      <c r="L605" s="6" t="str">
        <f>VLOOKUP(LEFT(A605,1),'Ansatz 1'!A$1:B$10,2)</f>
        <v>8 Dienstleistungen</v>
      </c>
      <c r="M605" s="6" t="str">
        <f>VLOOKUP(LEFT(A605,2),'Ansatz 2'!A$1:B$51,2)</f>
        <v>85 Betriebe mit marktbestimmter Tätigkeit</v>
      </c>
      <c r="N605" s="6" t="str">
        <f t="shared" si="65"/>
        <v>8520 Betriebe der Müllbeseitigung</v>
      </c>
      <c r="O605" s="1" t="str">
        <f t="shared" si="66"/>
        <v>FH</v>
      </c>
      <c r="P605" s="1">
        <f t="shared" si="67"/>
        <v>2</v>
      </c>
      <c r="Q605" s="1" t="str">
        <f t="shared" si="68"/>
        <v>Einnahmen</v>
      </c>
      <c r="R605" s="1" t="str">
        <f t="shared" si="63"/>
        <v>2/8520+81620 Kostenbeiträge (Kostenersätze) für sonstige Leistungen (Gmde.Verband. f. Containerstandplätze)</v>
      </c>
      <c r="S605" s="2">
        <f t="shared" si="64"/>
        <v>16000</v>
      </c>
      <c r="T605" s="2">
        <f t="shared" si="69"/>
        <v>5.1729712253475588</v>
      </c>
    </row>
    <row r="606" spans="1:20" x14ac:dyDescent="0.4">
      <c r="A606" s="1" t="s">
        <v>733</v>
      </c>
      <c r="B606" s="1" t="s">
        <v>395</v>
      </c>
      <c r="C606" s="1" t="s">
        <v>723</v>
      </c>
      <c r="D606" s="1" t="s">
        <v>395</v>
      </c>
      <c r="E606" s="1" t="s">
        <v>395</v>
      </c>
      <c r="F606" s="1" t="s">
        <v>397</v>
      </c>
      <c r="G606" s="1" t="s">
        <v>398</v>
      </c>
      <c r="H606" s="1" t="s">
        <v>490</v>
      </c>
      <c r="I606" s="1" t="s">
        <v>354</v>
      </c>
      <c r="J606" s="1" t="s">
        <v>364</v>
      </c>
      <c r="K606" s="6" t="s">
        <v>448</v>
      </c>
      <c r="L606" s="6" t="str">
        <f>VLOOKUP(LEFT(A606,1),'Ansatz 1'!A$1:B$10,2)</f>
        <v>8 Dienstleistungen</v>
      </c>
      <c r="M606" s="6" t="str">
        <f>VLOOKUP(LEFT(A606,2),'Ansatz 2'!A$1:B$51,2)</f>
        <v>85 Betriebe mit marktbestimmter Tätigkeit</v>
      </c>
      <c r="N606" s="6" t="str">
        <f t="shared" si="65"/>
        <v>8520 Betriebe der Müllbeseitigung</v>
      </c>
      <c r="O606" s="1" t="str">
        <f t="shared" si="66"/>
        <v>FH</v>
      </c>
      <c r="P606" s="1">
        <f t="shared" si="67"/>
        <v>2</v>
      </c>
      <c r="Q606" s="1" t="str">
        <f t="shared" si="68"/>
        <v>Einnahmen</v>
      </c>
      <c r="R606" s="1" t="str">
        <f t="shared" si="63"/>
        <v>2/8520+82800 Rückersätze von Aufwendungen</v>
      </c>
      <c r="S606" s="2">
        <f t="shared" si="64"/>
        <v>100</v>
      </c>
      <c r="T606" s="2">
        <f t="shared" si="69"/>
        <v>3.2331070158422244E-2</v>
      </c>
    </row>
    <row r="607" spans="1:20" x14ac:dyDescent="0.4">
      <c r="A607" s="1" t="s">
        <v>733</v>
      </c>
      <c r="B607" s="1" t="s">
        <v>395</v>
      </c>
      <c r="C607" s="1" t="s">
        <v>499</v>
      </c>
      <c r="D607" s="1" t="s">
        <v>395</v>
      </c>
      <c r="E607" s="1" t="s">
        <v>395</v>
      </c>
      <c r="F607" s="1" t="s">
        <v>397</v>
      </c>
      <c r="G607" s="1" t="s">
        <v>398</v>
      </c>
      <c r="H607" s="1" t="s">
        <v>490</v>
      </c>
      <c r="I607" s="1" t="s">
        <v>354</v>
      </c>
      <c r="J607" s="1" t="s">
        <v>365</v>
      </c>
      <c r="K607" s="6" t="s">
        <v>440</v>
      </c>
      <c r="L607" s="6" t="str">
        <f>VLOOKUP(LEFT(A607,1),'Ansatz 1'!A$1:B$10,2)</f>
        <v>8 Dienstleistungen</v>
      </c>
      <c r="M607" s="6" t="str">
        <f>VLOOKUP(LEFT(A607,2),'Ansatz 2'!A$1:B$51,2)</f>
        <v>85 Betriebe mit marktbestimmter Tätigkeit</v>
      </c>
      <c r="N607" s="6" t="str">
        <f t="shared" si="65"/>
        <v>8520 Betriebe der Müllbeseitigung</v>
      </c>
      <c r="O607" s="1" t="str">
        <f t="shared" si="66"/>
        <v>FH</v>
      </c>
      <c r="P607" s="1">
        <f t="shared" si="67"/>
        <v>2</v>
      </c>
      <c r="Q607" s="1" t="str">
        <f t="shared" si="68"/>
        <v>Einnahmen</v>
      </c>
      <c r="R607" s="1" t="str">
        <f t="shared" si="63"/>
        <v>2/8520+82900 Sonstige Erträge (Altstoffverkäufe)</v>
      </c>
      <c r="S607" s="2">
        <f t="shared" si="64"/>
        <v>2000</v>
      </c>
      <c r="T607" s="2">
        <f t="shared" si="69"/>
        <v>0.64662140316844485</v>
      </c>
    </row>
    <row r="608" spans="1:20" x14ac:dyDescent="0.4">
      <c r="A608" s="1" t="s">
        <v>733</v>
      </c>
      <c r="B608" s="1" t="s">
        <v>395</v>
      </c>
      <c r="C608" s="1" t="s">
        <v>733</v>
      </c>
      <c r="D608" s="1" t="s">
        <v>395</v>
      </c>
      <c r="E608" s="1" t="s">
        <v>395</v>
      </c>
      <c r="F608" s="1" t="s">
        <v>397</v>
      </c>
      <c r="G608" s="1" t="s">
        <v>398</v>
      </c>
      <c r="H608" s="1" t="s">
        <v>734</v>
      </c>
      <c r="I608" s="1" t="s">
        <v>354</v>
      </c>
      <c r="J608" s="1" t="s">
        <v>366</v>
      </c>
      <c r="K608" s="6" t="s">
        <v>775</v>
      </c>
      <c r="L608" s="6" t="str">
        <f>VLOOKUP(LEFT(A608,1),'Ansatz 1'!A$1:B$10,2)</f>
        <v>8 Dienstleistungen</v>
      </c>
      <c r="M608" s="6" t="str">
        <f>VLOOKUP(LEFT(A608,2),'Ansatz 2'!A$1:B$51,2)</f>
        <v>85 Betriebe mit marktbestimmter Tätigkeit</v>
      </c>
      <c r="N608" s="6" t="str">
        <f t="shared" si="65"/>
        <v>8520 Betriebe der Müllbeseitigung</v>
      </c>
      <c r="O608" s="1" t="str">
        <f t="shared" si="66"/>
        <v>FH</v>
      </c>
      <c r="P608" s="1">
        <f t="shared" si="67"/>
        <v>2</v>
      </c>
      <c r="Q608" s="1" t="str">
        <f t="shared" si="68"/>
        <v>Einnahmen</v>
      </c>
      <c r="R608" s="1" t="str">
        <f t="shared" si="63"/>
        <v>2/8520+85200 Abfallgebühren</v>
      </c>
      <c r="S608" s="2">
        <f t="shared" si="64"/>
        <v>130000</v>
      </c>
      <c r="T608" s="2">
        <f t="shared" si="69"/>
        <v>42.030391205948916</v>
      </c>
    </row>
    <row r="609" spans="1:20" x14ac:dyDescent="0.4">
      <c r="A609" s="1" t="s">
        <v>776</v>
      </c>
      <c r="B609" s="1" t="s">
        <v>395</v>
      </c>
      <c r="C609" s="1" t="s">
        <v>438</v>
      </c>
      <c r="D609" s="1" t="s">
        <v>395</v>
      </c>
      <c r="E609" s="1" t="s">
        <v>395</v>
      </c>
      <c r="F609" s="1" t="s">
        <v>397</v>
      </c>
      <c r="G609" s="1" t="s">
        <v>398</v>
      </c>
      <c r="H609" s="1" t="s">
        <v>439</v>
      </c>
      <c r="I609" s="1" t="s">
        <v>367</v>
      </c>
      <c r="J609" s="1" t="s">
        <v>36</v>
      </c>
      <c r="K609" s="6" t="s">
        <v>448</v>
      </c>
      <c r="L609" s="6" t="str">
        <f>VLOOKUP(LEFT(A609,1),'Ansatz 1'!A$1:B$10,2)</f>
        <v>8 Dienstleistungen</v>
      </c>
      <c r="M609" s="6" t="str">
        <f>VLOOKUP(LEFT(A609,2),'Ansatz 2'!A$1:B$51,2)</f>
        <v>85 Betriebe mit marktbestimmter Tätigkeit</v>
      </c>
      <c r="N609" s="6" t="str">
        <f t="shared" si="65"/>
        <v>8530 Betriebe für die Errichtung und Verwaltung von Wohn- und Geschäftsgebäuden</v>
      </c>
      <c r="O609" s="1" t="str">
        <f t="shared" si="66"/>
        <v>FH</v>
      </c>
      <c r="P609" s="1">
        <f t="shared" si="67"/>
        <v>1</v>
      </c>
      <c r="Q609" s="1" t="str">
        <f t="shared" si="68"/>
        <v>Ausgaben</v>
      </c>
      <c r="R609" s="1" t="str">
        <f t="shared" si="63"/>
        <v>1/8530-40000 Geringwertige Wirtschaftsgüter (GWG)</v>
      </c>
      <c r="S609" s="2">
        <f t="shared" si="64"/>
        <v>-100</v>
      </c>
      <c r="T609" s="2">
        <f t="shared" si="69"/>
        <v>-3.2331070158422244E-2</v>
      </c>
    </row>
    <row r="610" spans="1:20" x14ac:dyDescent="0.4">
      <c r="A610" s="1" t="s">
        <v>776</v>
      </c>
      <c r="B610" s="1" t="s">
        <v>395</v>
      </c>
      <c r="C610" s="1" t="s">
        <v>519</v>
      </c>
      <c r="D610" s="1" t="s">
        <v>395</v>
      </c>
      <c r="E610" s="1" t="s">
        <v>395</v>
      </c>
      <c r="F610" s="1" t="s">
        <v>397</v>
      </c>
      <c r="G610" s="1" t="s">
        <v>398</v>
      </c>
      <c r="H610" s="1" t="s">
        <v>439</v>
      </c>
      <c r="I610" s="1" t="s">
        <v>367</v>
      </c>
      <c r="J610" s="1" t="s">
        <v>84</v>
      </c>
      <c r="K610" s="6" t="s">
        <v>506</v>
      </c>
      <c r="L610" s="6" t="str">
        <f>VLOOKUP(LEFT(A610,1),'Ansatz 1'!A$1:B$10,2)</f>
        <v>8 Dienstleistungen</v>
      </c>
      <c r="M610" s="6" t="str">
        <f>VLOOKUP(LEFT(A610,2),'Ansatz 2'!A$1:B$51,2)</f>
        <v>85 Betriebe mit marktbestimmter Tätigkeit</v>
      </c>
      <c r="N610" s="6" t="str">
        <f t="shared" si="65"/>
        <v>8530 Betriebe für die Errichtung und Verwaltung von Wohn- und Geschäftsgebäuden</v>
      </c>
      <c r="O610" s="1" t="str">
        <f t="shared" si="66"/>
        <v>FH</v>
      </c>
      <c r="P610" s="1">
        <f t="shared" si="67"/>
        <v>1</v>
      </c>
      <c r="Q610" s="1" t="str">
        <f t="shared" si="68"/>
        <v>Ausgaben</v>
      </c>
      <c r="R610" s="1" t="str">
        <f t="shared" si="63"/>
        <v>1/8530-45100 Brennstoffe</v>
      </c>
      <c r="S610" s="2">
        <f t="shared" si="64"/>
        <v>-5500</v>
      </c>
      <c r="T610" s="2">
        <f t="shared" si="69"/>
        <v>-1.7782088587132234</v>
      </c>
    </row>
    <row r="611" spans="1:20" x14ac:dyDescent="0.4">
      <c r="A611" s="1" t="s">
        <v>776</v>
      </c>
      <c r="B611" s="1" t="s">
        <v>395</v>
      </c>
      <c r="C611" s="1" t="s">
        <v>522</v>
      </c>
      <c r="D611" s="1" t="s">
        <v>395</v>
      </c>
      <c r="E611" s="1" t="s">
        <v>395</v>
      </c>
      <c r="F611" s="1" t="s">
        <v>397</v>
      </c>
      <c r="G611" s="1" t="s">
        <v>398</v>
      </c>
      <c r="H611" s="1" t="s">
        <v>465</v>
      </c>
      <c r="I611" s="1" t="s">
        <v>367</v>
      </c>
      <c r="J611" s="1" t="s">
        <v>86</v>
      </c>
      <c r="K611" s="6" t="s">
        <v>582</v>
      </c>
      <c r="L611" s="6" t="str">
        <f>VLOOKUP(LEFT(A611,1),'Ansatz 1'!A$1:B$10,2)</f>
        <v>8 Dienstleistungen</v>
      </c>
      <c r="M611" s="6" t="str">
        <f>VLOOKUP(LEFT(A611,2),'Ansatz 2'!A$1:B$51,2)</f>
        <v>85 Betriebe mit marktbestimmter Tätigkeit</v>
      </c>
      <c r="N611" s="6" t="str">
        <f t="shared" si="65"/>
        <v>8530 Betriebe für die Errichtung und Verwaltung von Wohn- und Geschäftsgebäuden</v>
      </c>
      <c r="O611" s="1" t="str">
        <f t="shared" si="66"/>
        <v>FH</v>
      </c>
      <c r="P611" s="1">
        <f t="shared" si="67"/>
        <v>1</v>
      </c>
      <c r="Q611" s="1" t="str">
        <f t="shared" si="68"/>
        <v>Ausgaben</v>
      </c>
      <c r="R611" s="1" t="str">
        <f t="shared" si="63"/>
        <v>1/8530-60000 Energiebezüge</v>
      </c>
      <c r="S611" s="2">
        <f t="shared" si="64"/>
        <v>-600</v>
      </c>
      <c r="T611" s="2">
        <f t="shared" si="69"/>
        <v>-0.19398642095053345</v>
      </c>
    </row>
    <row r="612" spans="1:20" x14ac:dyDescent="0.4">
      <c r="A612" s="1" t="s">
        <v>776</v>
      </c>
      <c r="B612" s="1" t="s">
        <v>395</v>
      </c>
      <c r="C612" s="1" t="s">
        <v>523</v>
      </c>
      <c r="D612" s="1" t="s">
        <v>395</v>
      </c>
      <c r="E612" s="1" t="s">
        <v>395</v>
      </c>
      <c r="F612" s="1" t="s">
        <v>397</v>
      </c>
      <c r="G612" s="1" t="s">
        <v>398</v>
      </c>
      <c r="H612" s="1" t="s">
        <v>460</v>
      </c>
      <c r="I612" s="1" t="s">
        <v>367</v>
      </c>
      <c r="J612" s="1" t="s">
        <v>87</v>
      </c>
      <c r="K612" s="6" t="s">
        <v>437</v>
      </c>
      <c r="L612" s="6" t="str">
        <f>VLOOKUP(LEFT(A612,1),'Ansatz 1'!A$1:B$10,2)</f>
        <v>8 Dienstleistungen</v>
      </c>
      <c r="M612" s="6" t="str">
        <f>VLOOKUP(LEFT(A612,2),'Ansatz 2'!A$1:B$51,2)</f>
        <v>85 Betriebe mit marktbestimmter Tätigkeit</v>
      </c>
      <c r="N612" s="6" t="str">
        <f t="shared" si="65"/>
        <v>8530 Betriebe für die Errichtung und Verwaltung von Wohn- und Geschäftsgebäuden</v>
      </c>
      <c r="O612" s="1" t="str">
        <f t="shared" si="66"/>
        <v>FH</v>
      </c>
      <c r="P612" s="1">
        <f t="shared" si="67"/>
        <v>1</v>
      </c>
      <c r="Q612" s="1" t="str">
        <f t="shared" si="68"/>
        <v>Ausgaben</v>
      </c>
      <c r="R612" s="1" t="str">
        <f t="shared" si="63"/>
        <v>1/8530-61400 Instandhaltung von Gebäuden und Bauten</v>
      </c>
      <c r="S612" s="2">
        <f t="shared" si="64"/>
        <v>-4000</v>
      </c>
      <c r="T612" s="2">
        <f t="shared" si="69"/>
        <v>-1.2932428063368897</v>
      </c>
    </row>
    <row r="613" spans="1:20" x14ac:dyDescent="0.4">
      <c r="A613" s="1" t="s">
        <v>776</v>
      </c>
      <c r="B613" s="1" t="s">
        <v>395</v>
      </c>
      <c r="C613" s="1" t="s">
        <v>470</v>
      </c>
      <c r="D613" s="1" t="s">
        <v>395</v>
      </c>
      <c r="E613" s="1" t="s">
        <v>395</v>
      </c>
      <c r="F613" s="1" t="s">
        <v>397</v>
      </c>
      <c r="G613" s="1" t="s">
        <v>398</v>
      </c>
      <c r="H613" s="1" t="s">
        <v>465</v>
      </c>
      <c r="I613" s="1" t="s">
        <v>367</v>
      </c>
      <c r="J613" s="1" t="s">
        <v>51</v>
      </c>
      <c r="K613" s="6" t="s">
        <v>461</v>
      </c>
      <c r="L613" s="6" t="str">
        <f>VLOOKUP(LEFT(A613,1),'Ansatz 1'!A$1:B$10,2)</f>
        <v>8 Dienstleistungen</v>
      </c>
      <c r="M613" s="6" t="str">
        <f>VLOOKUP(LEFT(A613,2),'Ansatz 2'!A$1:B$51,2)</f>
        <v>85 Betriebe mit marktbestimmter Tätigkeit</v>
      </c>
      <c r="N613" s="6" t="str">
        <f t="shared" si="65"/>
        <v>8530 Betriebe für die Errichtung und Verwaltung von Wohn- und Geschäftsgebäuden</v>
      </c>
      <c r="O613" s="1" t="str">
        <f t="shared" si="66"/>
        <v>FH</v>
      </c>
      <c r="P613" s="1">
        <f t="shared" si="67"/>
        <v>1</v>
      </c>
      <c r="Q613" s="1" t="str">
        <f t="shared" si="68"/>
        <v>Ausgaben</v>
      </c>
      <c r="R613" s="1" t="str">
        <f t="shared" si="63"/>
        <v>1/8530-67000 Versicherungen</v>
      </c>
      <c r="S613" s="2">
        <f t="shared" si="64"/>
        <v>-1000</v>
      </c>
      <c r="T613" s="2">
        <f t="shared" si="69"/>
        <v>-0.32331070158422243</v>
      </c>
    </row>
    <row r="614" spans="1:20" x14ac:dyDescent="0.4">
      <c r="A614" s="1" t="s">
        <v>776</v>
      </c>
      <c r="B614" s="1" t="s">
        <v>395</v>
      </c>
      <c r="C614" s="1" t="s">
        <v>579</v>
      </c>
      <c r="D614" s="1" t="s">
        <v>395</v>
      </c>
      <c r="E614" s="1" t="s">
        <v>395</v>
      </c>
      <c r="F614" s="1" t="s">
        <v>397</v>
      </c>
      <c r="G614" s="1" t="s">
        <v>398</v>
      </c>
      <c r="H614" s="1" t="s">
        <v>415</v>
      </c>
      <c r="I614" s="1" t="s">
        <v>367</v>
      </c>
      <c r="J614" s="1" t="s">
        <v>133</v>
      </c>
      <c r="K614" s="6" t="s">
        <v>532</v>
      </c>
      <c r="L614" s="6" t="str">
        <f>VLOOKUP(LEFT(A614,1),'Ansatz 1'!A$1:B$10,2)</f>
        <v>8 Dienstleistungen</v>
      </c>
      <c r="M614" s="6" t="str">
        <f>VLOOKUP(LEFT(A614,2),'Ansatz 2'!A$1:B$51,2)</f>
        <v>85 Betriebe mit marktbestimmter Tätigkeit</v>
      </c>
      <c r="N614" s="6" t="str">
        <f t="shared" si="65"/>
        <v>8530 Betriebe für die Errichtung und Verwaltung von Wohn- und Geschäftsgebäuden</v>
      </c>
      <c r="O614" s="1" t="str">
        <f t="shared" si="66"/>
        <v>FH</v>
      </c>
      <c r="P614" s="1">
        <f t="shared" si="67"/>
        <v>1</v>
      </c>
      <c r="Q614" s="1" t="str">
        <f t="shared" si="68"/>
        <v>Ausgaben</v>
      </c>
      <c r="R614" s="1" t="str">
        <f t="shared" si="63"/>
        <v>1/8530-71000 Öffentliche Abgaben, ohne Gebühren gemäß FAG</v>
      </c>
      <c r="S614" s="2">
        <f t="shared" si="64"/>
        <v>-200</v>
      </c>
      <c r="T614" s="2">
        <f t="shared" si="69"/>
        <v>-6.4662140316844488E-2</v>
      </c>
    </row>
    <row r="615" spans="1:20" x14ac:dyDescent="0.4">
      <c r="A615" s="1" t="s">
        <v>776</v>
      </c>
      <c r="B615" s="1" t="s">
        <v>395</v>
      </c>
      <c r="C615" s="1" t="s">
        <v>477</v>
      </c>
      <c r="D615" s="1" t="s">
        <v>455</v>
      </c>
      <c r="E615" s="1" t="s">
        <v>395</v>
      </c>
      <c r="F615" s="1" t="s">
        <v>497</v>
      </c>
      <c r="G615" s="1" t="s">
        <v>398</v>
      </c>
      <c r="H615" s="1" t="s">
        <v>415</v>
      </c>
      <c r="I615" s="1" t="s">
        <v>367</v>
      </c>
      <c r="J615" s="1" t="s">
        <v>89</v>
      </c>
      <c r="K615" s="6" t="s">
        <v>440</v>
      </c>
      <c r="L615" s="6" t="str">
        <f>VLOOKUP(LEFT(A615,1),'Ansatz 1'!A$1:B$10,2)</f>
        <v>8 Dienstleistungen</v>
      </c>
      <c r="M615" s="6" t="str">
        <f>VLOOKUP(LEFT(A615,2),'Ansatz 2'!A$1:B$51,2)</f>
        <v>85 Betriebe mit marktbestimmter Tätigkeit</v>
      </c>
      <c r="N615" s="6" t="str">
        <f t="shared" si="65"/>
        <v>8530 Betriebe für die Errichtung und Verwaltung von Wohn- und Geschäftsgebäuden</v>
      </c>
      <c r="O615" s="1" t="str">
        <f t="shared" si="66"/>
        <v>FH</v>
      </c>
      <c r="P615" s="1">
        <f t="shared" si="67"/>
        <v>1</v>
      </c>
      <c r="Q615" s="1" t="str">
        <f t="shared" si="68"/>
        <v>Ausgaben</v>
      </c>
      <c r="R615" s="1" t="str">
        <f t="shared" si="63"/>
        <v>1/8530-72050 Interne Leistungsverrechnung</v>
      </c>
      <c r="S615" s="2">
        <f t="shared" si="64"/>
        <v>-2000</v>
      </c>
      <c r="T615" s="2">
        <f t="shared" si="69"/>
        <v>-0.64662140316844485</v>
      </c>
    </row>
    <row r="616" spans="1:20" x14ac:dyDescent="0.4">
      <c r="A616" s="1" t="s">
        <v>776</v>
      </c>
      <c r="B616" s="1" t="s">
        <v>395</v>
      </c>
      <c r="C616" s="1" t="s">
        <v>491</v>
      </c>
      <c r="D616" s="1" t="s">
        <v>395</v>
      </c>
      <c r="E616" s="1" t="s">
        <v>395</v>
      </c>
      <c r="F616" s="1" t="s">
        <v>397</v>
      </c>
      <c r="G616" s="1" t="s">
        <v>398</v>
      </c>
      <c r="H616" s="1" t="s">
        <v>492</v>
      </c>
      <c r="I616" s="1" t="s">
        <v>367</v>
      </c>
      <c r="J616" s="1" t="s">
        <v>148</v>
      </c>
      <c r="K616" s="6" t="s">
        <v>426</v>
      </c>
      <c r="L616" s="6" t="str">
        <f>VLOOKUP(LEFT(A616,1),'Ansatz 1'!A$1:B$10,2)</f>
        <v>8 Dienstleistungen</v>
      </c>
      <c r="M616" s="6" t="str">
        <f>VLOOKUP(LEFT(A616,2),'Ansatz 2'!A$1:B$51,2)</f>
        <v>85 Betriebe mit marktbestimmter Tätigkeit</v>
      </c>
      <c r="N616" s="6" t="str">
        <f t="shared" si="65"/>
        <v>8530 Betriebe für die Errichtung und Verwaltung von Wohn- und Geschäftsgebäuden</v>
      </c>
      <c r="O616" s="1" t="str">
        <f t="shared" si="66"/>
        <v>FH</v>
      </c>
      <c r="P616" s="1">
        <f t="shared" si="67"/>
        <v>2</v>
      </c>
      <c r="Q616" s="1" t="str">
        <f t="shared" si="68"/>
        <v>Einnahmen</v>
      </c>
      <c r="R616" s="1" t="str">
        <f t="shared" si="63"/>
        <v>2/8530+81100 Miete- und Pachtertrag</v>
      </c>
      <c r="S616" s="2">
        <f t="shared" si="64"/>
        <v>19000</v>
      </c>
      <c r="T616" s="2">
        <f t="shared" si="69"/>
        <v>6.1429033301002267</v>
      </c>
    </row>
    <row r="617" spans="1:20" x14ac:dyDescent="0.4">
      <c r="A617" s="1" t="s">
        <v>776</v>
      </c>
      <c r="B617" s="1" t="s">
        <v>403</v>
      </c>
      <c r="C617" s="1" t="s">
        <v>472</v>
      </c>
      <c r="D617" s="1" t="s">
        <v>395</v>
      </c>
      <c r="E617" s="1" t="s">
        <v>395</v>
      </c>
      <c r="F617" s="1" t="s">
        <v>397</v>
      </c>
      <c r="G617" s="1" t="s">
        <v>398</v>
      </c>
      <c r="H617" s="1" t="s">
        <v>473</v>
      </c>
      <c r="I617" s="1" t="s">
        <v>368</v>
      </c>
      <c r="J617" s="1" t="s">
        <v>52</v>
      </c>
      <c r="K617" s="6" t="s">
        <v>570</v>
      </c>
      <c r="L617" s="6" t="str">
        <f>VLOOKUP(LEFT(A617,1),'Ansatz 1'!A$1:B$10,2)</f>
        <v>8 Dienstleistungen</v>
      </c>
      <c r="M617" s="6" t="str">
        <f>VLOOKUP(LEFT(A617,2),'Ansatz 2'!A$1:B$51,2)</f>
        <v>85 Betriebe mit marktbestimmter Tätigkeit</v>
      </c>
      <c r="N617" s="6" t="str">
        <f t="shared" si="65"/>
        <v>8531 Arztpraxis</v>
      </c>
      <c r="O617" s="1" t="str">
        <f t="shared" si="66"/>
        <v>FH</v>
      </c>
      <c r="P617" s="1">
        <f t="shared" si="67"/>
        <v>1</v>
      </c>
      <c r="Q617" s="1" t="str">
        <f t="shared" si="68"/>
        <v>Ausgaben</v>
      </c>
      <c r="R617" s="1" t="str">
        <f t="shared" si="63"/>
        <v>1/8531-70000 Miet- und Pachtaufwand</v>
      </c>
      <c r="S617" s="2">
        <f t="shared" si="64"/>
        <v>-5000</v>
      </c>
      <c r="T617" s="2">
        <f t="shared" si="69"/>
        <v>-1.6165535079211122</v>
      </c>
    </row>
    <row r="618" spans="1:20" x14ac:dyDescent="0.4">
      <c r="A618" s="1" t="s">
        <v>777</v>
      </c>
      <c r="B618" s="1" t="s">
        <v>395</v>
      </c>
      <c r="C618" s="1" t="s">
        <v>522</v>
      </c>
      <c r="D618" s="1" t="s">
        <v>395</v>
      </c>
      <c r="E618" s="1" t="s">
        <v>395</v>
      </c>
      <c r="F618" s="1" t="s">
        <v>397</v>
      </c>
      <c r="G618" s="1" t="s">
        <v>398</v>
      </c>
      <c r="H618" s="1" t="s">
        <v>465</v>
      </c>
      <c r="I618" s="1" t="s">
        <v>369</v>
      </c>
      <c r="J618" s="1" t="s">
        <v>86</v>
      </c>
      <c r="K618" s="6" t="s">
        <v>448</v>
      </c>
      <c r="L618" s="6" t="str">
        <f>VLOOKUP(LEFT(A618,1),'Ansatz 1'!A$1:B$10,2)</f>
        <v>8 Dienstleistungen</v>
      </c>
      <c r="M618" s="6" t="str">
        <f>VLOOKUP(LEFT(A618,2),'Ansatz 2'!A$1:B$51,2)</f>
        <v>87 Wirschaftliche Unternehmungen</v>
      </c>
      <c r="N618" s="6" t="str">
        <f t="shared" si="65"/>
        <v>8700 Elektrizitätsversorgung Kleinkraftwerk Treietstr. 17b, Ökostrom</v>
      </c>
      <c r="O618" s="1" t="str">
        <f t="shared" si="66"/>
        <v>FH</v>
      </c>
      <c r="P618" s="1">
        <f t="shared" si="67"/>
        <v>1</v>
      </c>
      <c r="Q618" s="1" t="str">
        <f t="shared" si="68"/>
        <v>Ausgaben</v>
      </c>
      <c r="R618" s="1" t="str">
        <f t="shared" si="63"/>
        <v>1/8700-60000 Energiebezüge</v>
      </c>
      <c r="S618" s="2">
        <f t="shared" si="64"/>
        <v>-100</v>
      </c>
      <c r="T618" s="2">
        <f t="shared" si="69"/>
        <v>-3.2331070158422244E-2</v>
      </c>
    </row>
    <row r="619" spans="1:20" x14ac:dyDescent="0.4">
      <c r="A619" s="1" t="s">
        <v>777</v>
      </c>
      <c r="B619" s="1" t="s">
        <v>395</v>
      </c>
      <c r="C619" s="1" t="s">
        <v>579</v>
      </c>
      <c r="D619" s="1" t="s">
        <v>395</v>
      </c>
      <c r="E619" s="1" t="s">
        <v>395</v>
      </c>
      <c r="F619" s="1" t="s">
        <v>397</v>
      </c>
      <c r="G619" s="1" t="s">
        <v>398</v>
      </c>
      <c r="H619" s="1" t="s">
        <v>415</v>
      </c>
      <c r="I619" s="1" t="s">
        <v>369</v>
      </c>
      <c r="J619" s="1" t="s">
        <v>133</v>
      </c>
      <c r="K619" s="6" t="s">
        <v>461</v>
      </c>
      <c r="L619" s="6" t="str">
        <f>VLOOKUP(LEFT(A619,1),'Ansatz 1'!A$1:B$10,2)</f>
        <v>8 Dienstleistungen</v>
      </c>
      <c r="M619" s="6" t="str">
        <f>VLOOKUP(LEFT(A619,2),'Ansatz 2'!A$1:B$51,2)</f>
        <v>87 Wirschaftliche Unternehmungen</v>
      </c>
      <c r="N619" s="6" t="str">
        <f t="shared" si="65"/>
        <v>8700 Elektrizitätsversorgung Kleinkraftwerk Treietstr. 17b, Ökostrom</v>
      </c>
      <c r="O619" s="1" t="str">
        <f t="shared" si="66"/>
        <v>FH</v>
      </c>
      <c r="P619" s="1">
        <f t="shared" si="67"/>
        <v>1</v>
      </c>
      <c r="Q619" s="1" t="str">
        <f t="shared" si="68"/>
        <v>Ausgaben</v>
      </c>
      <c r="R619" s="1" t="str">
        <f t="shared" si="63"/>
        <v>1/8700-71000 Öffentliche Abgaben, ohne Gebühren gemäß FAG</v>
      </c>
      <c r="S619" s="2">
        <f t="shared" si="64"/>
        <v>-1000</v>
      </c>
      <c r="T619" s="2">
        <f t="shared" si="69"/>
        <v>-0.32331070158422243</v>
      </c>
    </row>
    <row r="620" spans="1:20" x14ac:dyDescent="0.4">
      <c r="A620" s="1" t="s">
        <v>777</v>
      </c>
      <c r="B620" s="1" t="s">
        <v>395</v>
      </c>
      <c r="C620" s="1" t="s">
        <v>610</v>
      </c>
      <c r="D620" s="1" t="s">
        <v>395</v>
      </c>
      <c r="E620" s="1" t="s">
        <v>395</v>
      </c>
      <c r="F620" s="1" t="s">
        <v>397</v>
      </c>
      <c r="G620" s="1" t="s">
        <v>398</v>
      </c>
      <c r="H620" s="1" t="s">
        <v>495</v>
      </c>
      <c r="I620" s="1" t="s">
        <v>369</v>
      </c>
      <c r="J620" s="1" t="s">
        <v>370</v>
      </c>
      <c r="K620" s="6" t="s">
        <v>448</v>
      </c>
      <c r="L620" s="6" t="str">
        <f>VLOOKUP(LEFT(A620,1),'Ansatz 1'!A$1:B$10,2)</f>
        <v>8 Dienstleistungen</v>
      </c>
      <c r="M620" s="6" t="str">
        <f>VLOOKUP(LEFT(A620,2),'Ansatz 2'!A$1:B$51,2)</f>
        <v>87 Wirschaftliche Unternehmungen</v>
      </c>
      <c r="N620" s="6" t="str">
        <f t="shared" si="65"/>
        <v>8700 Elektrizitätsversorgung Kleinkraftwerk Treietstr. 17b, Ökostrom</v>
      </c>
      <c r="O620" s="1" t="str">
        <f t="shared" si="66"/>
        <v>FH</v>
      </c>
      <c r="P620" s="1">
        <f t="shared" si="67"/>
        <v>2</v>
      </c>
      <c r="Q620" s="1" t="str">
        <f t="shared" si="68"/>
        <v>Einnahmen</v>
      </c>
      <c r="R620" s="1" t="str">
        <f t="shared" si="63"/>
        <v>2/8700+81000 Erträge aus Leistungen (Stromverkauf)</v>
      </c>
      <c r="S620" s="2">
        <f t="shared" si="64"/>
        <v>100</v>
      </c>
      <c r="T620" s="2">
        <f t="shared" si="69"/>
        <v>3.2331070158422244E-2</v>
      </c>
    </row>
    <row r="621" spans="1:20" x14ac:dyDescent="0.4">
      <c r="A621" s="1" t="s">
        <v>778</v>
      </c>
      <c r="B621" s="1" t="s">
        <v>395</v>
      </c>
      <c r="C621" s="1" t="s">
        <v>524</v>
      </c>
      <c r="D621" s="1" t="s">
        <v>395</v>
      </c>
      <c r="E621" s="1" t="s">
        <v>395</v>
      </c>
      <c r="F621" s="1" t="s">
        <v>397</v>
      </c>
      <c r="G621" s="1" t="s">
        <v>398</v>
      </c>
      <c r="H621" s="1" t="s">
        <v>525</v>
      </c>
      <c r="I621" s="1" t="s">
        <v>371</v>
      </c>
      <c r="J621" s="1" t="s">
        <v>88</v>
      </c>
      <c r="K621" s="6" t="s">
        <v>461</v>
      </c>
      <c r="L621" s="6" t="str">
        <f>VLOOKUP(LEFT(A621,1),'Ansatz 1'!A$1:B$10,2)</f>
        <v>9 Finanzwirtschaft</v>
      </c>
      <c r="M621" s="6" t="str">
        <f>VLOOKUP(LEFT(A621,2),'Ansatz 2'!A$1:B$51,2)</f>
        <v>91 Kapitalvermögen und Stiftungen</v>
      </c>
      <c r="N621" s="6" t="str">
        <f t="shared" si="65"/>
        <v>9100 Geldverkehr</v>
      </c>
      <c r="O621" s="1" t="str">
        <f t="shared" si="66"/>
        <v>FH</v>
      </c>
      <c r="P621" s="1">
        <f t="shared" si="67"/>
        <v>1</v>
      </c>
      <c r="Q621" s="1" t="str">
        <f t="shared" si="68"/>
        <v>Ausgaben</v>
      </c>
      <c r="R621" s="1" t="str">
        <f t="shared" si="63"/>
        <v>1/9100-65000 Zinsen für Finanzschulden in Euro</v>
      </c>
      <c r="S621" s="2">
        <f t="shared" si="64"/>
        <v>-1000</v>
      </c>
      <c r="T621" s="2">
        <f t="shared" si="69"/>
        <v>-0.32331070158422243</v>
      </c>
    </row>
    <row r="622" spans="1:20" x14ac:dyDescent="0.4">
      <c r="A622" s="1" t="s">
        <v>778</v>
      </c>
      <c r="B622" s="1" t="s">
        <v>395</v>
      </c>
      <c r="C622" s="1" t="s">
        <v>779</v>
      </c>
      <c r="D622" s="1" t="s">
        <v>395</v>
      </c>
      <c r="E622" s="1" t="s">
        <v>395</v>
      </c>
      <c r="F622" s="1" t="s">
        <v>397</v>
      </c>
      <c r="G622" s="1" t="s">
        <v>398</v>
      </c>
      <c r="H622" s="1" t="s">
        <v>767</v>
      </c>
      <c r="I622" s="1" t="s">
        <v>371</v>
      </c>
      <c r="J622" s="1" t="s">
        <v>372</v>
      </c>
      <c r="K622" s="6" t="s">
        <v>551</v>
      </c>
      <c r="L622" s="6" t="str">
        <f>VLOOKUP(LEFT(A622,1),'Ansatz 1'!A$1:B$10,2)</f>
        <v>9 Finanzwirtschaft</v>
      </c>
      <c r="M622" s="6" t="str">
        <f>VLOOKUP(LEFT(A622,2),'Ansatz 2'!A$1:B$51,2)</f>
        <v>91 Kapitalvermögen und Stiftungen</v>
      </c>
      <c r="N622" s="6" t="str">
        <f t="shared" si="65"/>
        <v>9100 Geldverkehr</v>
      </c>
      <c r="O622" s="1" t="str">
        <f t="shared" si="66"/>
        <v>FH</v>
      </c>
      <c r="P622" s="1">
        <f t="shared" si="67"/>
        <v>1</v>
      </c>
      <c r="Q622" s="1" t="str">
        <f t="shared" si="68"/>
        <v>Ausgaben</v>
      </c>
      <c r="R622" s="1" t="str">
        <f t="shared" si="63"/>
        <v>1/9100-65900 Geldverkehrs- und Bankspesen</v>
      </c>
      <c r="S622" s="2">
        <f t="shared" si="64"/>
        <v>-5400</v>
      </c>
      <c r="T622" s="2">
        <f t="shared" si="69"/>
        <v>-1.7458777885548011</v>
      </c>
    </row>
    <row r="623" spans="1:20" x14ac:dyDescent="0.4">
      <c r="A623" s="1" t="s">
        <v>778</v>
      </c>
      <c r="B623" s="1" t="s">
        <v>395</v>
      </c>
      <c r="C623" s="1" t="s">
        <v>579</v>
      </c>
      <c r="D623" s="1" t="s">
        <v>395</v>
      </c>
      <c r="E623" s="1" t="s">
        <v>395</v>
      </c>
      <c r="F623" s="1" t="s">
        <v>397</v>
      </c>
      <c r="G623" s="1" t="s">
        <v>398</v>
      </c>
      <c r="H623" s="1" t="s">
        <v>415</v>
      </c>
      <c r="I623" s="1" t="s">
        <v>371</v>
      </c>
      <c r="J623" s="1" t="s">
        <v>373</v>
      </c>
      <c r="K623" s="6" t="s">
        <v>448</v>
      </c>
      <c r="L623" s="6" t="str">
        <f>VLOOKUP(LEFT(A623,1),'Ansatz 1'!A$1:B$10,2)</f>
        <v>9 Finanzwirtschaft</v>
      </c>
      <c r="M623" s="6" t="str">
        <f>VLOOKUP(LEFT(A623,2),'Ansatz 2'!A$1:B$51,2)</f>
        <v>91 Kapitalvermögen und Stiftungen</v>
      </c>
      <c r="N623" s="6" t="str">
        <f t="shared" si="65"/>
        <v>9100 Geldverkehr</v>
      </c>
      <c r="O623" s="1" t="str">
        <f t="shared" si="66"/>
        <v>FH</v>
      </c>
      <c r="P623" s="1">
        <f t="shared" si="67"/>
        <v>1</v>
      </c>
      <c r="Q623" s="1" t="str">
        <f t="shared" si="68"/>
        <v>Ausgaben</v>
      </c>
      <c r="R623" s="1" t="str">
        <f t="shared" si="63"/>
        <v>1/9100-71000 Öffentliche Abgaben, ohne Gebühren gemäß FAG (Kapitalertragssteuer)</v>
      </c>
      <c r="S623" s="2">
        <f t="shared" si="64"/>
        <v>-100</v>
      </c>
      <c r="T623" s="2">
        <f t="shared" si="69"/>
        <v>-3.2331070158422244E-2</v>
      </c>
    </row>
    <row r="624" spans="1:20" x14ac:dyDescent="0.4">
      <c r="A624" s="1" t="s">
        <v>778</v>
      </c>
      <c r="B624" s="1" t="s">
        <v>395</v>
      </c>
      <c r="C624" s="1" t="s">
        <v>780</v>
      </c>
      <c r="D624" s="1" t="s">
        <v>395</v>
      </c>
      <c r="E624" s="1" t="s">
        <v>395</v>
      </c>
      <c r="F624" s="1" t="s">
        <v>397</v>
      </c>
      <c r="G624" s="1" t="s">
        <v>398</v>
      </c>
      <c r="H624" s="1" t="s">
        <v>781</v>
      </c>
      <c r="I624" s="1" t="s">
        <v>371</v>
      </c>
      <c r="J624" s="1" t="s">
        <v>374</v>
      </c>
      <c r="K624" s="6" t="s">
        <v>532</v>
      </c>
      <c r="L624" s="6" t="str">
        <f>VLOOKUP(LEFT(A624,1),'Ansatz 1'!A$1:B$10,2)</f>
        <v>9 Finanzwirtschaft</v>
      </c>
      <c r="M624" s="6" t="str">
        <f>VLOOKUP(LEFT(A624,2),'Ansatz 2'!A$1:B$51,2)</f>
        <v>91 Kapitalvermögen und Stiftungen</v>
      </c>
      <c r="N624" s="6" t="str">
        <f t="shared" si="65"/>
        <v>9100 Geldverkehr</v>
      </c>
      <c r="O624" s="1" t="str">
        <f t="shared" si="66"/>
        <v>FH</v>
      </c>
      <c r="P624" s="1">
        <f t="shared" si="67"/>
        <v>2</v>
      </c>
      <c r="Q624" s="1" t="str">
        <f t="shared" si="68"/>
        <v>Einnahmen</v>
      </c>
      <c r="R624" s="1" t="str">
        <f t="shared" si="63"/>
        <v>2/9100+82300 sonstige Zinserträge</v>
      </c>
      <c r="S624" s="2">
        <f t="shared" si="64"/>
        <v>200</v>
      </c>
      <c r="T624" s="2">
        <f t="shared" si="69"/>
        <v>6.4662140316844488E-2</v>
      </c>
    </row>
    <row r="625" spans="1:20" x14ac:dyDescent="0.4">
      <c r="A625" s="1" t="s">
        <v>778</v>
      </c>
      <c r="B625" s="1" t="s">
        <v>395</v>
      </c>
      <c r="C625" s="1" t="s">
        <v>499</v>
      </c>
      <c r="D625" s="1" t="s">
        <v>395</v>
      </c>
      <c r="E625" s="1" t="s">
        <v>395</v>
      </c>
      <c r="F625" s="1" t="s">
        <v>397</v>
      </c>
      <c r="G625" s="1" t="s">
        <v>398</v>
      </c>
      <c r="H625" s="1" t="s">
        <v>490</v>
      </c>
      <c r="I625" s="1" t="s">
        <v>371</v>
      </c>
      <c r="J625" s="1" t="s">
        <v>69</v>
      </c>
      <c r="K625" s="6" t="s">
        <v>400</v>
      </c>
      <c r="L625" s="6" t="str">
        <f>VLOOKUP(LEFT(A625,1),'Ansatz 1'!A$1:B$10,2)</f>
        <v>9 Finanzwirtschaft</v>
      </c>
      <c r="M625" s="6" t="str">
        <f>VLOOKUP(LEFT(A625,2),'Ansatz 2'!A$1:B$51,2)</f>
        <v>91 Kapitalvermögen und Stiftungen</v>
      </c>
      <c r="N625" s="6" t="str">
        <f t="shared" si="65"/>
        <v>9100 Geldverkehr</v>
      </c>
      <c r="O625" s="1" t="str">
        <f t="shared" si="66"/>
        <v>FH</v>
      </c>
      <c r="P625" s="1">
        <f t="shared" si="67"/>
        <v>2</v>
      </c>
      <c r="Q625" s="1" t="str">
        <f t="shared" si="68"/>
        <v>Einnahmen</v>
      </c>
      <c r="R625" s="1" t="str">
        <f t="shared" si="63"/>
        <v>2/9100+82900 Sonstige Erträge</v>
      </c>
      <c r="S625" s="2">
        <f t="shared" si="64"/>
        <v>0</v>
      </c>
      <c r="T625" s="2">
        <f t="shared" si="69"/>
        <v>0</v>
      </c>
    </row>
    <row r="626" spans="1:20" x14ac:dyDescent="0.4">
      <c r="A626" s="1" t="s">
        <v>782</v>
      </c>
      <c r="B626" s="1" t="s">
        <v>395</v>
      </c>
      <c r="C626" s="1" t="s">
        <v>783</v>
      </c>
      <c r="D626" s="1" t="s">
        <v>395</v>
      </c>
      <c r="E626" s="1" t="s">
        <v>395</v>
      </c>
      <c r="F626" s="1" t="s">
        <v>397</v>
      </c>
      <c r="G626" s="1" t="s">
        <v>398</v>
      </c>
      <c r="H626" s="1" t="s">
        <v>784</v>
      </c>
      <c r="I626" s="1" t="s">
        <v>375</v>
      </c>
      <c r="J626" s="1" t="s">
        <v>376</v>
      </c>
      <c r="K626" s="6" t="s">
        <v>463</v>
      </c>
      <c r="L626" s="6" t="str">
        <f>VLOOKUP(LEFT(A626,1),'Ansatz 1'!A$1:B$10,2)</f>
        <v>9 Finanzwirtschaft</v>
      </c>
      <c r="M626" s="6" t="str">
        <f>VLOOKUP(LEFT(A626,2),'Ansatz 2'!A$1:B$51,2)</f>
        <v>92 Öffentliche Abgaben</v>
      </c>
      <c r="N626" s="6" t="str">
        <f t="shared" si="65"/>
        <v>9200 Ausschließliche Gemeindeabgaben</v>
      </c>
      <c r="O626" s="1" t="str">
        <f t="shared" si="66"/>
        <v>FH</v>
      </c>
      <c r="P626" s="1">
        <f t="shared" si="67"/>
        <v>2</v>
      </c>
      <c r="Q626" s="1" t="str">
        <f t="shared" si="68"/>
        <v>Einnahmen</v>
      </c>
      <c r="R626" s="1" t="str">
        <f t="shared" si="63"/>
        <v>2/9200+83000 Grundsteuer von den land- und forstwirtschaftlichen Betrieben</v>
      </c>
      <c r="S626" s="2">
        <f t="shared" si="64"/>
        <v>2500</v>
      </c>
      <c r="T626" s="2">
        <f t="shared" si="69"/>
        <v>0.80827675396055609</v>
      </c>
    </row>
    <row r="627" spans="1:20" x14ac:dyDescent="0.4">
      <c r="A627" s="1" t="s">
        <v>782</v>
      </c>
      <c r="B627" s="1" t="s">
        <v>395</v>
      </c>
      <c r="C627" s="1" t="s">
        <v>785</v>
      </c>
      <c r="D627" s="1" t="s">
        <v>395</v>
      </c>
      <c r="E627" s="1" t="s">
        <v>395</v>
      </c>
      <c r="F627" s="1" t="s">
        <v>397</v>
      </c>
      <c r="G627" s="1" t="s">
        <v>398</v>
      </c>
      <c r="H627" s="1" t="s">
        <v>784</v>
      </c>
      <c r="I627" s="1" t="s">
        <v>375</v>
      </c>
      <c r="J627" s="1" t="s">
        <v>377</v>
      </c>
      <c r="K627" s="6" t="s">
        <v>786</v>
      </c>
      <c r="L627" s="6" t="str">
        <f>VLOOKUP(LEFT(A627,1),'Ansatz 1'!A$1:B$10,2)</f>
        <v>9 Finanzwirtschaft</v>
      </c>
      <c r="M627" s="6" t="str">
        <f>VLOOKUP(LEFT(A627,2),'Ansatz 2'!A$1:B$51,2)</f>
        <v>92 Öffentliche Abgaben</v>
      </c>
      <c r="N627" s="6" t="str">
        <f t="shared" si="65"/>
        <v>9200 Ausschließliche Gemeindeabgaben</v>
      </c>
      <c r="O627" s="1" t="str">
        <f t="shared" si="66"/>
        <v>FH</v>
      </c>
      <c r="P627" s="1">
        <f t="shared" si="67"/>
        <v>2</v>
      </c>
      <c r="Q627" s="1" t="str">
        <f t="shared" si="68"/>
        <v>Einnahmen</v>
      </c>
      <c r="R627" s="1" t="str">
        <f t="shared" si="63"/>
        <v>2/9200+83100 Grundsteuer von den Grundstücken</v>
      </c>
      <c r="S627" s="2">
        <f t="shared" si="64"/>
        <v>300200</v>
      </c>
      <c r="T627" s="2">
        <f t="shared" si="69"/>
        <v>97.057872615583577</v>
      </c>
    </row>
    <row r="628" spans="1:20" x14ac:dyDescent="0.4">
      <c r="A628" s="1" t="s">
        <v>782</v>
      </c>
      <c r="B628" s="1" t="s">
        <v>395</v>
      </c>
      <c r="C628" s="1" t="s">
        <v>787</v>
      </c>
      <c r="D628" s="1" t="s">
        <v>395</v>
      </c>
      <c r="E628" s="1" t="s">
        <v>395</v>
      </c>
      <c r="F628" s="1" t="s">
        <v>397</v>
      </c>
      <c r="G628" s="1" t="s">
        <v>398</v>
      </c>
      <c r="H628" s="1" t="s">
        <v>784</v>
      </c>
      <c r="I628" s="1" t="s">
        <v>375</v>
      </c>
      <c r="J628" s="1" t="s">
        <v>378</v>
      </c>
      <c r="K628" s="6" t="s">
        <v>788</v>
      </c>
      <c r="L628" s="6" t="str">
        <f>VLOOKUP(LEFT(A628,1),'Ansatz 1'!A$1:B$10,2)</f>
        <v>9 Finanzwirtschaft</v>
      </c>
      <c r="M628" s="6" t="str">
        <f>VLOOKUP(LEFT(A628,2),'Ansatz 2'!A$1:B$51,2)</f>
        <v>92 Öffentliche Abgaben</v>
      </c>
      <c r="N628" s="6" t="str">
        <f t="shared" si="65"/>
        <v>9200 Ausschließliche Gemeindeabgaben</v>
      </c>
      <c r="O628" s="1" t="str">
        <f t="shared" si="66"/>
        <v>FH</v>
      </c>
      <c r="P628" s="1">
        <f t="shared" si="67"/>
        <v>2</v>
      </c>
      <c r="Q628" s="1" t="str">
        <f t="shared" si="68"/>
        <v>Einnahmen</v>
      </c>
      <c r="R628" s="1" t="str">
        <f t="shared" si="63"/>
        <v>2/9200+83300 Kommunalsteuer</v>
      </c>
      <c r="S628" s="2">
        <f t="shared" si="64"/>
        <v>2578700</v>
      </c>
      <c r="T628" s="2">
        <f t="shared" si="69"/>
        <v>833.72130617523442</v>
      </c>
    </row>
    <row r="629" spans="1:20" x14ac:dyDescent="0.4">
      <c r="A629" s="1" t="s">
        <v>782</v>
      </c>
      <c r="B629" s="1" t="s">
        <v>395</v>
      </c>
      <c r="C629" s="1" t="s">
        <v>789</v>
      </c>
      <c r="D629" s="1" t="s">
        <v>395</v>
      </c>
      <c r="E629" s="1" t="s">
        <v>395</v>
      </c>
      <c r="F629" s="1" t="s">
        <v>397</v>
      </c>
      <c r="G629" s="1" t="s">
        <v>398</v>
      </c>
      <c r="H629" s="1" t="s">
        <v>784</v>
      </c>
      <c r="I629" s="1" t="s">
        <v>375</v>
      </c>
      <c r="J629" s="1" t="s">
        <v>379</v>
      </c>
      <c r="K629" s="6" t="s">
        <v>622</v>
      </c>
      <c r="L629" s="6" t="str">
        <f>VLOOKUP(LEFT(A629,1),'Ansatz 1'!A$1:B$10,2)</f>
        <v>9 Finanzwirtschaft</v>
      </c>
      <c r="M629" s="6" t="str">
        <f>VLOOKUP(LEFT(A629,2),'Ansatz 2'!A$1:B$51,2)</f>
        <v>92 Öffentliche Abgaben</v>
      </c>
      <c r="N629" s="6" t="str">
        <f t="shared" si="65"/>
        <v>9200 Ausschließliche Gemeindeabgaben</v>
      </c>
      <c r="O629" s="1" t="str">
        <f t="shared" si="66"/>
        <v>FH</v>
      </c>
      <c r="P629" s="1">
        <f t="shared" si="67"/>
        <v>2</v>
      </c>
      <c r="Q629" s="1" t="str">
        <f t="shared" si="68"/>
        <v>Einnahmen</v>
      </c>
      <c r="R629" s="1" t="str">
        <f t="shared" si="63"/>
        <v>2/9200+83400 Fremdenverkehrsabgaben (Gästetaxen)</v>
      </c>
      <c r="S629" s="2">
        <f t="shared" si="64"/>
        <v>1800</v>
      </c>
      <c r="T629" s="2">
        <f t="shared" si="69"/>
        <v>0.58195926285160038</v>
      </c>
    </row>
    <row r="630" spans="1:20" x14ac:dyDescent="0.4">
      <c r="A630" s="1" t="s">
        <v>782</v>
      </c>
      <c r="B630" s="1" t="s">
        <v>395</v>
      </c>
      <c r="C630" s="1" t="s">
        <v>790</v>
      </c>
      <c r="D630" s="1" t="s">
        <v>395</v>
      </c>
      <c r="E630" s="1" t="s">
        <v>395</v>
      </c>
      <c r="F630" s="1" t="s">
        <v>397</v>
      </c>
      <c r="G630" s="1" t="s">
        <v>398</v>
      </c>
      <c r="H630" s="1" t="s">
        <v>784</v>
      </c>
      <c r="I630" s="1" t="s">
        <v>375</v>
      </c>
      <c r="J630" s="1" t="s">
        <v>380</v>
      </c>
      <c r="K630" s="6" t="s">
        <v>791</v>
      </c>
      <c r="L630" s="6" t="str">
        <f>VLOOKUP(LEFT(A630,1),'Ansatz 1'!A$1:B$10,2)</f>
        <v>9 Finanzwirtschaft</v>
      </c>
      <c r="M630" s="6" t="str">
        <f>VLOOKUP(LEFT(A630,2),'Ansatz 2'!A$1:B$51,2)</f>
        <v>92 Öffentliche Abgaben</v>
      </c>
      <c r="N630" s="6" t="str">
        <f t="shared" si="65"/>
        <v>9200 Ausschließliche Gemeindeabgaben</v>
      </c>
      <c r="O630" s="1" t="str">
        <f t="shared" si="66"/>
        <v>FH</v>
      </c>
      <c r="P630" s="1">
        <f t="shared" si="67"/>
        <v>2</v>
      </c>
      <c r="Q630" s="1" t="str">
        <f t="shared" si="68"/>
        <v>Einnahmen</v>
      </c>
      <c r="R630" s="1" t="str">
        <f t="shared" si="63"/>
        <v>2/9200+83800 Abgaben für das Halten von Tieren (Hundesteuer)</v>
      </c>
      <c r="S630" s="2">
        <f t="shared" si="64"/>
        <v>9100</v>
      </c>
      <c r="T630" s="2">
        <f t="shared" si="69"/>
        <v>2.9421273844164242</v>
      </c>
    </row>
    <row r="631" spans="1:20" x14ac:dyDescent="0.4">
      <c r="A631" s="1" t="s">
        <v>782</v>
      </c>
      <c r="B631" s="1" t="s">
        <v>395</v>
      </c>
      <c r="C631" s="1" t="s">
        <v>792</v>
      </c>
      <c r="D631" s="1" t="s">
        <v>395</v>
      </c>
      <c r="E631" s="1" t="s">
        <v>395</v>
      </c>
      <c r="F631" s="1" t="s">
        <v>397</v>
      </c>
      <c r="G631" s="1" t="s">
        <v>398</v>
      </c>
      <c r="H631" s="1" t="s">
        <v>784</v>
      </c>
      <c r="I631" s="1" t="s">
        <v>375</v>
      </c>
      <c r="J631" s="1" t="s">
        <v>381</v>
      </c>
      <c r="K631" s="6" t="s">
        <v>421</v>
      </c>
      <c r="L631" s="6" t="str">
        <f>VLOOKUP(LEFT(A631,1),'Ansatz 1'!A$1:B$10,2)</f>
        <v>9 Finanzwirtschaft</v>
      </c>
      <c r="M631" s="6" t="str">
        <f>VLOOKUP(LEFT(A631,2),'Ansatz 2'!A$1:B$51,2)</f>
        <v>92 Öffentliche Abgaben</v>
      </c>
      <c r="N631" s="6" t="str">
        <f t="shared" si="65"/>
        <v>9200 Ausschließliche Gemeindeabgaben</v>
      </c>
      <c r="O631" s="1" t="str">
        <f t="shared" si="66"/>
        <v>FH</v>
      </c>
      <c r="P631" s="1">
        <f t="shared" si="67"/>
        <v>2</v>
      </c>
      <c r="Q631" s="1" t="str">
        <f t="shared" si="68"/>
        <v>Einnahmen</v>
      </c>
      <c r="R631" s="1" t="str">
        <f t="shared" si="63"/>
        <v>2/9200+84900 Nebenansprüche</v>
      </c>
      <c r="S631" s="2">
        <f t="shared" si="64"/>
        <v>500</v>
      </c>
      <c r="T631" s="2">
        <f t="shared" si="69"/>
        <v>0.16165535079211121</v>
      </c>
    </row>
    <row r="632" spans="1:20" x14ac:dyDescent="0.4">
      <c r="A632" s="1" t="s">
        <v>782</v>
      </c>
      <c r="B632" s="1" t="s">
        <v>395</v>
      </c>
      <c r="C632" s="1" t="s">
        <v>793</v>
      </c>
      <c r="D632" s="1" t="s">
        <v>438</v>
      </c>
      <c r="E632" s="1" t="s">
        <v>395</v>
      </c>
      <c r="F632" s="1" t="s">
        <v>397</v>
      </c>
      <c r="G632" s="1" t="s">
        <v>398</v>
      </c>
      <c r="H632" s="1" t="s">
        <v>784</v>
      </c>
      <c r="I632" s="1" t="s">
        <v>375</v>
      </c>
      <c r="J632" s="1" t="s">
        <v>382</v>
      </c>
      <c r="K632" s="6" t="s">
        <v>448</v>
      </c>
      <c r="L632" s="6" t="str">
        <f>VLOOKUP(LEFT(A632,1),'Ansatz 1'!A$1:B$10,2)</f>
        <v>9 Finanzwirtschaft</v>
      </c>
      <c r="M632" s="6" t="str">
        <f>VLOOKUP(LEFT(A632,2),'Ansatz 2'!A$1:B$51,2)</f>
        <v>92 Öffentliche Abgaben</v>
      </c>
      <c r="N632" s="6" t="str">
        <f t="shared" si="65"/>
        <v>9200 Ausschließliche Gemeindeabgaben</v>
      </c>
      <c r="O632" s="1" t="str">
        <f t="shared" si="66"/>
        <v>FH</v>
      </c>
      <c r="P632" s="1">
        <f t="shared" si="67"/>
        <v>2</v>
      </c>
      <c r="Q632" s="1" t="str">
        <f t="shared" si="68"/>
        <v>Einnahmen</v>
      </c>
      <c r="R632" s="1" t="str">
        <f t="shared" si="63"/>
        <v>2/9200+85440 Ausschließliche Landes(Gemeinde)abgaben (Ausgleichsabgabe für fehlende Kinderspielplätze)</v>
      </c>
      <c r="S632" s="2">
        <f t="shared" si="64"/>
        <v>100</v>
      </c>
      <c r="T632" s="2">
        <f t="shared" si="69"/>
        <v>3.2331070158422244E-2</v>
      </c>
    </row>
    <row r="633" spans="1:20" x14ac:dyDescent="0.4">
      <c r="A633" s="1" t="s">
        <v>782</v>
      </c>
      <c r="B633" s="1" t="s">
        <v>395</v>
      </c>
      <c r="C633" s="1" t="s">
        <v>794</v>
      </c>
      <c r="D633" s="1" t="s">
        <v>395</v>
      </c>
      <c r="E633" s="1" t="s">
        <v>395</v>
      </c>
      <c r="F633" s="1" t="s">
        <v>397</v>
      </c>
      <c r="G633" s="1" t="s">
        <v>398</v>
      </c>
      <c r="H633" s="1" t="s">
        <v>784</v>
      </c>
      <c r="I633" s="1" t="s">
        <v>375</v>
      </c>
      <c r="J633" s="1" t="s">
        <v>383</v>
      </c>
      <c r="K633" s="6" t="s">
        <v>451</v>
      </c>
      <c r="L633" s="6" t="str">
        <f>VLOOKUP(LEFT(A633,1),'Ansatz 1'!A$1:B$10,2)</f>
        <v>9 Finanzwirtschaft</v>
      </c>
      <c r="M633" s="6" t="str">
        <f>VLOOKUP(LEFT(A633,2),'Ansatz 2'!A$1:B$51,2)</f>
        <v>92 Öffentliche Abgaben</v>
      </c>
      <c r="N633" s="6" t="str">
        <f t="shared" si="65"/>
        <v>9200 Ausschließliche Gemeindeabgaben</v>
      </c>
      <c r="O633" s="1" t="str">
        <f t="shared" si="66"/>
        <v>FH</v>
      </c>
      <c r="P633" s="1">
        <f t="shared" si="67"/>
        <v>2</v>
      </c>
      <c r="Q633" s="1" t="str">
        <f t="shared" si="68"/>
        <v>Einnahmen</v>
      </c>
      <c r="R633" s="1" t="str">
        <f t="shared" si="63"/>
        <v>2/9200+85600 Verwaltungsabgaben</v>
      </c>
      <c r="S633" s="2">
        <f t="shared" si="64"/>
        <v>6000</v>
      </c>
      <c r="T633" s="2">
        <f t="shared" si="69"/>
        <v>1.9398642095053347</v>
      </c>
    </row>
    <row r="634" spans="1:20" x14ac:dyDescent="0.4">
      <c r="A634" s="1" t="s">
        <v>795</v>
      </c>
      <c r="B634" s="1" t="s">
        <v>395</v>
      </c>
      <c r="C634" s="1" t="s">
        <v>796</v>
      </c>
      <c r="D634" s="1" t="s">
        <v>474</v>
      </c>
      <c r="E634" s="1" t="s">
        <v>395</v>
      </c>
      <c r="F634" s="1" t="s">
        <v>397</v>
      </c>
      <c r="G634" s="1" t="s">
        <v>398</v>
      </c>
      <c r="H634" s="1" t="s">
        <v>797</v>
      </c>
      <c r="I634" s="1" t="s">
        <v>384</v>
      </c>
      <c r="J634" s="1" t="s">
        <v>385</v>
      </c>
      <c r="K634" s="6" t="s">
        <v>798</v>
      </c>
      <c r="L634" s="6" t="str">
        <f>VLOOKUP(LEFT(A634,1),'Ansatz 1'!A$1:B$10,2)</f>
        <v>9 Finanzwirtschaft</v>
      </c>
      <c r="M634" s="6" t="str">
        <f>VLOOKUP(LEFT(A634,2),'Ansatz 2'!A$1:B$51,2)</f>
        <v>92 Öffentliche Abgaben</v>
      </c>
      <c r="N634" s="6" t="str">
        <f t="shared" si="65"/>
        <v>9250 Ertragsanteile an gemeinschaftlichen Bundesabgaben</v>
      </c>
      <c r="O634" s="1" t="str">
        <f t="shared" si="66"/>
        <v>FH</v>
      </c>
      <c r="P634" s="1">
        <f t="shared" si="67"/>
        <v>2</v>
      </c>
      <c r="Q634" s="1" t="str">
        <f t="shared" si="68"/>
        <v>Einnahmen</v>
      </c>
      <c r="R634" s="1" t="str">
        <f t="shared" si="63"/>
        <v>2/9250+85980 Ertragsanteile ohne Spielbankabgabe</v>
      </c>
      <c r="S634" s="2">
        <f t="shared" si="64"/>
        <v>3061500</v>
      </c>
      <c r="T634" s="2">
        <f t="shared" si="69"/>
        <v>989.81571290009697</v>
      </c>
    </row>
    <row r="635" spans="1:20" x14ac:dyDescent="0.4">
      <c r="A635" s="1" t="s">
        <v>799</v>
      </c>
      <c r="B635" s="1" t="s">
        <v>395</v>
      </c>
      <c r="C635" s="1" t="s">
        <v>581</v>
      </c>
      <c r="D635" s="1" t="s">
        <v>395</v>
      </c>
      <c r="E635" s="1" t="s">
        <v>395</v>
      </c>
      <c r="F635" s="1" t="s">
        <v>397</v>
      </c>
      <c r="G635" s="1" t="s">
        <v>398</v>
      </c>
      <c r="H635" s="1" t="s">
        <v>423</v>
      </c>
      <c r="I635" s="1" t="s">
        <v>386</v>
      </c>
      <c r="J635" s="1" t="s">
        <v>387</v>
      </c>
      <c r="K635" s="6" t="s">
        <v>800</v>
      </c>
      <c r="L635" s="6" t="str">
        <f>VLOOKUP(LEFT(A635,1),'Ansatz 1'!A$1:B$10,2)</f>
        <v>9 Finanzwirtschaft</v>
      </c>
      <c r="M635" s="6" t="str">
        <f>VLOOKUP(LEFT(A635,2),'Ansatz 2'!A$1:B$51,2)</f>
        <v>93 Umlagen</v>
      </c>
      <c r="N635" s="6" t="str">
        <f t="shared" si="65"/>
        <v>9300 Landesumlage</v>
      </c>
      <c r="O635" s="1" t="str">
        <f t="shared" si="66"/>
        <v>FH</v>
      </c>
      <c r="P635" s="1">
        <f t="shared" si="67"/>
        <v>1</v>
      </c>
      <c r="Q635" s="1" t="str">
        <f t="shared" si="68"/>
        <v>Ausgaben</v>
      </c>
      <c r="R635" s="1" t="str">
        <f t="shared" si="63"/>
        <v>1/9300-75100 Transfers an Länder, Landesfonds und Landeskammern (Landesumlage)</v>
      </c>
      <c r="S635" s="2">
        <f t="shared" si="64"/>
        <v>-604300</v>
      </c>
      <c r="T635" s="2">
        <f t="shared" si="69"/>
        <v>-195.37665696734561</v>
      </c>
    </row>
    <row r="636" spans="1:20" x14ac:dyDescent="0.4">
      <c r="A636" s="1" t="s">
        <v>801</v>
      </c>
      <c r="B636" s="1" t="s">
        <v>395</v>
      </c>
      <c r="C636" s="1" t="s">
        <v>429</v>
      </c>
      <c r="D636" s="1" t="s">
        <v>395</v>
      </c>
      <c r="E636" s="1" t="s">
        <v>395</v>
      </c>
      <c r="F636" s="1" t="s">
        <v>397</v>
      </c>
      <c r="G636" s="1" t="s">
        <v>398</v>
      </c>
      <c r="H636" s="1" t="s">
        <v>430</v>
      </c>
      <c r="I636" s="1" t="s">
        <v>388</v>
      </c>
      <c r="J636" s="1" t="s">
        <v>389</v>
      </c>
      <c r="K636" s="6" t="s">
        <v>802</v>
      </c>
      <c r="L636" s="6" t="str">
        <f>VLOOKUP(LEFT(A636,1),'Ansatz 1'!A$1:B$10,2)</f>
        <v>9 Finanzwirtschaft</v>
      </c>
      <c r="M636" s="6" t="str">
        <f>VLOOKUP(LEFT(A636,2),'Ansatz 2'!A$1:B$51,2)</f>
        <v>94 Finanzzuweisungen und Zuschüsse</v>
      </c>
      <c r="N636" s="6" t="str">
        <f t="shared" si="65"/>
        <v>9400 Bedarfszuweisungen</v>
      </c>
      <c r="O636" s="1" t="str">
        <f t="shared" si="66"/>
        <v>FH</v>
      </c>
      <c r="P636" s="1">
        <f t="shared" si="67"/>
        <v>2</v>
      </c>
      <c r="Q636" s="1" t="str">
        <f t="shared" si="68"/>
        <v>Einnahmen</v>
      </c>
      <c r="R636" s="1" t="str">
        <f t="shared" si="63"/>
        <v>2/9400+86100 Transfers von Ländern, Landesfonds und Landeskammern (Schlüsselmäßige Bedarfszuweisungen)</v>
      </c>
      <c r="S636" s="2">
        <f t="shared" si="64"/>
        <v>46500</v>
      </c>
      <c r="T636" s="2">
        <f t="shared" si="69"/>
        <v>15.033947623666343</v>
      </c>
    </row>
    <row r="637" spans="1:20" x14ac:dyDescent="0.4">
      <c r="A637" s="1" t="s">
        <v>803</v>
      </c>
      <c r="B637" s="1" t="s">
        <v>395</v>
      </c>
      <c r="C637" s="1" t="s">
        <v>500</v>
      </c>
      <c r="D637" s="1" t="s">
        <v>522</v>
      </c>
      <c r="E637" s="1" t="s">
        <v>395</v>
      </c>
      <c r="F637" s="1" t="s">
        <v>397</v>
      </c>
      <c r="G637" s="1" t="s">
        <v>398</v>
      </c>
      <c r="H637" s="1" t="s">
        <v>430</v>
      </c>
      <c r="I637" s="1" t="s">
        <v>390</v>
      </c>
      <c r="J637" s="1" t="s">
        <v>391</v>
      </c>
      <c r="K637" s="6" t="s">
        <v>804</v>
      </c>
      <c r="L637" s="6" t="str">
        <f>VLOOKUP(LEFT(A637,1),'Ansatz 1'!A$1:B$10,2)</f>
        <v>9 Finanzwirtschaft</v>
      </c>
      <c r="M637" s="6" t="str">
        <f>VLOOKUP(LEFT(A637,2),'Ansatz 2'!A$1:B$51,2)</f>
        <v>94 Finanzzuweisungen und Zuschüsse</v>
      </c>
      <c r="N637" s="6" t="str">
        <f t="shared" si="65"/>
        <v>9410 Sonstige Finanzzuweisungen nach dem FAG</v>
      </c>
      <c r="O637" s="1" t="str">
        <f t="shared" si="66"/>
        <v>FH</v>
      </c>
      <c r="P637" s="1">
        <f t="shared" si="67"/>
        <v>2</v>
      </c>
      <c r="Q637" s="1" t="str">
        <f t="shared" si="68"/>
        <v>Einnahmen</v>
      </c>
      <c r="R637" s="1" t="str">
        <f t="shared" si="63"/>
        <v>2/9410+86060 Transfers von Bund, Bundesfonds und Bundeskammern (gem. §24 FAG)</v>
      </c>
      <c r="S637" s="2">
        <f t="shared" si="64"/>
        <v>17300</v>
      </c>
      <c r="T637" s="2">
        <f t="shared" si="69"/>
        <v>5.5932751374070477</v>
      </c>
    </row>
    <row r="638" spans="1:20" x14ac:dyDescent="0.4">
      <c r="A638" s="1" t="s">
        <v>395</v>
      </c>
      <c r="B638" s="1" t="s">
        <v>395</v>
      </c>
      <c r="C638" s="1" t="s">
        <v>414</v>
      </c>
      <c r="D638" s="1" t="s">
        <v>395</v>
      </c>
      <c r="E638" s="1" t="s">
        <v>395</v>
      </c>
      <c r="F638" s="1" t="s">
        <v>397</v>
      </c>
      <c r="G638" s="1" t="s">
        <v>398</v>
      </c>
      <c r="H638" s="1" t="s">
        <v>930</v>
      </c>
      <c r="I638" s="1" t="s">
        <v>24</v>
      </c>
      <c r="J638" s="1" t="s">
        <v>25</v>
      </c>
      <c r="K638" s="1" t="s">
        <v>416</v>
      </c>
      <c r="L638" s="6" t="str">
        <f>VLOOKUP(LEFT(A638,1),'Ansatz 1'!A$1:B$10,2)</f>
        <v>0 Vertretungskörper und allgemeine Verwaltung</v>
      </c>
      <c r="M638" s="6" t="str">
        <f>VLOOKUP(LEFT(A638,2),'Ansatz 2'!A$1:B$51,2)</f>
        <v>00 Gewählte Gemeindeorgane</v>
      </c>
      <c r="N638" t="str">
        <f>_xlfn.CONCAT(A638,LEFT(B638,1)," ", I638)</f>
        <v>0000 Gewählte Gemeindeorgane</v>
      </c>
      <c r="O638" s="1" t="str">
        <f t="shared" si="66"/>
        <v>EH</v>
      </c>
      <c r="P638" s="1">
        <f t="shared" si="67"/>
        <v>1</v>
      </c>
      <c r="Q638" s="1" t="str">
        <f t="shared" si="68"/>
        <v>Ausgaben</v>
      </c>
      <c r="R638" t="str">
        <f t="shared" si="63"/>
        <v>1/0000-72100 Bezüge der gewählten Organe (Bürgermeister inkl. Reisekosten)</v>
      </c>
      <c r="S638" s="2">
        <f t="shared" si="64"/>
        <v>-110000</v>
      </c>
      <c r="T638" s="2">
        <f>S638/U$1</f>
        <v>-35.564177174264465</v>
      </c>
    </row>
    <row r="639" spans="1:20" x14ac:dyDescent="0.4">
      <c r="A639" s="1" t="s">
        <v>395</v>
      </c>
      <c r="B639" s="1" t="s">
        <v>395</v>
      </c>
      <c r="C639" s="1" t="s">
        <v>414</v>
      </c>
      <c r="D639" s="1" t="s">
        <v>403</v>
      </c>
      <c r="E639" s="1" t="s">
        <v>395</v>
      </c>
      <c r="F639" s="1" t="s">
        <v>397</v>
      </c>
      <c r="G639" s="1" t="s">
        <v>398</v>
      </c>
      <c r="H639" s="1" t="s">
        <v>930</v>
      </c>
      <c r="I639" s="1" t="s">
        <v>24</v>
      </c>
      <c r="J639" s="1" t="s">
        <v>26</v>
      </c>
      <c r="K639" s="1" t="s">
        <v>417</v>
      </c>
      <c r="L639" s="6" t="str">
        <f>VLOOKUP(LEFT(A639,1),'Ansatz 1'!A$1:B$10,2)</f>
        <v>0 Vertretungskörper und allgemeine Verwaltung</v>
      </c>
      <c r="M639" s="6" t="str">
        <f>VLOOKUP(LEFT(A639,2),'Ansatz 2'!A$1:B$51,2)</f>
        <v>00 Gewählte Gemeindeorgane</v>
      </c>
      <c r="N639" t="str">
        <f t="shared" ref="N639:N702" si="70">_xlfn.CONCAT(A639,LEFT(B639,1)," ", I639)</f>
        <v>0000 Gewählte Gemeindeorgane</v>
      </c>
      <c r="O639" s="1" t="str">
        <f t="shared" si="66"/>
        <v>EH</v>
      </c>
      <c r="P639" s="1">
        <f t="shared" si="67"/>
        <v>1</v>
      </c>
      <c r="Q639" s="1" t="str">
        <f t="shared" si="68"/>
        <v>Ausgaben</v>
      </c>
      <c r="R639" t="str">
        <f t="shared" si="63"/>
        <v>1/0000-72110 Bezüge der gewählten Organe (GR u. GV inkl. Reisekosten)</v>
      </c>
      <c r="S639" s="2">
        <f t="shared" si="64"/>
        <v>-11000</v>
      </c>
      <c r="T639" s="2">
        <f t="shared" ref="T639:T702" si="71">S639/U$1</f>
        <v>-3.5564177174264469</v>
      </c>
    </row>
    <row r="640" spans="1:20" x14ac:dyDescent="0.4">
      <c r="A640" s="1" t="s">
        <v>395</v>
      </c>
      <c r="B640" s="1" t="s">
        <v>395</v>
      </c>
      <c r="C640" s="1" t="s">
        <v>418</v>
      </c>
      <c r="D640" s="1" t="s">
        <v>395</v>
      </c>
      <c r="E640" s="1" t="s">
        <v>395</v>
      </c>
      <c r="F640" s="1" t="s">
        <v>397</v>
      </c>
      <c r="G640" s="1" t="s">
        <v>398</v>
      </c>
      <c r="H640" s="1" t="s">
        <v>930</v>
      </c>
      <c r="I640" s="1" t="s">
        <v>24</v>
      </c>
      <c r="J640" s="1" t="s">
        <v>27</v>
      </c>
      <c r="K640" s="1" t="s">
        <v>419</v>
      </c>
      <c r="L640" s="6" t="str">
        <f>VLOOKUP(LEFT(A640,1),'Ansatz 1'!A$1:B$10,2)</f>
        <v>0 Vertretungskörper und allgemeine Verwaltung</v>
      </c>
      <c r="M640" s="6" t="str">
        <f>VLOOKUP(LEFT(A640,2),'Ansatz 2'!A$1:B$51,2)</f>
        <v>00 Gewählte Gemeindeorgane</v>
      </c>
      <c r="N640" t="str">
        <f t="shared" si="70"/>
        <v>0000 Gewählte Gemeindeorgane</v>
      </c>
      <c r="O640" s="1" t="str">
        <f t="shared" si="66"/>
        <v>EH</v>
      </c>
      <c r="P640" s="1">
        <f t="shared" si="67"/>
        <v>1</v>
      </c>
      <c r="Q640" s="1" t="str">
        <f t="shared" si="68"/>
        <v>Ausgaben</v>
      </c>
      <c r="R640" t="str">
        <f t="shared" si="63"/>
        <v>1/0000-72300 Amtspauschalien und Repräsentationsaufwendungen (Sonstige Kosten der Gemeindeorgane)</v>
      </c>
      <c r="S640" s="2">
        <f t="shared" si="64"/>
        <v>-1500</v>
      </c>
      <c r="T640" s="2">
        <f t="shared" si="71"/>
        <v>-0.48496605237633367</v>
      </c>
    </row>
    <row r="641" spans="1:20" x14ac:dyDescent="0.4">
      <c r="A641" s="1" t="s">
        <v>395</v>
      </c>
      <c r="B641" s="1" t="s">
        <v>395</v>
      </c>
      <c r="C641" s="1" t="s">
        <v>420</v>
      </c>
      <c r="D641" s="1" t="s">
        <v>395</v>
      </c>
      <c r="E641" s="1" t="s">
        <v>395</v>
      </c>
      <c r="F641" s="1" t="s">
        <v>397</v>
      </c>
      <c r="G641" s="1" t="s">
        <v>398</v>
      </c>
      <c r="H641" s="1" t="s">
        <v>930</v>
      </c>
      <c r="I641" s="1" t="s">
        <v>24</v>
      </c>
      <c r="J641" s="1" t="s">
        <v>28</v>
      </c>
      <c r="K641" s="1" t="s">
        <v>421</v>
      </c>
      <c r="L641" s="6" t="str">
        <f>VLOOKUP(LEFT(A641,1),'Ansatz 1'!A$1:B$10,2)</f>
        <v>0 Vertretungskörper und allgemeine Verwaltung</v>
      </c>
      <c r="M641" s="6" t="str">
        <f>VLOOKUP(LEFT(A641,2),'Ansatz 2'!A$1:B$51,2)</f>
        <v>00 Gewählte Gemeindeorgane</v>
      </c>
      <c r="N641" t="str">
        <f t="shared" si="70"/>
        <v>0000 Gewählte Gemeindeorgane</v>
      </c>
      <c r="O641" s="1" t="str">
        <f t="shared" si="66"/>
        <v>EH</v>
      </c>
      <c r="P641" s="1">
        <f t="shared" si="67"/>
        <v>1</v>
      </c>
      <c r="Q641" s="1" t="str">
        <f t="shared" si="68"/>
        <v>Ausgaben</v>
      </c>
      <c r="R641" t="str">
        <f t="shared" si="63"/>
        <v>1/0000-72400 Reisegebühren (Gemeindevertretung)</v>
      </c>
      <c r="S641" s="2">
        <f t="shared" si="64"/>
        <v>-500</v>
      </c>
      <c r="T641" s="2">
        <f t="shared" si="71"/>
        <v>-0.16165535079211121</v>
      </c>
    </row>
    <row r="642" spans="1:20" x14ac:dyDescent="0.4">
      <c r="A642" s="1" t="s">
        <v>395</v>
      </c>
      <c r="B642" s="1" t="s">
        <v>395</v>
      </c>
      <c r="C642" s="1" t="s">
        <v>422</v>
      </c>
      <c r="D642" s="1" t="s">
        <v>395</v>
      </c>
      <c r="E642" s="1" t="s">
        <v>395</v>
      </c>
      <c r="F642" s="1" t="s">
        <v>397</v>
      </c>
      <c r="G642" s="1" t="s">
        <v>398</v>
      </c>
      <c r="H642" s="1" t="s">
        <v>931</v>
      </c>
      <c r="I642" s="1" t="s">
        <v>24</v>
      </c>
      <c r="J642" s="1" t="s">
        <v>29</v>
      </c>
      <c r="K642" s="1" t="s">
        <v>424</v>
      </c>
      <c r="L642" s="6" t="str">
        <f>VLOOKUP(LEFT(A642,1),'Ansatz 1'!A$1:B$10,2)</f>
        <v>0 Vertretungskörper und allgemeine Verwaltung</v>
      </c>
      <c r="M642" s="6" t="str">
        <f>VLOOKUP(LEFT(A642,2),'Ansatz 2'!A$1:B$51,2)</f>
        <v>00 Gewählte Gemeindeorgane</v>
      </c>
      <c r="N642" t="str">
        <f t="shared" si="70"/>
        <v>0000 Gewählte Gemeindeorgane</v>
      </c>
      <c r="O642" s="1" t="str">
        <f t="shared" si="66"/>
        <v>EH</v>
      </c>
      <c r="P642" s="1">
        <f t="shared" si="67"/>
        <v>1</v>
      </c>
      <c r="Q642" s="1" t="str">
        <f t="shared" si="68"/>
        <v>Ausgaben</v>
      </c>
      <c r="R642" t="str">
        <f t="shared" ref="R642:R705" si="72">_xlfn.CONCAT(P642,"/",A642,LEFT(B642,1),IF(P642=1,"-","+"),C642,LEFT(D642,2)," ",J642)</f>
        <v>1/0000-75200 Transfers an Gemeinden, Gemeindeverbände (Bürgermeisterpensionsfonds)</v>
      </c>
      <c r="S642" s="2">
        <f t="shared" ref="S642:S705" si="73">IF(P642=2,K642+0,-(K642+0))</f>
        <v>-20000</v>
      </c>
      <c r="T642" s="2">
        <f t="shared" si="71"/>
        <v>-6.4662140316844487</v>
      </c>
    </row>
    <row r="643" spans="1:20" x14ac:dyDescent="0.4">
      <c r="A643" s="1" t="s">
        <v>395</v>
      </c>
      <c r="B643" s="1" t="s">
        <v>395</v>
      </c>
      <c r="C643" s="1" t="s">
        <v>425</v>
      </c>
      <c r="D643" s="1" t="s">
        <v>395</v>
      </c>
      <c r="E643" s="1" t="s">
        <v>395</v>
      </c>
      <c r="F643" s="1" t="s">
        <v>397</v>
      </c>
      <c r="G643" s="1" t="s">
        <v>398</v>
      </c>
      <c r="H643" s="1" t="s">
        <v>931</v>
      </c>
      <c r="I643" s="1" t="s">
        <v>24</v>
      </c>
      <c r="J643" s="1" t="s">
        <v>30</v>
      </c>
      <c r="K643" s="1" t="s">
        <v>426</v>
      </c>
      <c r="L643" s="6" t="str">
        <f>VLOOKUP(LEFT(A643,1),'Ansatz 1'!A$1:B$10,2)</f>
        <v>0 Vertretungskörper und allgemeine Verwaltung</v>
      </c>
      <c r="M643" s="6" t="str">
        <f>VLOOKUP(LEFT(A643,2),'Ansatz 2'!A$1:B$51,2)</f>
        <v>00 Gewählte Gemeindeorgane</v>
      </c>
      <c r="N643" t="str">
        <f t="shared" si="70"/>
        <v>0000 Gewählte Gemeindeorgane</v>
      </c>
      <c r="O643" s="1" t="str">
        <f t="shared" ref="O643:O706" si="74">IF(OR(LEFT(H643)="1",LEFT(H643)="2"),"EH","FH")</f>
        <v>EH</v>
      </c>
      <c r="P643" s="1">
        <f t="shared" ref="P643:P706" si="75">IF(OR(MID(H643,2,1)="1",MID(H643,2,1)="3"),2,1)</f>
        <v>1</v>
      </c>
      <c r="Q643" s="1" t="str">
        <f t="shared" ref="Q643:Q706" si="76">_xlfn.SWITCH(P643,1,"Ausgaben",2,"Einnahmen")</f>
        <v>Ausgaben</v>
      </c>
      <c r="R643" t="str">
        <f t="shared" si="72"/>
        <v>1/0000-75300 Transfers an Sozialversicherungsträger (Vers.Anst. öffentlich Bediensteter)</v>
      </c>
      <c r="S643" s="2">
        <f t="shared" si="73"/>
        <v>-19000</v>
      </c>
      <c r="T643" s="2">
        <f t="shared" si="71"/>
        <v>-6.1429033301002267</v>
      </c>
    </row>
    <row r="644" spans="1:20" x14ac:dyDescent="0.4">
      <c r="A644" s="1" t="s">
        <v>395</v>
      </c>
      <c r="B644" s="1" t="s">
        <v>395</v>
      </c>
      <c r="C644" s="1" t="s">
        <v>427</v>
      </c>
      <c r="D644" s="1" t="s">
        <v>395</v>
      </c>
      <c r="E644" s="1" t="s">
        <v>395</v>
      </c>
      <c r="F644" s="1" t="s">
        <v>397</v>
      </c>
      <c r="G644" s="1" t="s">
        <v>398</v>
      </c>
      <c r="H644" s="1" t="s">
        <v>932</v>
      </c>
      <c r="I644" s="1" t="s">
        <v>24</v>
      </c>
      <c r="J644" s="1" t="s">
        <v>31</v>
      </c>
      <c r="K644" s="1" t="s">
        <v>417</v>
      </c>
      <c r="L644" s="6" t="str">
        <f>VLOOKUP(LEFT(A644,1),'Ansatz 1'!A$1:B$10,2)</f>
        <v>0 Vertretungskörper und allgemeine Verwaltung</v>
      </c>
      <c r="M644" s="6" t="str">
        <f>VLOOKUP(LEFT(A644,2),'Ansatz 2'!A$1:B$51,2)</f>
        <v>00 Gewählte Gemeindeorgane</v>
      </c>
      <c r="N644" t="str">
        <f t="shared" si="70"/>
        <v>0000 Gewählte Gemeindeorgane</v>
      </c>
      <c r="O644" s="1" t="str">
        <f t="shared" si="74"/>
        <v>EH</v>
      </c>
      <c r="P644" s="1">
        <f t="shared" si="75"/>
        <v>1</v>
      </c>
      <c r="Q644" s="1" t="str">
        <f t="shared" si="76"/>
        <v>Ausgaben</v>
      </c>
      <c r="R644" t="str">
        <f t="shared" si="72"/>
        <v>1/0000-75500 Transfers an Unternehmen (ohne Finanzunternehmen) und andere (Pensionskasse)</v>
      </c>
      <c r="S644" s="2">
        <f t="shared" si="73"/>
        <v>-11000</v>
      </c>
      <c r="T644" s="2">
        <f t="shared" si="71"/>
        <v>-3.5564177174264469</v>
      </c>
    </row>
    <row r="645" spans="1:20" x14ac:dyDescent="0.4">
      <c r="A645" s="1" t="s">
        <v>395</v>
      </c>
      <c r="B645" s="1" t="s">
        <v>395</v>
      </c>
      <c r="C645" s="1" t="s">
        <v>429</v>
      </c>
      <c r="D645" s="1" t="s">
        <v>403</v>
      </c>
      <c r="E645" s="1" t="s">
        <v>395</v>
      </c>
      <c r="F645" s="1" t="s">
        <v>397</v>
      </c>
      <c r="G645" s="1" t="s">
        <v>398</v>
      </c>
      <c r="H645" s="1" t="s">
        <v>933</v>
      </c>
      <c r="I645" s="1" t="s">
        <v>24</v>
      </c>
      <c r="J645" s="1" t="s">
        <v>32</v>
      </c>
      <c r="K645" s="1" t="s">
        <v>431</v>
      </c>
      <c r="L645" s="6" t="str">
        <f>VLOOKUP(LEFT(A645,1),'Ansatz 1'!A$1:B$10,2)</f>
        <v>0 Vertretungskörper und allgemeine Verwaltung</v>
      </c>
      <c r="M645" s="6" t="str">
        <f>VLOOKUP(LEFT(A645,2),'Ansatz 2'!A$1:B$51,2)</f>
        <v>00 Gewählte Gemeindeorgane</v>
      </c>
      <c r="N645" t="str">
        <f t="shared" si="70"/>
        <v>0000 Gewählte Gemeindeorgane</v>
      </c>
      <c r="O645" s="1" t="str">
        <f t="shared" si="74"/>
        <v>EH</v>
      </c>
      <c r="P645" s="1">
        <f t="shared" si="75"/>
        <v>2</v>
      </c>
      <c r="Q645" s="1" t="str">
        <f t="shared" si="76"/>
        <v>Einnahmen</v>
      </c>
      <c r="R645" t="str">
        <f t="shared" si="72"/>
        <v>2/0000+86110 Transfers von Ländern, Landesfonds und Landeskammern (Bürgermeister-Pensionsfonds)</v>
      </c>
      <c r="S645" s="2">
        <f t="shared" si="73"/>
        <v>12100</v>
      </c>
      <c r="T645" s="2">
        <f t="shared" si="71"/>
        <v>3.9120594891690916</v>
      </c>
    </row>
    <row r="646" spans="1:20" x14ac:dyDescent="0.4">
      <c r="A646" s="1" t="s">
        <v>432</v>
      </c>
      <c r="B646" s="1" t="s">
        <v>395</v>
      </c>
      <c r="C646" s="1" t="s">
        <v>438</v>
      </c>
      <c r="D646" s="1" t="s">
        <v>395</v>
      </c>
      <c r="E646" s="1" t="s">
        <v>395</v>
      </c>
      <c r="F646" s="1" t="s">
        <v>397</v>
      </c>
      <c r="G646" s="1" t="s">
        <v>398</v>
      </c>
      <c r="H646" s="1" t="s">
        <v>934</v>
      </c>
      <c r="I646" s="1" t="s">
        <v>33</v>
      </c>
      <c r="J646" s="1" t="s">
        <v>36</v>
      </c>
      <c r="K646" s="1" t="s">
        <v>440</v>
      </c>
      <c r="L646" s="6" t="str">
        <f>VLOOKUP(LEFT(A646,1),'Ansatz 1'!A$1:B$10,2)</f>
        <v>0 Vertretungskörper und allgemeine Verwaltung</v>
      </c>
      <c r="M646" s="6" t="str">
        <f>VLOOKUP(LEFT(A646,2),'Ansatz 2'!A$1:B$51,2)</f>
        <v>01 Hauptverwaltung</v>
      </c>
      <c r="N646" t="str">
        <f t="shared" si="70"/>
        <v>0100 Gemeindeamt</v>
      </c>
      <c r="O646" s="1" t="str">
        <f t="shared" si="74"/>
        <v>EH</v>
      </c>
      <c r="P646" s="1">
        <f t="shared" si="75"/>
        <v>1</v>
      </c>
      <c r="Q646" s="1" t="str">
        <f t="shared" si="76"/>
        <v>Ausgaben</v>
      </c>
      <c r="R646" t="str">
        <f t="shared" si="72"/>
        <v>1/0100-40000 Geringwertige Wirtschaftsgüter (GWG)</v>
      </c>
      <c r="S646" s="2">
        <f t="shared" si="73"/>
        <v>-2000</v>
      </c>
      <c r="T646" s="2">
        <f t="shared" si="71"/>
        <v>-0.64662140316844485</v>
      </c>
    </row>
    <row r="647" spans="1:20" x14ac:dyDescent="0.4">
      <c r="A647" s="1" t="s">
        <v>432</v>
      </c>
      <c r="B647" s="1" t="s">
        <v>395</v>
      </c>
      <c r="C647" s="1" t="s">
        <v>441</v>
      </c>
      <c r="D647" s="1" t="s">
        <v>395</v>
      </c>
      <c r="E647" s="1" t="s">
        <v>395</v>
      </c>
      <c r="F647" s="1" t="s">
        <v>397</v>
      </c>
      <c r="G647" s="1" t="s">
        <v>398</v>
      </c>
      <c r="H647" s="1" t="s">
        <v>934</v>
      </c>
      <c r="I647" s="1" t="s">
        <v>33</v>
      </c>
      <c r="J647" s="1" t="s">
        <v>37</v>
      </c>
      <c r="K647" s="1" t="s">
        <v>442</v>
      </c>
      <c r="L647" s="6" t="str">
        <f>VLOOKUP(LEFT(A647,1),'Ansatz 1'!A$1:B$10,2)</f>
        <v>0 Vertretungskörper und allgemeine Verwaltung</v>
      </c>
      <c r="M647" s="6" t="str">
        <f>VLOOKUP(LEFT(A647,2),'Ansatz 2'!A$1:B$51,2)</f>
        <v>01 Hauptverwaltung</v>
      </c>
      <c r="N647" t="str">
        <f t="shared" si="70"/>
        <v>0100 Gemeindeamt</v>
      </c>
      <c r="O647" s="1" t="str">
        <f t="shared" si="74"/>
        <v>EH</v>
      </c>
      <c r="P647" s="1">
        <f t="shared" si="75"/>
        <v>1</v>
      </c>
      <c r="Q647" s="1" t="str">
        <f t="shared" si="76"/>
        <v>Ausgaben</v>
      </c>
      <c r="R647" t="str">
        <f t="shared" si="72"/>
        <v>1/0100-45600 Schreib-, Zeichen und sonstige Büromittel</v>
      </c>
      <c r="S647" s="2">
        <f t="shared" si="73"/>
        <v>-7000</v>
      </c>
      <c r="T647" s="2">
        <f t="shared" si="71"/>
        <v>-2.2631749110895569</v>
      </c>
    </row>
    <row r="648" spans="1:20" x14ac:dyDescent="0.4">
      <c r="A648" s="1" t="s">
        <v>432</v>
      </c>
      <c r="B648" s="1" t="s">
        <v>395</v>
      </c>
      <c r="C648" s="1" t="s">
        <v>443</v>
      </c>
      <c r="D648" s="1" t="s">
        <v>395</v>
      </c>
      <c r="E648" s="1" t="s">
        <v>395</v>
      </c>
      <c r="F648" s="1" t="s">
        <v>397</v>
      </c>
      <c r="G648" s="1" t="s">
        <v>398</v>
      </c>
      <c r="H648" s="1" t="s">
        <v>934</v>
      </c>
      <c r="I648" s="1" t="s">
        <v>33</v>
      </c>
      <c r="J648" s="1" t="s">
        <v>38</v>
      </c>
      <c r="K648" s="1" t="s">
        <v>440</v>
      </c>
      <c r="L648" s="6" t="str">
        <f>VLOOKUP(LEFT(A648,1),'Ansatz 1'!A$1:B$10,2)</f>
        <v>0 Vertretungskörper und allgemeine Verwaltung</v>
      </c>
      <c r="M648" s="6" t="str">
        <f>VLOOKUP(LEFT(A648,2),'Ansatz 2'!A$1:B$51,2)</f>
        <v>01 Hauptverwaltung</v>
      </c>
      <c r="N648" t="str">
        <f t="shared" si="70"/>
        <v>0100 Gemeindeamt</v>
      </c>
      <c r="O648" s="1" t="str">
        <f t="shared" si="74"/>
        <v>EH</v>
      </c>
      <c r="P648" s="1">
        <f t="shared" si="75"/>
        <v>1</v>
      </c>
      <c r="Q648" s="1" t="str">
        <f t="shared" si="76"/>
        <v>Ausgaben</v>
      </c>
      <c r="R648" t="str">
        <f t="shared" si="72"/>
        <v>1/0100-45700 Druckwerke</v>
      </c>
      <c r="S648" s="2">
        <f t="shared" si="73"/>
        <v>-2000</v>
      </c>
      <c r="T648" s="2">
        <f t="shared" si="71"/>
        <v>-0.64662140316844485</v>
      </c>
    </row>
    <row r="649" spans="1:20" x14ac:dyDescent="0.4">
      <c r="A649" s="1" t="s">
        <v>432</v>
      </c>
      <c r="B649" s="1" t="s">
        <v>395</v>
      </c>
      <c r="C649" s="1" t="s">
        <v>444</v>
      </c>
      <c r="D649" s="1" t="s">
        <v>395</v>
      </c>
      <c r="E649" s="1" t="s">
        <v>395</v>
      </c>
      <c r="F649" s="1" t="s">
        <v>397</v>
      </c>
      <c r="G649" s="1" t="s">
        <v>398</v>
      </c>
      <c r="H649" s="1" t="s">
        <v>935</v>
      </c>
      <c r="I649" s="1" t="s">
        <v>33</v>
      </c>
      <c r="J649" s="1" t="s">
        <v>39</v>
      </c>
      <c r="K649" s="1" t="s">
        <v>446</v>
      </c>
      <c r="L649" s="6" t="str">
        <f>VLOOKUP(LEFT(A649,1),'Ansatz 1'!A$1:B$10,2)</f>
        <v>0 Vertretungskörper und allgemeine Verwaltung</v>
      </c>
      <c r="M649" s="6" t="str">
        <f>VLOOKUP(LEFT(A649,2),'Ansatz 2'!A$1:B$51,2)</f>
        <v>01 Hauptverwaltung</v>
      </c>
      <c r="N649" t="str">
        <f t="shared" si="70"/>
        <v>0100 Gemeindeamt</v>
      </c>
      <c r="O649" s="1" t="str">
        <f t="shared" si="74"/>
        <v>EH</v>
      </c>
      <c r="P649" s="1">
        <f t="shared" si="75"/>
        <v>1</v>
      </c>
      <c r="Q649" s="1" t="str">
        <f t="shared" si="76"/>
        <v>Ausgaben</v>
      </c>
      <c r="R649" t="str">
        <f t="shared" si="72"/>
        <v>1/0100-51000 Geldbezüge der Vertragsbediensteten der Verwaltung</v>
      </c>
      <c r="S649" s="2">
        <f t="shared" si="73"/>
        <v>-230000</v>
      </c>
      <c r="T649" s="2">
        <f t="shared" si="71"/>
        <v>-74.361461364371166</v>
      </c>
    </row>
    <row r="650" spans="1:20" x14ac:dyDescent="0.4">
      <c r="A650" s="1" t="s">
        <v>432</v>
      </c>
      <c r="B650" s="1" t="s">
        <v>395</v>
      </c>
      <c r="C650" s="1" t="s">
        <v>447</v>
      </c>
      <c r="D650" s="1" t="s">
        <v>395</v>
      </c>
      <c r="E650" s="1" t="s">
        <v>395</v>
      </c>
      <c r="F650" s="1" t="s">
        <v>397</v>
      </c>
      <c r="G650" s="1" t="s">
        <v>398</v>
      </c>
      <c r="H650" s="1" t="s">
        <v>935</v>
      </c>
      <c r="I650" s="1" t="s">
        <v>33</v>
      </c>
      <c r="J650" s="1" t="s">
        <v>40</v>
      </c>
      <c r="K650" s="1" t="s">
        <v>448</v>
      </c>
      <c r="L650" s="6" t="str">
        <f>VLOOKUP(LEFT(A650,1),'Ansatz 1'!A$1:B$10,2)</f>
        <v>0 Vertretungskörper und allgemeine Verwaltung</v>
      </c>
      <c r="M650" s="6" t="str">
        <f>VLOOKUP(LEFT(A650,2),'Ansatz 2'!A$1:B$51,2)</f>
        <v>01 Hauptverwaltung</v>
      </c>
      <c r="N650" t="str">
        <f t="shared" si="70"/>
        <v>0100 Gemeindeamt</v>
      </c>
      <c r="O650" s="1" t="str">
        <f t="shared" si="74"/>
        <v>EH</v>
      </c>
      <c r="P650" s="1">
        <f t="shared" si="75"/>
        <v>1</v>
      </c>
      <c r="Q650" s="1" t="str">
        <f t="shared" si="76"/>
        <v>Ausgaben</v>
      </c>
      <c r="R650" t="str">
        <f t="shared" si="72"/>
        <v>1/0100-52200 Geldbezüge der nicht ganzjährig beschäftigten Angestellten</v>
      </c>
      <c r="S650" s="2">
        <f t="shared" si="73"/>
        <v>-100</v>
      </c>
      <c r="T650" s="2">
        <f t="shared" si="71"/>
        <v>-3.2331070158422244E-2</v>
      </c>
    </row>
    <row r="651" spans="1:20" x14ac:dyDescent="0.4">
      <c r="A651" s="1" t="s">
        <v>432</v>
      </c>
      <c r="B651" s="1" t="s">
        <v>395</v>
      </c>
      <c r="C651" s="1" t="s">
        <v>449</v>
      </c>
      <c r="D651" s="1" t="s">
        <v>409</v>
      </c>
      <c r="E651" s="1" t="s">
        <v>395</v>
      </c>
      <c r="F651" s="1" t="s">
        <v>397</v>
      </c>
      <c r="G651" s="1" t="s">
        <v>398</v>
      </c>
      <c r="H651" s="1" t="s">
        <v>936</v>
      </c>
      <c r="I651" s="1" t="s">
        <v>33</v>
      </c>
      <c r="J651" s="1" t="s">
        <v>41</v>
      </c>
      <c r="K651" s="1" t="s">
        <v>451</v>
      </c>
      <c r="L651" s="6" t="str">
        <f>VLOOKUP(LEFT(A651,1),'Ansatz 1'!A$1:B$10,2)</f>
        <v>0 Vertretungskörper und allgemeine Verwaltung</v>
      </c>
      <c r="M651" s="6" t="str">
        <f>VLOOKUP(LEFT(A651,2),'Ansatz 2'!A$1:B$51,2)</f>
        <v>01 Hauptverwaltung</v>
      </c>
      <c r="N651" t="str">
        <f t="shared" si="70"/>
        <v>0100 Gemeindeamt</v>
      </c>
      <c r="O651" s="1" t="str">
        <f t="shared" si="74"/>
        <v>EH</v>
      </c>
      <c r="P651" s="1">
        <f t="shared" si="75"/>
        <v>1</v>
      </c>
      <c r="Q651" s="1" t="str">
        <f t="shared" si="76"/>
        <v>Ausgaben</v>
      </c>
      <c r="R651" t="str">
        <f t="shared" si="72"/>
        <v>1/0100-56690 Zuwendungen aus Anlass von Dienstjubiläen -  einmalig</v>
      </c>
      <c r="S651" s="2">
        <f t="shared" si="73"/>
        <v>-6000</v>
      </c>
      <c r="T651" s="2">
        <f t="shared" si="71"/>
        <v>-1.9398642095053347</v>
      </c>
    </row>
    <row r="652" spans="1:20" x14ac:dyDescent="0.4">
      <c r="A652" s="1" t="s">
        <v>432</v>
      </c>
      <c r="B652" s="1" t="s">
        <v>395</v>
      </c>
      <c r="C652" s="1" t="s">
        <v>452</v>
      </c>
      <c r="D652" s="1" t="s">
        <v>395</v>
      </c>
      <c r="E652" s="1" t="s">
        <v>395</v>
      </c>
      <c r="F652" s="1" t="s">
        <v>397</v>
      </c>
      <c r="G652" s="1" t="s">
        <v>398</v>
      </c>
      <c r="H652" s="1" t="s">
        <v>936</v>
      </c>
      <c r="I652" s="1" t="s">
        <v>33</v>
      </c>
      <c r="J652" s="1" t="s">
        <v>42</v>
      </c>
      <c r="K652" s="1" t="s">
        <v>453</v>
      </c>
      <c r="L652" s="6" t="str">
        <f>VLOOKUP(LEFT(A652,1),'Ansatz 1'!A$1:B$10,2)</f>
        <v>0 Vertretungskörper und allgemeine Verwaltung</v>
      </c>
      <c r="M652" s="6" t="str">
        <f>VLOOKUP(LEFT(A652,2),'Ansatz 2'!A$1:B$51,2)</f>
        <v>01 Hauptverwaltung</v>
      </c>
      <c r="N652" t="str">
        <f t="shared" si="70"/>
        <v>0100 Gemeindeamt</v>
      </c>
      <c r="O652" s="1" t="str">
        <f t="shared" si="74"/>
        <v>EH</v>
      </c>
      <c r="P652" s="1">
        <f t="shared" si="75"/>
        <v>1</v>
      </c>
      <c r="Q652" s="1" t="str">
        <f t="shared" si="76"/>
        <v>Ausgaben</v>
      </c>
      <c r="R652" t="str">
        <f t="shared" si="72"/>
        <v>1/0100-58000 Dienstgeberbeiträge zum Ausgleichsfonds für Familienbeihilfen</v>
      </c>
      <c r="S652" s="2">
        <f t="shared" si="73"/>
        <v>-8000</v>
      </c>
      <c r="T652" s="2">
        <f t="shared" si="71"/>
        <v>-2.5864856126737794</v>
      </c>
    </row>
    <row r="653" spans="1:20" x14ac:dyDescent="0.4">
      <c r="A653" s="1" t="s">
        <v>432</v>
      </c>
      <c r="B653" s="1" t="s">
        <v>395</v>
      </c>
      <c r="C653" s="1" t="s">
        <v>454</v>
      </c>
      <c r="D653" s="1" t="s">
        <v>455</v>
      </c>
      <c r="E653" s="1" t="s">
        <v>395</v>
      </c>
      <c r="F653" s="1" t="s">
        <v>397</v>
      </c>
      <c r="G653" s="1" t="s">
        <v>398</v>
      </c>
      <c r="H653" s="1" t="s">
        <v>936</v>
      </c>
      <c r="I653" s="1" t="s">
        <v>33</v>
      </c>
      <c r="J653" s="1" t="s">
        <v>43</v>
      </c>
      <c r="K653" s="1" t="s">
        <v>440</v>
      </c>
      <c r="L653" s="6" t="str">
        <f>VLOOKUP(LEFT(A653,1),'Ansatz 1'!A$1:B$10,2)</f>
        <v>0 Vertretungskörper und allgemeine Verwaltung</v>
      </c>
      <c r="M653" s="6" t="str">
        <f>VLOOKUP(LEFT(A653,2),'Ansatz 2'!A$1:B$51,2)</f>
        <v>01 Hauptverwaltung</v>
      </c>
      <c r="N653" t="str">
        <f t="shared" si="70"/>
        <v>0100 Gemeindeamt</v>
      </c>
      <c r="O653" s="1" t="str">
        <f t="shared" si="74"/>
        <v>EH</v>
      </c>
      <c r="P653" s="1">
        <f t="shared" si="75"/>
        <v>1</v>
      </c>
      <c r="Q653" s="1" t="str">
        <f t="shared" si="76"/>
        <v>Ausgaben</v>
      </c>
      <c r="R653" t="str">
        <f t="shared" si="72"/>
        <v>1/0100-58150 Pensionskassenbeiträge</v>
      </c>
      <c r="S653" s="2">
        <f t="shared" si="73"/>
        <v>-2000</v>
      </c>
      <c r="T653" s="2">
        <f t="shared" si="71"/>
        <v>-0.64662140316844485</v>
      </c>
    </row>
    <row r="654" spans="1:20" x14ac:dyDescent="0.4">
      <c r="A654" s="1" t="s">
        <v>432</v>
      </c>
      <c r="B654" s="1" t="s">
        <v>395</v>
      </c>
      <c r="C654" s="1" t="s">
        <v>454</v>
      </c>
      <c r="D654" s="1" t="s">
        <v>444</v>
      </c>
      <c r="E654" s="1" t="s">
        <v>395</v>
      </c>
      <c r="F654" s="1" t="s">
        <v>397</v>
      </c>
      <c r="G654" s="1" t="s">
        <v>398</v>
      </c>
      <c r="H654" s="1" t="s">
        <v>936</v>
      </c>
      <c r="I654" s="1" t="s">
        <v>33</v>
      </c>
      <c r="J654" s="1" t="s">
        <v>44</v>
      </c>
      <c r="K654" s="1" t="s">
        <v>456</v>
      </c>
      <c r="L654" s="6" t="str">
        <f>VLOOKUP(LEFT(A654,1),'Ansatz 1'!A$1:B$10,2)</f>
        <v>0 Vertretungskörper und allgemeine Verwaltung</v>
      </c>
      <c r="M654" s="6" t="str">
        <f>VLOOKUP(LEFT(A654,2),'Ansatz 2'!A$1:B$51,2)</f>
        <v>01 Hauptverwaltung</v>
      </c>
      <c r="N654" t="str">
        <f t="shared" si="70"/>
        <v>0100 Gemeindeamt</v>
      </c>
      <c r="O654" s="1" t="str">
        <f t="shared" si="74"/>
        <v>EH</v>
      </c>
      <c r="P654" s="1">
        <f t="shared" si="75"/>
        <v>1</v>
      </c>
      <c r="Q654" s="1" t="str">
        <f t="shared" si="76"/>
        <v>Ausgaben</v>
      </c>
      <c r="R654" t="str">
        <f t="shared" si="72"/>
        <v>1/0100-58151 Mitarbeitervorsorge - Abfertigung neu</v>
      </c>
      <c r="S654" s="2">
        <f t="shared" si="73"/>
        <v>-1900</v>
      </c>
      <c r="T654" s="2">
        <f t="shared" si="71"/>
        <v>-0.61429033301002267</v>
      </c>
    </row>
    <row r="655" spans="1:20" x14ac:dyDescent="0.4">
      <c r="A655" s="1" t="s">
        <v>432</v>
      </c>
      <c r="B655" s="1" t="s">
        <v>395</v>
      </c>
      <c r="C655" s="1" t="s">
        <v>457</v>
      </c>
      <c r="D655" s="1" t="s">
        <v>395</v>
      </c>
      <c r="E655" s="1" t="s">
        <v>395</v>
      </c>
      <c r="F655" s="1" t="s">
        <v>397</v>
      </c>
      <c r="G655" s="1" t="s">
        <v>398</v>
      </c>
      <c r="H655" s="1" t="s">
        <v>936</v>
      </c>
      <c r="I655" s="1" t="s">
        <v>33</v>
      </c>
      <c r="J655" s="1" t="s">
        <v>45</v>
      </c>
      <c r="K655" s="1" t="s">
        <v>458</v>
      </c>
      <c r="L655" s="6" t="str">
        <f>VLOOKUP(LEFT(A655,1),'Ansatz 1'!A$1:B$10,2)</f>
        <v>0 Vertretungskörper und allgemeine Verwaltung</v>
      </c>
      <c r="M655" s="6" t="str">
        <f>VLOOKUP(LEFT(A655,2),'Ansatz 2'!A$1:B$51,2)</f>
        <v>01 Hauptverwaltung</v>
      </c>
      <c r="N655" t="str">
        <f t="shared" si="70"/>
        <v>0100 Gemeindeamt</v>
      </c>
      <c r="O655" s="1" t="str">
        <f t="shared" si="74"/>
        <v>EH</v>
      </c>
      <c r="P655" s="1">
        <f t="shared" si="75"/>
        <v>1</v>
      </c>
      <c r="Q655" s="1" t="str">
        <f t="shared" si="76"/>
        <v>Ausgaben</v>
      </c>
      <c r="R655" t="str">
        <f t="shared" si="72"/>
        <v>1/0100-58200 Sonstige Dienstgeberbeiträge zur sozialen Sicherheit</v>
      </c>
      <c r="S655" s="2">
        <f t="shared" si="73"/>
        <v>-50000</v>
      </c>
      <c r="T655" s="2">
        <f t="shared" si="71"/>
        <v>-16.165535079211121</v>
      </c>
    </row>
    <row r="656" spans="1:20" x14ac:dyDescent="0.4">
      <c r="A656" s="1" t="s">
        <v>432</v>
      </c>
      <c r="B656" s="1" t="s">
        <v>395</v>
      </c>
      <c r="C656" s="1" t="s">
        <v>937</v>
      </c>
      <c r="D656" s="1" t="s">
        <v>395</v>
      </c>
      <c r="E656" s="1" t="s">
        <v>395</v>
      </c>
      <c r="F656" s="1" t="s">
        <v>397</v>
      </c>
      <c r="G656" s="1" t="s">
        <v>398</v>
      </c>
      <c r="H656" s="1" t="s">
        <v>938</v>
      </c>
      <c r="I656" s="1" t="s">
        <v>33</v>
      </c>
      <c r="J656" s="1" t="s">
        <v>939</v>
      </c>
      <c r="K656" s="1" t="s">
        <v>448</v>
      </c>
      <c r="L656" s="6" t="str">
        <f>VLOOKUP(LEFT(A656,1),'Ansatz 1'!A$1:B$10,2)</f>
        <v>0 Vertretungskörper und allgemeine Verwaltung</v>
      </c>
      <c r="M656" s="6" t="str">
        <f>VLOOKUP(LEFT(A656,2),'Ansatz 2'!A$1:B$51,2)</f>
        <v>01 Hauptverwaltung</v>
      </c>
      <c r="N656" t="str">
        <f t="shared" si="70"/>
        <v>0100 Gemeindeamt</v>
      </c>
      <c r="O656" s="1" t="str">
        <f t="shared" si="74"/>
        <v>EH</v>
      </c>
      <c r="P656" s="1">
        <f t="shared" si="75"/>
        <v>1</v>
      </c>
      <c r="Q656" s="1" t="str">
        <f t="shared" si="76"/>
        <v>Ausgaben</v>
      </c>
      <c r="R656" t="str">
        <f t="shared" si="72"/>
        <v>1/0100-59100 Dotierung von Rückstellungen für Abfertigungen</v>
      </c>
      <c r="S656" s="2">
        <f t="shared" si="73"/>
        <v>-100</v>
      </c>
      <c r="T656" s="2">
        <f t="shared" si="71"/>
        <v>-3.2331070158422244E-2</v>
      </c>
    </row>
    <row r="657" spans="1:20" x14ac:dyDescent="0.4">
      <c r="A657" s="1" t="s">
        <v>432</v>
      </c>
      <c r="B657" s="1" t="s">
        <v>395</v>
      </c>
      <c r="C657" s="1" t="s">
        <v>940</v>
      </c>
      <c r="D657" s="1" t="s">
        <v>395</v>
      </c>
      <c r="E657" s="1" t="s">
        <v>395</v>
      </c>
      <c r="F657" s="1" t="s">
        <v>397</v>
      </c>
      <c r="G657" s="1" t="s">
        <v>398</v>
      </c>
      <c r="H657" s="1" t="s">
        <v>938</v>
      </c>
      <c r="I657" s="1" t="s">
        <v>33</v>
      </c>
      <c r="J657" s="1" t="s">
        <v>941</v>
      </c>
      <c r="K657" s="1" t="s">
        <v>448</v>
      </c>
      <c r="L657" s="6" t="str">
        <f>VLOOKUP(LEFT(A657,1),'Ansatz 1'!A$1:B$10,2)</f>
        <v>0 Vertretungskörper und allgemeine Verwaltung</v>
      </c>
      <c r="M657" s="6" t="str">
        <f>VLOOKUP(LEFT(A657,2),'Ansatz 2'!A$1:B$51,2)</f>
        <v>01 Hauptverwaltung</v>
      </c>
      <c r="N657" t="str">
        <f t="shared" si="70"/>
        <v>0100 Gemeindeamt</v>
      </c>
      <c r="O657" s="1" t="str">
        <f t="shared" si="74"/>
        <v>EH</v>
      </c>
      <c r="P657" s="1">
        <f t="shared" si="75"/>
        <v>1</v>
      </c>
      <c r="Q657" s="1" t="str">
        <f t="shared" si="76"/>
        <v>Ausgaben</v>
      </c>
      <c r="R657" t="str">
        <f t="shared" si="72"/>
        <v>1/0100-59200 Dotierung von Rückstellungen für Jubiläumszuwendungen</v>
      </c>
      <c r="S657" s="2">
        <f t="shared" si="73"/>
        <v>-100</v>
      </c>
      <c r="T657" s="2">
        <f t="shared" si="71"/>
        <v>-3.2331070158422244E-2</v>
      </c>
    </row>
    <row r="658" spans="1:20" x14ac:dyDescent="0.4">
      <c r="A658" s="1" t="s">
        <v>432</v>
      </c>
      <c r="B658" s="1" t="s">
        <v>395</v>
      </c>
      <c r="C658" s="1" t="s">
        <v>942</v>
      </c>
      <c r="D658" s="1" t="s">
        <v>395</v>
      </c>
      <c r="E658" s="1" t="s">
        <v>395</v>
      </c>
      <c r="F658" s="1" t="s">
        <v>397</v>
      </c>
      <c r="G658" s="1" t="s">
        <v>398</v>
      </c>
      <c r="H658" s="1" t="s">
        <v>938</v>
      </c>
      <c r="I658" s="1" t="s">
        <v>33</v>
      </c>
      <c r="J658" s="1" t="s">
        <v>943</v>
      </c>
      <c r="K658" s="1" t="s">
        <v>448</v>
      </c>
      <c r="L658" s="6" t="str">
        <f>VLOOKUP(LEFT(A658,1),'Ansatz 1'!A$1:B$10,2)</f>
        <v>0 Vertretungskörper und allgemeine Verwaltung</v>
      </c>
      <c r="M658" s="6" t="str">
        <f>VLOOKUP(LEFT(A658,2),'Ansatz 2'!A$1:B$51,2)</f>
        <v>01 Hauptverwaltung</v>
      </c>
      <c r="N658" t="str">
        <f t="shared" si="70"/>
        <v>0100 Gemeindeamt</v>
      </c>
      <c r="O658" s="1" t="str">
        <f t="shared" si="74"/>
        <v>EH</v>
      </c>
      <c r="P658" s="1">
        <f t="shared" si="75"/>
        <v>1</v>
      </c>
      <c r="Q658" s="1" t="str">
        <f t="shared" si="76"/>
        <v>Ausgaben</v>
      </c>
      <c r="R658" t="str">
        <f t="shared" si="72"/>
        <v>1/0100-59300 Dotierung von Rückstellungen für nicht konsumierte Urlaube</v>
      </c>
      <c r="S658" s="2">
        <f t="shared" si="73"/>
        <v>-100</v>
      </c>
      <c r="T658" s="2">
        <f t="shared" si="71"/>
        <v>-3.2331070158422244E-2</v>
      </c>
    </row>
    <row r="659" spans="1:20" x14ac:dyDescent="0.4">
      <c r="A659" s="1" t="s">
        <v>432</v>
      </c>
      <c r="B659" s="1" t="s">
        <v>395</v>
      </c>
      <c r="C659" s="1" t="s">
        <v>459</v>
      </c>
      <c r="D659" s="1" t="s">
        <v>395</v>
      </c>
      <c r="E659" s="1" t="s">
        <v>395</v>
      </c>
      <c r="F659" s="1" t="s">
        <v>397</v>
      </c>
      <c r="G659" s="1" t="s">
        <v>398</v>
      </c>
      <c r="H659" s="1" t="s">
        <v>944</v>
      </c>
      <c r="I659" s="1" t="s">
        <v>33</v>
      </c>
      <c r="J659" s="1" t="s">
        <v>46</v>
      </c>
      <c r="K659" s="1" t="s">
        <v>461</v>
      </c>
      <c r="L659" s="6" t="str">
        <f>VLOOKUP(LEFT(A659,1),'Ansatz 1'!A$1:B$10,2)</f>
        <v>0 Vertretungskörper und allgemeine Verwaltung</v>
      </c>
      <c r="M659" s="6" t="str">
        <f>VLOOKUP(LEFT(A659,2),'Ansatz 2'!A$1:B$51,2)</f>
        <v>01 Hauptverwaltung</v>
      </c>
      <c r="N659" t="str">
        <f t="shared" si="70"/>
        <v>0100 Gemeindeamt</v>
      </c>
      <c r="O659" s="1" t="str">
        <f t="shared" si="74"/>
        <v>EH</v>
      </c>
      <c r="P659" s="1">
        <f t="shared" si="75"/>
        <v>1</v>
      </c>
      <c r="Q659" s="1" t="str">
        <f t="shared" si="76"/>
        <v>Ausgaben</v>
      </c>
      <c r="R659" t="str">
        <f t="shared" si="72"/>
        <v>1/0100-61700 Instandhaltung von Fahrzeugen (Renault Zoe FK-271 HA)</v>
      </c>
      <c r="S659" s="2">
        <f t="shared" si="73"/>
        <v>-1000</v>
      </c>
      <c r="T659" s="2">
        <f t="shared" si="71"/>
        <v>-0.32331070158422243</v>
      </c>
    </row>
    <row r="660" spans="1:20" x14ac:dyDescent="0.4">
      <c r="A660" s="1" t="s">
        <v>432</v>
      </c>
      <c r="B660" s="1" t="s">
        <v>395</v>
      </c>
      <c r="C660" s="1" t="s">
        <v>462</v>
      </c>
      <c r="D660" s="1" t="s">
        <v>395</v>
      </c>
      <c r="E660" s="1" t="s">
        <v>395</v>
      </c>
      <c r="F660" s="1" t="s">
        <v>397</v>
      </c>
      <c r="G660" s="1" t="s">
        <v>398</v>
      </c>
      <c r="H660" s="1" t="s">
        <v>944</v>
      </c>
      <c r="I660" s="1" t="s">
        <v>33</v>
      </c>
      <c r="J660" s="1" t="s">
        <v>47</v>
      </c>
      <c r="K660" s="1" t="s">
        <v>463</v>
      </c>
      <c r="L660" s="6" t="str">
        <f>VLOOKUP(LEFT(A660,1),'Ansatz 1'!A$1:B$10,2)</f>
        <v>0 Vertretungskörper und allgemeine Verwaltung</v>
      </c>
      <c r="M660" s="6" t="str">
        <f>VLOOKUP(LEFT(A660,2),'Ansatz 2'!A$1:B$51,2)</f>
        <v>01 Hauptverwaltung</v>
      </c>
      <c r="N660" t="str">
        <f t="shared" si="70"/>
        <v>0100 Gemeindeamt</v>
      </c>
      <c r="O660" s="1" t="str">
        <f t="shared" si="74"/>
        <v>EH</v>
      </c>
      <c r="P660" s="1">
        <f t="shared" si="75"/>
        <v>1</v>
      </c>
      <c r="Q660" s="1" t="str">
        <f t="shared" si="76"/>
        <v>Ausgaben</v>
      </c>
      <c r="R660" t="str">
        <f t="shared" si="72"/>
        <v>1/0100-61800 Instandhaltung von sonstigen Anlagen</v>
      </c>
      <c r="S660" s="2">
        <f t="shared" si="73"/>
        <v>-2500</v>
      </c>
      <c r="T660" s="2">
        <f t="shared" si="71"/>
        <v>-0.80827675396055609</v>
      </c>
    </row>
    <row r="661" spans="1:20" x14ac:dyDescent="0.4">
      <c r="A661" s="1" t="s">
        <v>432</v>
      </c>
      <c r="B661" s="1" t="s">
        <v>395</v>
      </c>
      <c r="C661" s="1" t="s">
        <v>464</v>
      </c>
      <c r="D661" s="1" t="s">
        <v>395</v>
      </c>
      <c r="E661" s="1" t="s">
        <v>395</v>
      </c>
      <c r="F661" s="1" t="s">
        <v>397</v>
      </c>
      <c r="G661" s="1" t="s">
        <v>398</v>
      </c>
      <c r="H661" s="1" t="s">
        <v>945</v>
      </c>
      <c r="I661" s="1" t="s">
        <v>33</v>
      </c>
      <c r="J661" s="1" t="s">
        <v>48</v>
      </c>
      <c r="K661" s="1" t="s">
        <v>466</v>
      </c>
      <c r="L661" s="6" t="str">
        <f>VLOOKUP(LEFT(A661,1),'Ansatz 1'!A$1:B$10,2)</f>
        <v>0 Vertretungskörper und allgemeine Verwaltung</v>
      </c>
      <c r="M661" s="6" t="str">
        <f>VLOOKUP(LEFT(A661,2),'Ansatz 2'!A$1:B$51,2)</f>
        <v>01 Hauptverwaltung</v>
      </c>
      <c r="N661" t="str">
        <f t="shared" si="70"/>
        <v>0100 Gemeindeamt</v>
      </c>
      <c r="O661" s="1" t="str">
        <f t="shared" si="74"/>
        <v>EH</v>
      </c>
      <c r="P661" s="1">
        <f t="shared" si="75"/>
        <v>1</v>
      </c>
      <c r="Q661" s="1" t="str">
        <f t="shared" si="76"/>
        <v>Ausgaben</v>
      </c>
      <c r="R661" t="str">
        <f t="shared" si="72"/>
        <v>1/0100-63000 Postdienste</v>
      </c>
      <c r="S661" s="2">
        <f t="shared" si="73"/>
        <v>-12900</v>
      </c>
      <c r="T661" s="2">
        <f t="shared" si="71"/>
        <v>-4.1707080504364695</v>
      </c>
    </row>
    <row r="662" spans="1:20" x14ac:dyDescent="0.4">
      <c r="A662" s="1" t="s">
        <v>432</v>
      </c>
      <c r="B662" s="1" t="s">
        <v>395</v>
      </c>
      <c r="C662" s="1" t="s">
        <v>467</v>
      </c>
      <c r="D662" s="1" t="s">
        <v>395</v>
      </c>
      <c r="E662" s="1" t="s">
        <v>395</v>
      </c>
      <c r="F662" s="1" t="s">
        <v>397</v>
      </c>
      <c r="G662" s="1" t="s">
        <v>398</v>
      </c>
      <c r="H662" s="1" t="s">
        <v>945</v>
      </c>
      <c r="I662" s="1" t="s">
        <v>33</v>
      </c>
      <c r="J662" s="1" t="s">
        <v>49</v>
      </c>
      <c r="K662" s="1" t="s">
        <v>453</v>
      </c>
      <c r="L662" s="6" t="str">
        <f>VLOOKUP(LEFT(A662,1),'Ansatz 1'!A$1:B$10,2)</f>
        <v>0 Vertretungskörper und allgemeine Verwaltung</v>
      </c>
      <c r="M662" s="6" t="str">
        <f>VLOOKUP(LEFT(A662,2),'Ansatz 2'!A$1:B$51,2)</f>
        <v>01 Hauptverwaltung</v>
      </c>
      <c r="N662" t="str">
        <f t="shared" si="70"/>
        <v>0100 Gemeindeamt</v>
      </c>
      <c r="O662" s="1" t="str">
        <f t="shared" si="74"/>
        <v>EH</v>
      </c>
      <c r="P662" s="1">
        <f t="shared" si="75"/>
        <v>1</v>
      </c>
      <c r="Q662" s="1" t="str">
        <f t="shared" si="76"/>
        <v>Ausgaben</v>
      </c>
      <c r="R662" t="str">
        <f t="shared" si="72"/>
        <v>1/0100-63100 Telekommunikationsdienste</v>
      </c>
      <c r="S662" s="2">
        <f t="shared" si="73"/>
        <v>-8000</v>
      </c>
      <c r="T662" s="2">
        <f t="shared" si="71"/>
        <v>-2.5864856126737794</v>
      </c>
    </row>
    <row r="663" spans="1:20" x14ac:dyDescent="0.4">
      <c r="A663" s="1" t="s">
        <v>432</v>
      </c>
      <c r="B663" s="1" t="s">
        <v>395</v>
      </c>
      <c r="C663" s="1" t="s">
        <v>468</v>
      </c>
      <c r="D663" s="1" t="s">
        <v>395</v>
      </c>
      <c r="E663" s="1" t="s">
        <v>395</v>
      </c>
      <c r="F663" s="1" t="s">
        <v>397</v>
      </c>
      <c r="G663" s="1" t="s">
        <v>398</v>
      </c>
      <c r="H663" s="1" t="s">
        <v>945</v>
      </c>
      <c r="I663" s="1" t="s">
        <v>33</v>
      </c>
      <c r="J663" s="1" t="s">
        <v>50</v>
      </c>
      <c r="K663" s="1" t="s">
        <v>469</v>
      </c>
      <c r="L663" s="6" t="str">
        <f>VLOOKUP(LEFT(A663,1),'Ansatz 1'!A$1:B$10,2)</f>
        <v>0 Vertretungskörper und allgemeine Verwaltung</v>
      </c>
      <c r="M663" s="6" t="str">
        <f>VLOOKUP(LEFT(A663,2),'Ansatz 2'!A$1:B$51,2)</f>
        <v>01 Hauptverwaltung</v>
      </c>
      <c r="N663" t="str">
        <f t="shared" si="70"/>
        <v>0100 Gemeindeamt</v>
      </c>
      <c r="O663" s="1" t="str">
        <f t="shared" si="74"/>
        <v>EH</v>
      </c>
      <c r="P663" s="1">
        <f t="shared" si="75"/>
        <v>1</v>
      </c>
      <c r="Q663" s="1" t="str">
        <f t="shared" si="76"/>
        <v>Ausgaben</v>
      </c>
      <c r="R663" t="str">
        <f t="shared" si="72"/>
        <v>1/0100-64000 Rechts- und Beratungsaufwand</v>
      </c>
      <c r="S663" s="2">
        <f t="shared" si="73"/>
        <v>-20500</v>
      </c>
      <c r="T663" s="2">
        <f t="shared" si="71"/>
        <v>-6.6278693824765602</v>
      </c>
    </row>
    <row r="664" spans="1:20" x14ac:dyDescent="0.4">
      <c r="A664" s="1" t="s">
        <v>432</v>
      </c>
      <c r="B664" s="1" t="s">
        <v>395</v>
      </c>
      <c r="C664" s="1" t="s">
        <v>470</v>
      </c>
      <c r="D664" s="1" t="s">
        <v>395</v>
      </c>
      <c r="E664" s="1" t="s">
        <v>395</v>
      </c>
      <c r="F664" s="1" t="s">
        <v>397</v>
      </c>
      <c r="G664" s="1" t="s">
        <v>398</v>
      </c>
      <c r="H664" s="1" t="s">
        <v>945</v>
      </c>
      <c r="I664" s="1" t="s">
        <v>33</v>
      </c>
      <c r="J664" s="1" t="s">
        <v>51</v>
      </c>
      <c r="K664" s="1" t="s">
        <v>471</v>
      </c>
      <c r="L664" s="6" t="str">
        <f>VLOOKUP(LEFT(A664,1),'Ansatz 1'!A$1:B$10,2)</f>
        <v>0 Vertretungskörper und allgemeine Verwaltung</v>
      </c>
      <c r="M664" s="6" t="str">
        <f>VLOOKUP(LEFT(A664,2),'Ansatz 2'!A$1:B$51,2)</f>
        <v>01 Hauptverwaltung</v>
      </c>
      <c r="N664" t="str">
        <f t="shared" si="70"/>
        <v>0100 Gemeindeamt</v>
      </c>
      <c r="O664" s="1" t="str">
        <f t="shared" si="74"/>
        <v>EH</v>
      </c>
      <c r="P664" s="1">
        <f t="shared" si="75"/>
        <v>1</v>
      </c>
      <c r="Q664" s="1" t="str">
        <f t="shared" si="76"/>
        <v>Ausgaben</v>
      </c>
      <c r="R664" t="str">
        <f t="shared" si="72"/>
        <v>1/0100-67000 Versicherungen</v>
      </c>
      <c r="S664" s="2">
        <f t="shared" si="73"/>
        <v>-1200</v>
      </c>
      <c r="T664" s="2">
        <f t="shared" si="71"/>
        <v>-0.3879728419010669</v>
      </c>
    </row>
    <row r="665" spans="1:20" x14ac:dyDescent="0.4">
      <c r="A665" s="1" t="s">
        <v>432</v>
      </c>
      <c r="B665" s="1" t="s">
        <v>395</v>
      </c>
      <c r="C665" s="1" t="s">
        <v>946</v>
      </c>
      <c r="D665" s="1" t="s">
        <v>395</v>
      </c>
      <c r="E665" s="1" t="s">
        <v>395</v>
      </c>
      <c r="F665" s="1" t="s">
        <v>397</v>
      </c>
      <c r="G665" s="1" t="s">
        <v>398</v>
      </c>
      <c r="H665" s="1" t="s">
        <v>947</v>
      </c>
      <c r="I665" s="1" t="s">
        <v>33</v>
      </c>
      <c r="J665" s="1" t="s">
        <v>948</v>
      </c>
      <c r="K665" s="1" t="s">
        <v>949</v>
      </c>
      <c r="L665" s="6" t="str">
        <f>VLOOKUP(LEFT(A665,1),'Ansatz 1'!A$1:B$10,2)</f>
        <v>0 Vertretungskörper und allgemeine Verwaltung</v>
      </c>
      <c r="M665" s="6" t="str">
        <f>VLOOKUP(LEFT(A665,2),'Ansatz 2'!A$1:B$51,2)</f>
        <v>01 Hauptverwaltung</v>
      </c>
      <c r="N665" t="str">
        <f t="shared" si="70"/>
        <v>0100 Gemeindeamt</v>
      </c>
      <c r="O665" s="1" t="str">
        <f t="shared" si="74"/>
        <v>EH</v>
      </c>
      <c r="P665" s="1">
        <f t="shared" si="75"/>
        <v>1</v>
      </c>
      <c r="Q665" s="1" t="str">
        <f t="shared" si="76"/>
        <v>Ausgaben</v>
      </c>
      <c r="R665" t="str">
        <f t="shared" si="72"/>
        <v>1/0100-68000 Planmäßige Abschreibung</v>
      </c>
      <c r="S665" s="2">
        <f t="shared" si="73"/>
        <v>-2700</v>
      </c>
      <c r="T665" s="2">
        <f t="shared" si="71"/>
        <v>-0.87293889427740057</v>
      </c>
    </row>
    <row r="666" spans="1:20" x14ac:dyDescent="0.4">
      <c r="A666" s="1" t="s">
        <v>432</v>
      </c>
      <c r="B666" s="1" t="s">
        <v>395</v>
      </c>
      <c r="C666" s="1" t="s">
        <v>472</v>
      </c>
      <c r="D666" s="1" t="s">
        <v>395</v>
      </c>
      <c r="E666" s="1" t="s">
        <v>395</v>
      </c>
      <c r="F666" s="1" t="s">
        <v>397</v>
      </c>
      <c r="G666" s="1" t="s">
        <v>398</v>
      </c>
      <c r="H666" s="1" t="s">
        <v>950</v>
      </c>
      <c r="I666" s="1" t="s">
        <v>33</v>
      </c>
      <c r="J666" s="1" t="s">
        <v>52</v>
      </c>
      <c r="K666" s="1" t="s">
        <v>451</v>
      </c>
      <c r="L666" s="6" t="str">
        <f>VLOOKUP(LEFT(A666,1),'Ansatz 1'!A$1:B$10,2)</f>
        <v>0 Vertretungskörper und allgemeine Verwaltung</v>
      </c>
      <c r="M666" s="6" t="str">
        <f>VLOOKUP(LEFT(A666,2),'Ansatz 2'!A$1:B$51,2)</f>
        <v>01 Hauptverwaltung</v>
      </c>
      <c r="N666" t="str">
        <f t="shared" si="70"/>
        <v>0100 Gemeindeamt</v>
      </c>
      <c r="O666" s="1" t="str">
        <f t="shared" si="74"/>
        <v>EH</v>
      </c>
      <c r="P666" s="1">
        <f t="shared" si="75"/>
        <v>1</v>
      </c>
      <c r="Q666" s="1" t="str">
        <f t="shared" si="76"/>
        <v>Ausgaben</v>
      </c>
      <c r="R666" t="str">
        <f t="shared" si="72"/>
        <v>1/0100-70000 Miet- und Pachtaufwand</v>
      </c>
      <c r="S666" s="2">
        <f t="shared" si="73"/>
        <v>-6000</v>
      </c>
      <c r="T666" s="2">
        <f t="shared" si="71"/>
        <v>-1.9398642095053347</v>
      </c>
    </row>
    <row r="667" spans="1:20" x14ac:dyDescent="0.4">
      <c r="A667" s="1" t="s">
        <v>432</v>
      </c>
      <c r="B667" s="1" t="s">
        <v>395</v>
      </c>
      <c r="C667" s="1" t="s">
        <v>472</v>
      </c>
      <c r="D667" s="1" t="s">
        <v>474</v>
      </c>
      <c r="E667" s="1" t="s">
        <v>395</v>
      </c>
      <c r="F667" s="1" t="s">
        <v>397</v>
      </c>
      <c r="G667" s="1" t="s">
        <v>398</v>
      </c>
      <c r="H667" s="1" t="s">
        <v>950</v>
      </c>
      <c r="I667" s="1" t="s">
        <v>33</v>
      </c>
      <c r="J667" s="1" t="s">
        <v>53</v>
      </c>
      <c r="K667" s="1" t="s">
        <v>461</v>
      </c>
      <c r="L667" s="6" t="str">
        <f>VLOOKUP(LEFT(A667,1),'Ansatz 1'!A$1:B$10,2)</f>
        <v>0 Vertretungskörper und allgemeine Verwaltung</v>
      </c>
      <c r="M667" s="6" t="str">
        <f>VLOOKUP(LEFT(A667,2),'Ansatz 2'!A$1:B$51,2)</f>
        <v>01 Hauptverwaltung</v>
      </c>
      <c r="N667" t="str">
        <f t="shared" si="70"/>
        <v>0100 Gemeindeamt</v>
      </c>
      <c r="O667" s="1" t="str">
        <f t="shared" si="74"/>
        <v>EH</v>
      </c>
      <c r="P667" s="1">
        <f t="shared" si="75"/>
        <v>1</v>
      </c>
      <c r="Q667" s="1" t="str">
        <f t="shared" si="76"/>
        <v>Ausgaben</v>
      </c>
      <c r="R667" t="str">
        <f t="shared" si="72"/>
        <v>1/0100-70080 Miet- und Pachtaufwand (Akku-Miete Renault Zoe FK-271 HA)</v>
      </c>
      <c r="S667" s="2">
        <f t="shared" si="73"/>
        <v>-1000</v>
      </c>
      <c r="T667" s="2">
        <f t="shared" si="71"/>
        <v>-0.32331070158422243</v>
      </c>
    </row>
    <row r="668" spans="1:20" x14ac:dyDescent="0.4">
      <c r="A668" s="1" t="s">
        <v>432</v>
      </c>
      <c r="B668" s="1" t="s">
        <v>395</v>
      </c>
      <c r="C668" s="1" t="s">
        <v>475</v>
      </c>
      <c r="D668" s="1" t="s">
        <v>395</v>
      </c>
      <c r="E668" s="1" t="s">
        <v>395</v>
      </c>
      <c r="F668" s="1" t="s">
        <v>397</v>
      </c>
      <c r="G668" s="1" t="s">
        <v>398</v>
      </c>
      <c r="H668" s="1" t="s">
        <v>950</v>
      </c>
      <c r="I668" s="1" t="s">
        <v>33</v>
      </c>
      <c r="J668" s="1" t="s">
        <v>54</v>
      </c>
      <c r="K668" s="1" t="s">
        <v>476</v>
      </c>
      <c r="L668" s="6" t="str">
        <f>VLOOKUP(LEFT(A668,1),'Ansatz 1'!A$1:B$10,2)</f>
        <v>0 Vertretungskörper und allgemeine Verwaltung</v>
      </c>
      <c r="M668" s="6" t="str">
        <f>VLOOKUP(LEFT(A668,2),'Ansatz 2'!A$1:B$51,2)</f>
        <v>01 Hauptverwaltung</v>
      </c>
      <c r="N668" t="str">
        <f t="shared" si="70"/>
        <v>0100 Gemeindeamt</v>
      </c>
      <c r="O668" s="1" t="str">
        <f t="shared" si="74"/>
        <v>EH</v>
      </c>
      <c r="P668" s="1">
        <f t="shared" si="75"/>
        <v>1</v>
      </c>
      <c r="Q668" s="1" t="str">
        <f t="shared" si="76"/>
        <v>Ausgaben</v>
      </c>
      <c r="R668" t="str">
        <f t="shared" si="72"/>
        <v>1/0100-70500 Miet- und Pachtaufwand (Leasingrate Renault Zoe FK-271 HA)</v>
      </c>
      <c r="S668" s="2">
        <f t="shared" si="73"/>
        <v>-3300</v>
      </c>
      <c r="T668" s="2">
        <f t="shared" si="71"/>
        <v>-1.0669253152279341</v>
      </c>
    </row>
    <row r="669" spans="1:20" x14ac:dyDescent="0.4">
      <c r="A669" s="1" t="s">
        <v>432</v>
      </c>
      <c r="B669" s="1" t="s">
        <v>395</v>
      </c>
      <c r="C669" s="1" t="s">
        <v>477</v>
      </c>
      <c r="D669" s="1" t="s">
        <v>478</v>
      </c>
      <c r="E669" s="1" t="s">
        <v>395</v>
      </c>
      <c r="F669" s="1" t="s">
        <v>397</v>
      </c>
      <c r="G669" s="1" t="s">
        <v>398</v>
      </c>
      <c r="H669" s="1" t="s">
        <v>930</v>
      </c>
      <c r="I669" s="1" t="s">
        <v>33</v>
      </c>
      <c r="J669" s="1" t="s">
        <v>55</v>
      </c>
      <c r="K669" s="1" t="s">
        <v>461</v>
      </c>
      <c r="L669" s="6" t="str">
        <f>VLOOKUP(LEFT(A669,1),'Ansatz 1'!A$1:B$10,2)</f>
        <v>0 Vertretungskörper und allgemeine Verwaltung</v>
      </c>
      <c r="M669" s="6" t="str">
        <f>VLOOKUP(LEFT(A669,2),'Ansatz 2'!A$1:B$51,2)</f>
        <v>01 Hauptverwaltung</v>
      </c>
      <c r="N669" t="str">
        <f t="shared" si="70"/>
        <v>0100 Gemeindeamt</v>
      </c>
      <c r="O669" s="1" t="str">
        <f t="shared" si="74"/>
        <v>EH</v>
      </c>
      <c r="P669" s="1">
        <f t="shared" si="75"/>
        <v>1</v>
      </c>
      <c r="Q669" s="1" t="str">
        <f t="shared" si="76"/>
        <v>Ausgaben</v>
      </c>
      <c r="R669" t="str">
        <f t="shared" si="72"/>
        <v>1/0100-72021 Kostenbeiträge (Kostenersätze) für Leistungen (Einheitsbewertung)</v>
      </c>
      <c r="S669" s="2">
        <f t="shared" si="73"/>
        <v>-1000</v>
      </c>
      <c r="T669" s="2">
        <f t="shared" si="71"/>
        <v>-0.32331070158422243</v>
      </c>
    </row>
    <row r="670" spans="1:20" x14ac:dyDescent="0.4">
      <c r="A670" s="1" t="s">
        <v>432</v>
      </c>
      <c r="B670" s="1" t="s">
        <v>395</v>
      </c>
      <c r="C670" s="1" t="s">
        <v>477</v>
      </c>
      <c r="D670" s="1" t="s">
        <v>479</v>
      </c>
      <c r="E670" s="1" t="s">
        <v>395</v>
      </c>
      <c r="F670" s="1" t="s">
        <v>397</v>
      </c>
      <c r="G670" s="1" t="s">
        <v>398</v>
      </c>
      <c r="H670" s="1" t="s">
        <v>930</v>
      </c>
      <c r="I670" s="1" t="s">
        <v>33</v>
      </c>
      <c r="J670" s="1" t="s">
        <v>56</v>
      </c>
      <c r="K670" s="1" t="s">
        <v>480</v>
      </c>
      <c r="L670" s="6" t="str">
        <f>VLOOKUP(LEFT(A670,1),'Ansatz 1'!A$1:B$10,2)</f>
        <v>0 Vertretungskörper und allgemeine Verwaltung</v>
      </c>
      <c r="M670" s="6" t="str">
        <f>VLOOKUP(LEFT(A670,2),'Ansatz 2'!A$1:B$51,2)</f>
        <v>01 Hauptverwaltung</v>
      </c>
      <c r="N670" t="str">
        <f t="shared" si="70"/>
        <v>0100 Gemeindeamt</v>
      </c>
      <c r="O670" s="1" t="str">
        <f t="shared" si="74"/>
        <v>EH</v>
      </c>
      <c r="P670" s="1">
        <f t="shared" si="75"/>
        <v>1</v>
      </c>
      <c r="Q670" s="1" t="str">
        <f t="shared" si="76"/>
        <v>Ausgaben</v>
      </c>
      <c r="R670" t="str">
        <f t="shared" si="72"/>
        <v>1/0100-72022 Kostenbeiträge (Kostenersätze) für Leistungen (Finanzverwaltung Vorderland)</v>
      </c>
      <c r="S670" s="2">
        <f t="shared" si="73"/>
        <v>-98800</v>
      </c>
      <c r="T670" s="2">
        <f t="shared" si="71"/>
        <v>-31.943097316521175</v>
      </c>
    </row>
    <row r="671" spans="1:20" x14ac:dyDescent="0.4">
      <c r="A671" s="1" t="s">
        <v>432</v>
      </c>
      <c r="B671" s="1" t="s">
        <v>395</v>
      </c>
      <c r="C671" s="1" t="s">
        <v>477</v>
      </c>
      <c r="D671" s="1" t="s">
        <v>481</v>
      </c>
      <c r="E671" s="1" t="s">
        <v>395</v>
      </c>
      <c r="F671" s="1" t="s">
        <v>397</v>
      </c>
      <c r="G671" s="1" t="s">
        <v>398</v>
      </c>
      <c r="H671" s="1" t="s">
        <v>930</v>
      </c>
      <c r="I671" s="1" t="s">
        <v>33</v>
      </c>
      <c r="J671" s="1" t="s">
        <v>57</v>
      </c>
      <c r="K671" s="1" t="s">
        <v>453</v>
      </c>
      <c r="L671" s="6" t="str">
        <f>VLOOKUP(LEFT(A671,1),'Ansatz 1'!A$1:B$10,2)</f>
        <v>0 Vertretungskörper und allgemeine Verwaltung</v>
      </c>
      <c r="M671" s="6" t="str">
        <f>VLOOKUP(LEFT(A671,2),'Ansatz 2'!A$1:B$51,2)</f>
        <v>01 Hauptverwaltung</v>
      </c>
      <c r="N671" t="str">
        <f t="shared" si="70"/>
        <v>0100 Gemeindeamt</v>
      </c>
      <c r="O671" s="1" t="str">
        <f t="shared" si="74"/>
        <v>EH</v>
      </c>
      <c r="P671" s="1">
        <f t="shared" si="75"/>
        <v>1</v>
      </c>
      <c r="Q671" s="1" t="str">
        <f t="shared" si="76"/>
        <v>Ausgaben</v>
      </c>
      <c r="R671" t="str">
        <f t="shared" si="72"/>
        <v>1/0100-72023 Kostenbeiträge (Kostenersätze) für Leistungen (Stadt Feldkirch f. Personalverrechnung)</v>
      </c>
      <c r="S671" s="2">
        <f t="shared" si="73"/>
        <v>-8000</v>
      </c>
      <c r="T671" s="2">
        <f t="shared" si="71"/>
        <v>-2.5864856126737794</v>
      </c>
    </row>
    <row r="672" spans="1:20" x14ac:dyDescent="0.4">
      <c r="A672" s="1" t="s">
        <v>432</v>
      </c>
      <c r="B672" s="1" t="s">
        <v>395</v>
      </c>
      <c r="C672" s="1" t="s">
        <v>477</v>
      </c>
      <c r="D672" s="1" t="s">
        <v>482</v>
      </c>
      <c r="E672" s="1" t="s">
        <v>395</v>
      </c>
      <c r="F672" s="1" t="s">
        <v>397</v>
      </c>
      <c r="G672" s="1" t="s">
        <v>398</v>
      </c>
      <c r="H672" s="1" t="s">
        <v>930</v>
      </c>
      <c r="I672" s="1" t="s">
        <v>33</v>
      </c>
      <c r="J672" s="1" t="s">
        <v>58</v>
      </c>
      <c r="K672" s="1" t="s">
        <v>483</v>
      </c>
      <c r="L672" s="6" t="str">
        <f>VLOOKUP(LEFT(A672,1),'Ansatz 1'!A$1:B$10,2)</f>
        <v>0 Vertretungskörper und allgemeine Verwaltung</v>
      </c>
      <c r="M672" s="6" t="str">
        <f>VLOOKUP(LEFT(A672,2),'Ansatz 2'!A$1:B$51,2)</f>
        <v>01 Hauptverwaltung</v>
      </c>
      <c r="N672" t="str">
        <f t="shared" si="70"/>
        <v>0100 Gemeindeamt</v>
      </c>
      <c r="O672" s="1" t="str">
        <f t="shared" si="74"/>
        <v>EH</v>
      </c>
      <c r="P672" s="1">
        <f t="shared" si="75"/>
        <v>1</v>
      </c>
      <c r="Q672" s="1" t="str">
        <f t="shared" si="76"/>
        <v>Ausgaben</v>
      </c>
      <c r="R672" t="str">
        <f t="shared" si="72"/>
        <v>1/0100-72024 Kostenbeiträge (Kostenersätze) für Leistungen (gem. § 9 Behinderteneinstellungsgesetz)</v>
      </c>
      <c r="S672" s="2">
        <f t="shared" si="73"/>
        <v>-3100</v>
      </c>
      <c r="T672" s="2">
        <f t="shared" si="71"/>
        <v>-1.0022631749110895</v>
      </c>
    </row>
    <row r="673" spans="1:20" x14ac:dyDescent="0.4">
      <c r="A673" s="1" t="s">
        <v>432</v>
      </c>
      <c r="B673" s="1" t="s">
        <v>395</v>
      </c>
      <c r="C673" s="1" t="s">
        <v>420</v>
      </c>
      <c r="D673" s="1" t="s">
        <v>395</v>
      </c>
      <c r="E673" s="1" t="s">
        <v>395</v>
      </c>
      <c r="F673" s="1" t="s">
        <v>397</v>
      </c>
      <c r="G673" s="1" t="s">
        <v>398</v>
      </c>
      <c r="H673" s="1" t="s">
        <v>930</v>
      </c>
      <c r="I673" s="1" t="s">
        <v>33</v>
      </c>
      <c r="J673" s="1" t="s">
        <v>59</v>
      </c>
      <c r="K673" s="1" t="s">
        <v>440</v>
      </c>
      <c r="L673" s="6" t="str">
        <f>VLOOKUP(LEFT(A673,1),'Ansatz 1'!A$1:B$10,2)</f>
        <v>0 Vertretungskörper und allgemeine Verwaltung</v>
      </c>
      <c r="M673" s="6" t="str">
        <f>VLOOKUP(LEFT(A673,2),'Ansatz 2'!A$1:B$51,2)</f>
        <v>01 Hauptverwaltung</v>
      </c>
      <c r="N673" t="str">
        <f t="shared" si="70"/>
        <v>0100 Gemeindeamt</v>
      </c>
      <c r="O673" s="1" t="str">
        <f t="shared" si="74"/>
        <v>EH</v>
      </c>
      <c r="P673" s="1">
        <f t="shared" si="75"/>
        <v>1</v>
      </c>
      <c r="Q673" s="1" t="str">
        <f t="shared" si="76"/>
        <v>Ausgaben</v>
      </c>
      <c r="R673" t="str">
        <f t="shared" si="72"/>
        <v>1/0100-72400 Reisegebühren</v>
      </c>
      <c r="S673" s="2">
        <f t="shared" si="73"/>
        <v>-2000</v>
      </c>
      <c r="T673" s="2">
        <f t="shared" si="71"/>
        <v>-0.64662140316844485</v>
      </c>
    </row>
    <row r="674" spans="1:20" x14ac:dyDescent="0.4">
      <c r="A674" s="1" t="s">
        <v>432</v>
      </c>
      <c r="B674" s="1" t="s">
        <v>395</v>
      </c>
      <c r="C674" s="1" t="s">
        <v>484</v>
      </c>
      <c r="D674" s="1" t="s">
        <v>395</v>
      </c>
      <c r="E674" s="1" t="s">
        <v>395</v>
      </c>
      <c r="F674" s="1" t="s">
        <v>397</v>
      </c>
      <c r="G674" s="1" t="s">
        <v>398</v>
      </c>
      <c r="H674" s="1" t="s">
        <v>930</v>
      </c>
      <c r="I674" s="1" t="s">
        <v>33</v>
      </c>
      <c r="J674" s="1" t="s">
        <v>60</v>
      </c>
      <c r="K674" s="1" t="s">
        <v>421</v>
      </c>
      <c r="L674" s="6" t="str">
        <f>VLOOKUP(LEFT(A674,1),'Ansatz 1'!A$1:B$10,2)</f>
        <v>0 Vertretungskörper und allgemeine Verwaltung</v>
      </c>
      <c r="M674" s="6" t="str">
        <f>VLOOKUP(LEFT(A674,2),'Ansatz 2'!A$1:B$51,2)</f>
        <v>01 Hauptverwaltung</v>
      </c>
      <c r="N674" t="str">
        <f t="shared" si="70"/>
        <v>0100 Gemeindeamt</v>
      </c>
      <c r="O674" s="1" t="str">
        <f t="shared" si="74"/>
        <v>EH</v>
      </c>
      <c r="P674" s="1">
        <f t="shared" si="75"/>
        <v>1</v>
      </c>
      <c r="Q674" s="1" t="str">
        <f t="shared" si="76"/>
        <v>Ausgaben</v>
      </c>
      <c r="R674" t="str">
        <f t="shared" si="72"/>
        <v>1/0100-72500 Bibliothekserfordernisse</v>
      </c>
      <c r="S674" s="2">
        <f t="shared" si="73"/>
        <v>-500</v>
      </c>
      <c r="T674" s="2">
        <f t="shared" si="71"/>
        <v>-0.16165535079211121</v>
      </c>
    </row>
    <row r="675" spans="1:20" x14ac:dyDescent="0.4">
      <c r="A675" s="1" t="s">
        <v>432</v>
      </c>
      <c r="B675" s="1" t="s">
        <v>395</v>
      </c>
      <c r="C675" s="1" t="s">
        <v>485</v>
      </c>
      <c r="D675" s="1" t="s">
        <v>401</v>
      </c>
      <c r="E675" s="1" t="s">
        <v>395</v>
      </c>
      <c r="F675" s="1" t="s">
        <v>397</v>
      </c>
      <c r="G675" s="1" t="s">
        <v>398</v>
      </c>
      <c r="H675" s="1" t="s">
        <v>930</v>
      </c>
      <c r="I675" s="1" t="s">
        <v>33</v>
      </c>
      <c r="J675" s="1" t="s">
        <v>61</v>
      </c>
      <c r="K675" s="1" t="s">
        <v>486</v>
      </c>
      <c r="L675" s="6" t="str">
        <f>VLOOKUP(LEFT(A675,1),'Ansatz 1'!A$1:B$10,2)</f>
        <v>0 Vertretungskörper und allgemeine Verwaltung</v>
      </c>
      <c r="M675" s="6" t="str">
        <f>VLOOKUP(LEFT(A675,2),'Ansatz 2'!A$1:B$51,2)</f>
        <v>01 Hauptverwaltung</v>
      </c>
      <c r="N675" t="str">
        <f t="shared" si="70"/>
        <v>0100 Gemeindeamt</v>
      </c>
      <c r="O675" s="1" t="str">
        <f t="shared" si="74"/>
        <v>EH</v>
      </c>
      <c r="P675" s="1">
        <f t="shared" si="75"/>
        <v>1</v>
      </c>
      <c r="Q675" s="1" t="str">
        <f t="shared" si="76"/>
        <v>Ausgaben</v>
      </c>
      <c r="R675" t="str">
        <f t="shared" si="72"/>
        <v>1/0100-72820 Entgelt für sonstige Leistungen (Renault Zoe FK-271 HA)</v>
      </c>
      <c r="S675" s="2">
        <f t="shared" si="73"/>
        <v>-3000</v>
      </c>
      <c r="T675" s="2">
        <f t="shared" si="71"/>
        <v>-0.96993210475266733</v>
      </c>
    </row>
    <row r="676" spans="1:20" x14ac:dyDescent="0.4">
      <c r="A676" s="1" t="s">
        <v>432</v>
      </c>
      <c r="B676" s="1" t="s">
        <v>395</v>
      </c>
      <c r="C676" s="1" t="s">
        <v>487</v>
      </c>
      <c r="D676" s="1" t="s">
        <v>395</v>
      </c>
      <c r="E676" s="1" t="s">
        <v>395</v>
      </c>
      <c r="F676" s="1" t="s">
        <v>397</v>
      </c>
      <c r="G676" s="1" t="s">
        <v>398</v>
      </c>
      <c r="H676" s="1" t="s">
        <v>930</v>
      </c>
      <c r="I676" s="1" t="s">
        <v>33</v>
      </c>
      <c r="J676" s="1" t="s">
        <v>62</v>
      </c>
      <c r="K676" s="1" t="s">
        <v>488</v>
      </c>
      <c r="L676" s="6" t="str">
        <f>VLOOKUP(LEFT(A676,1),'Ansatz 1'!A$1:B$10,2)</f>
        <v>0 Vertretungskörper und allgemeine Verwaltung</v>
      </c>
      <c r="M676" s="6" t="str">
        <f>VLOOKUP(LEFT(A676,2),'Ansatz 2'!A$1:B$51,2)</f>
        <v>01 Hauptverwaltung</v>
      </c>
      <c r="N676" t="str">
        <f t="shared" si="70"/>
        <v>0100 Gemeindeamt</v>
      </c>
      <c r="O676" s="1" t="str">
        <f t="shared" si="74"/>
        <v>EH</v>
      </c>
      <c r="P676" s="1">
        <f t="shared" si="75"/>
        <v>1</v>
      </c>
      <c r="Q676" s="1" t="str">
        <f t="shared" si="76"/>
        <v>Ausgaben</v>
      </c>
      <c r="R676" t="str">
        <f t="shared" si="72"/>
        <v>1/0100-72900 Sonstige Aufwendungen</v>
      </c>
      <c r="S676" s="2">
        <f t="shared" si="73"/>
        <v>-4200</v>
      </c>
      <c r="T676" s="2">
        <f t="shared" si="71"/>
        <v>-1.3579049466537343</v>
      </c>
    </row>
    <row r="677" spans="1:20" x14ac:dyDescent="0.4">
      <c r="A677" s="1" t="s">
        <v>432</v>
      </c>
      <c r="B677" s="1" t="s">
        <v>395</v>
      </c>
      <c r="C677" s="1" t="s">
        <v>489</v>
      </c>
      <c r="D677" s="1" t="s">
        <v>403</v>
      </c>
      <c r="E677" s="1" t="s">
        <v>395</v>
      </c>
      <c r="F677" s="1" t="s">
        <v>397</v>
      </c>
      <c r="G677" s="1" t="s">
        <v>398</v>
      </c>
      <c r="H677" s="1" t="s">
        <v>951</v>
      </c>
      <c r="I677" s="1" t="s">
        <v>33</v>
      </c>
      <c r="J677" s="1" t="s">
        <v>63</v>
      </c>
      <c r="K677" s="1" t="s">
        <v>448</v>
      </c>
      <c r="L677" s="6" t="str">
        <f>VLOOKUP(LEFT(A677,1),'Ansatz 1'!A$1:B$10,2)</f>
        <v>0 Vertretungskörper und allgemeine Verwaltung</v>
      </c>
      <c r="M677" s="6" t="str">
        <f>VLOOKUP(LEFT(A677,2),'Ansatz 2'!A$1:B$51,2)</f>
        <v>01 Hauptverwaltung</v>
      </c>
      <c r="N677" t="str">
        <f t="shared" si="70"/>
        <v>0100 Gemeindeamt</v>
      </c>
      <c r="O677" s="1" t="str">
        <f t="shared" si="74"/>
        <v>EH</v>
      </c>
      <c r="P677" s="1">
        <f t="shared" si="75"/>
        <v>2</v>
      </c>
      <c r="Q677" s="1" t="str">
        <f t="shared" si="76"/>
        <v>Einnahmen</v>
      </c>
      <c r="R677" t="str">
        <f t="shared" si="72"/>
        <v>2/0100+80810 Veräußerungen von Waren (Drucksorten, Kopien usw.)</v>
      </c>
      <c r="S677" s="2">
        <f t="shared" si="73"/>
        <v>100</v>
      </c>
      <c r="T677" s="2">
        <f t="shared" si="71"/>
        <v>3.2331070158422244E-2</v>
      </c>
    </row>
    <row r="678" spans="1:20" x14ac:dyDescent="0.4">
      <c r="A678" s="1" t="s">
        <v>432</v>
      </c>
      <c r="B678" s="1" t="s">
        <v>395</v>
      </c>
      <c r="C678" s="1" t="s">
        <v>491</v>
      </c>
      <c r="D678" s="1" t="s">
        <v>395</v>
      </c>
      <c r="E678" s="1" t="s">
        <v>395</v>
      </c>
      <c r="F678" s="1" t="s">
        <v>397</v>
      </c>
      <c r="G678" s="1" t="s">
        <v>398</v>
      </c>
      <c r="H678" s="1" t="s">
        <v>952</v>
      </c>
      <c r="I678" s="1" t="s">
        <v>33</v>
      </c>
      <c r="J678" s="1" t="s">
        <v>64</v>
      </c>
      <c r="K678" s="1" t="s">
        <v>493</v>
      </c>
      <c r="L678" s="6" t="str">
        <f>VLOOKUP(LEFT(A678,1),'Ansatz 1'!A$1:B$10,2)</f>
        <v>0 Vertretungskörper und allgemeine Verwaltung</v>
      </c>
      <c r="M678" s="6" t="str">
        <f>VLOOKUP(LEFT(A678,2),'Ansatz 2'!A$1:B$51,2)</f>
        <v>01 Hauptverwaltung</v>
      </c>
      <c r="N678" t="str">
        <f t="shared" si="70"/>
        <v>0100 Gemeindeamt</v>
      </c>
      <c r="O678" s="1" t="str">
        <f t="shared" si="74"/>
        <v>EH</v>
      </c>
      <c r="P678" s="1">
        <f t="shared" si="75"/>
        <v>2</v>
      </c>
      <c r="Q678" s="1" t="str">
        <f t="shared" si="76"/>
        <v>Einnahmen</v>
      </c>
      <c r="R678" t="str">
        <f t="shared" si="72"/>
        <v>2/0100+81100 Miete- und Pachtertrag (Bonkassa)</v>
      </c>
      <c r="S678" s="2">
        <f t="shared" si="73"/>
        <v>300</v>
      </c>
      <c r="T678" s="2">
        <f t="shared" si="71"/>
        <v>9.6993210475266725E-2</v>
      </c>
    </row>
    <row r="679" spans="1:20" x14ac:dyDescent="0.4">
      <c r="A679" s="1" t="s">
        <v>432</v>
      </c>
      <c r="B679" s="1" t="s">
        <v>395</v>
      </c>
      <c r="C679" s="1" t="s">
        <v>491</v>
      </c>
      <c r="D679" s="1" t="s">
        <v>401</v>
      </c>
      <c r="E679" s="1" t="s">
        <v>395</v>
      </c>
      <c r="F679" s="1" t="s">
        <v>397</v>
      </c>
      <c r="G679" s="1" t="s">
        <v>398</v>
      </c>
      <c r="H679" s="1" t="s">
        <v>952</v>
      </c>
      <c r="I679" s="1" t="s">
        <v>33</v>
      </c>
      <c r="J679" s="1" t="s">
        <v>65</v>
      </c>
      <c r="K679" s="1" t="s">
        <v>421</v>
      </c>
      <c r="L679" s="6" t="str">
        <f>VLOOKUP(LEFT(A679,1),'Ansatz 1'!A$1:B$10,2)</f>
        <v>0 Vertretungskörper und allgemeine Verwaltung</v>
      </c>
      <c r="M679" s="6" t="str">
        <f>VLOOKUP(LEFT(A679,2),'Ansatz 2'!A$1:B$51,2)</f>
        <v>01 Hauptverwaltung</v>
      </c>
      <c r="N679" t="str">
        <f t="shared" si="70"/>
        <v>0100 Gemeindeamt</v>
      </c>
      <c r="O679" s="1" t="str">
        <f t="shared" si="74"/>
        <v>EH</v>
      </c>
      <c r="P679" s="1">
        <f t="shared" si="75"/>
        <v>2</v>
      </c>
      <c r="Q679" s="1" t="str">
        <f t="shared" si="76"/>
        <v>Einnahmen</v>
      </c>
      <c r="R679" t="str">
        <f t="shared" si="72"/>
        <v>2/0100+81120 Miete- und Pachtertrag (Caruso Renault Zoe FK-271 HA)</v>
      </c>
      <c r="S679" s="2">
        <f t="shared" si="73"/>
        <v>500</v>
      </c>
      <c r="T679" s="2">
        <f t="shared" si="71"/>
        <v>0.16165535079211121</v>
      </c>
    </row>
    <row r="680" spans="1:20" x14ac:dyDescent="0.4">
      <c r="A680" s="1" t="s">
        <v>432</v>
      </c>
      <c r="B680" s="1" t="s">
        <v>395</v>
      </c>
      <c r="C680" s="1" t="s">
        <v>494</v>
      </c>
      <c r="D680" s="1" t="s">
        <v>395</v>
      </c>
      <c r="E680" s="1" t="s">
        <v>395</v>
      </c>
      <c r="F680" s="1" t="s">
        <v>397</v>
      </c>
      <c r="G680" s="1" t="s">
        <v>398</v>
      </c>
      <c r="H680" s="1" t="s">
        <v>953</v>
      </c>
      <c r="I680" s="1" t="s">
        <v>33</v>
      </c>
      <c r="J680" s="1" t="s">
        <v>66</v>
      </c>
      <c r="K680" s="1" t="s">
        <v>448</v>
      </c>
      <c r="L680" s="6" t="str">
        <f>VLOOKUP(LEFT(A680,1),'Ansatz 1'!A$1:B$10,2)</f>
        <v>0 Vertretungskörper und allgemeine Verwaltung</v>
      </c>
      <c r="M680" s="6" t="str">
        <f>VLOOKUP(LEFT(A680,2),'Ansatz 2'!A$1:B$51,2)</f>
        <v>01 Hauptverwaltung</v>
      </c>
      <c r="N680" t="str">
        <f t="shared" si="70"/>
        <v>0100 Gemeindeamt</v>
      </c>
      <c r="O680" s="1" t="str">
        <f t="shared" si="74"/>
        <v>EH</v>
      </c>
      <c r="P680" s="1">
        <f t="shared" si="75"/>
        <v>2</v>
      </c>
      <c r="Q680" s="1" t="str">
        <f t="shared" si="76"/>
        <v>Einnahmen</v>
      </c>
      <c r="R680" t="str">
        <f t="shared" si="72"/>
        <v>2/0100+81200 Gebühren für sonstige Leistungen</v>
      </c>
      <c r="S680" s="2">
        <f t="shared" si="73"/>
        <v>100</v>
      </c>
      <c r="T680" s="2">
        <f t="shared" si="71"/>
        <v>3.2331070158422244E-2</v>
      </c>
    </row>
    <row r="681" spans="1:20" x14ac:dyDescent="0.4">
      <c r="A681" s="1" t="s">
        <v>432</v>
      </c>
      <c r="B681" s="1" t="s">
        <v>395</v>
      </c>
      <c r="C681" s="1" t="s">
        <v>496</v>
      </c>
      <c r="D681" s="1" t="s">
        <v>395</v>
      </c>
      <c r="E681" s="1" t="s">
        <v>395</v>
      </c>
      <c r="F681" s="1" t="s">
        <v>397</v>
      </c>
      <c r="G681" s="1" t="s">
        <v>398</v>
      </c>
      <c r="H681" s="1" t="s">
        <v>953</v>
      </c>
      <c r="I681" s="1" t="s">
        <v>33</v>
      </c>
      <c r="J681" s="1" t="s">
        <v>67</v>
      </c>
      <c r="K681" s="1" t="s">
        <v>448</v>
      </c>
      <c r="L681" s="6" t="str">
        <f>VLOOKUP(LEFT(A681,1),'Ansatz 1'!A$1:B$10,2)</f>
        <v>0 Vertretungskörper und allgemeine Verwaltung</v>
      </c>
      <c r="M681" s="6" t="str">
        <f>VLOOKUP(LEFT(A681,2),'Ansatz 2'!A$1:B$51,2)</f>
        <v>01 Hauptverwaltung</v>
      </c>
      <c r="N681" t="str">
        <f t="shared" si="70"/>
        <v>0100 Gemeindeamt</v>
      </c>
      <c r="O681" s="1" t="str">
        <f t="shared" si="74"/>
        <v>EH</v>
      </c>
      <c r="P681" s="1">
        <f t="shared" si="75"/>
        <v>2</v>
      </c>
      <c r="Q681" s="1" t="str">
        <f t="shared" si="76"/>
        <v>Einnahmen</v>
      </c>
      <c r="R681" t="str">
        <f t="shared" si="72"/>
        <v>2/0100+81600 Kostenbeiträge (Kostenersätze) für sonstige Leistungen</v>
      </c>
      <c r="S681" s="2">
        <f t="shared" si="73"/>
        <v>100</v>
      </c>
      <c r="T681" s="2">
        <f t="shared" si="71"/>
        <v>3.2331070158422244E-2</v>
      </c>
    </row>
    <row r="682" spans="1:20" x14ac:dyDescent="0.4">
      <c r="A682" s="1" t="s">
        <v>432</v>
      </c>
      <c r="B682" s="1" t="s">
        <v>395</v>
      </c>
      <c r="C682" s="1" t="s">
        <v>496</v>
      </c>
      <c r="D682" s="1" t="s">
        <v>455</v>
      </c>
      <c r="E682" s="1" t="s">
        <v>395</v>
      </c>
      <c r="F682" s="1" t="s">
        <v>497</v>
      </c>
      <c r="G682" s="1" t="s">
        <v>398</v>
      </c>
      <c r="H682" s="1" t="s">
        <v>953</v>
      </c>
      <c r="I682" s="1" t="s">
        <v>33</v>
      </c>
      <c r="J682" s="1" t="s">
        <v>68</v>
      </c>
      <c r="K682" s="1" t="s">
        <v>498</v>
      </c>
      <c r="L682" s="6" t="str">
        <f>VLOOKUP(LEFT(A682,1),'Ansatz 1'!A$1:B$10,2)</f>
        <v>0 Vertretungskörper und allgemeine Verwaltung</v>
      </c>
      <c r="M682" s="6" t="str">
        <f>VLOOKUP(LEFT(A682,2),'Ansatz 2'!A$1:B$51,2)</f>
        <v>01 Hauptverwaltung</v>
      </c>
      <c r="N682" t="str">
        <f t="shared" si="70"/>
        <v>0100 Gemeindeamt</v>
      </c>
      <c r="O682" s="1" t="str">
        <f t="shared" si="74"/>
        <v>EH</v>
      </c>
      <c r="P682" s="1">
        <f t="shared" si="75"/>
        <v>2</v>
      </c>
      <c r="Q682" s="1" t="str">
        <f t="shared" si="76"/>
        <v>Einnahmen</v>
      </c>
      <c r="R682" t="str">
        <f t="shared" si="72"/>
        <v>2/0100+81650 Verw.-kostenbeitr. von wirtsch. Unternehmen</v>
      </c>
      <c r="S682" s="2">
        <f t="shared" si="73"/>
        <v>73900</v>
      </c>
      <c r="T682" s="2">
        <f t="shared" si="71"/>
        <v>23.892660847074037</v>
      </c>
    </row>
    <row r="683" spans="1:20" x14ac:dyDescent="0.4">
      <c r="A683" s="1" t="s">
        <v>432</v>
      </c>
      <c r="B683" s="1" t="s">
        <v>395</v>
      </c>
      <c r="C683" s="1" t="s">
        <v>731</v>
      </c>
      <c r="D683" s="1" t="s">
        <v>395</v>
      </c>
      <c r="E683" s="1" t="s">
        <v>395</v>
      </c>
      <c r="F683" s="1" t="s">
        <v>397</v>
      </c>
      <c r="G683" s="1" t="s">
        <v>398</v>
      </c>
      <c r="H683" s="1" t="s">
        <v>954</v>
      </c>
      <c r="I683" s="1" t="s">
        <v>33</v>
      </c>
      <c r="J683" s="1" t="s">
        <v>955</v>
      </c>
      <c r="K683" s="1" t="s">
        <v>448</v>
      </c>
      <c r="L683" s="6" t="str">
        <f>VLOOKUP(LEFT(A683,1),'Ansatz 1'!A$1:B$10,2)</f>
        <v>0 Vertretungskörper und allgemeine Verwaltung</v>
      </c>
      <c r="M683" s="6" t="str">
        <f>VLOOKUP(LEFT(A683,2),'Ansatz 2'!A$1:B$51,2)</f>
        <v>01 Hauptverwaltung</v>
      </c>
      <c r="N683" t="str">
        <f t="shared" si="70"/>
        <v>0100 Gemeindeamt</v>
      </c>
      <c r="O683" s="1" t="str">
        <f t="shared" si="74"/>
        <v>EH</v>
      </c>
      <c r="P683" s="1">
        <f t="shared" si="75"/>
        <v>2</v>
      </c>
      <c r="Q683" s="1" t="str">
        <f t="shared" si="76"/>
        <v>Einnahmen</v>
      </c>
      <c r="R683" t="str">
        <f t="shared" si="72"/>
        <v>2/0100+81700 Erträge aus der Auflösung von sonstigen Rückstellungen</v>
      </c>
      <c r="S683" s="2">
        <f t="shared" si="73"/>
        <v>100</v>
      </c>
      <c r="T683" s="2">
        <f t="shared" si="71"/>
        <v>3.2331070158422244E-2</v>
      </c>
    </row>
    <row r="684" spans="1:20" x14ac:dyDescent="0.4">
      <c r="A684" s="1" t="s">
        <v>432</v>
      </c>
      <c r="B684" s="1" t="s">
        <v>395</v>
      </c>
      <c r="C684" s="1" t="s">
        <v>499</v>
      </c>
      <c r="D684" s="1" t="s">
        <v>395</v>
      </c>
      <c r="E684" s="1" t="s">
        <v>395</v>
      </c>
      <c r="F684" s="1" t="s">
        <v>397</v>
      </c>
      <c r="G684" s="1" t="s">
        <v>398</v>
      </c>
      <c r="H684" s="1" t="s">
        <v>951</v>
      </c>
      <c r="I684" s="1" t="s">
        <v>33</v>
      </c>
      <c r="J684" s="1" t="s">
        <v>69</v>
      </c>
      <c r="K684" s="1" t="s">
        <v>448</v>
      </c>
      <c r="L684" s="6" t="str">
        <f>VLOOKUP(LEFT(A684,1),'Ansatz 1'!A$1:B$10,2)</f>
        <v>0 Vertretungskörper und allgemeine Verwaltung</v>
      </c>
      <c r="M684" s="6" t="str">
        <f>VLOOKUP(LEFT(A684,2),'Ansatz 2'!A$1:B$51,2)</f>
        <v>01 Hauptverwaltung</v>
      </c>
      <c r="N684" t="str">
        <f t="shared" si="70"/>
        <v>0100 Gemeindeamt</v>
      </c>
      <c r="O684" s="1" t="str">
        <f t="shared" si="74"/>
        <v>EH</v>
      </c>
      <c r="P684" s="1">
        <f t="shared" si="75"/>
        <v>2</v>
      </c>
      <c r="Q684" s="1" t="str">
        <f t="shared" si="76"/>
        <v>Einnahmen</v>
      </c>
      <c r="R684" t="str">
        <f t="shared" si="72"/>
        <v>2/0100+82900 Sonstige Erträge</v>
      </c>
      <c r="S684" s="2">
        <f t="shared" si="73"/>
        <v>100</v>
      </c>
      <c r="T684" s="2">
        <f t="shared" si="71"/>
        <v>3.2331070158422244E-2</v>
      </c>
    </row>
    <row r="685" spans="1:20" x14ac:dyDescent="0.4">
      <c r="A685" s="1" t="s">
        <v>432</v>
      </c>
      <c r="B685" s="1" t="s">
        <v>395</v>
      </c>
      <c r="C685" s="1" t="s">
        <v>500</v>
      </c>
      <c r="D685" s="1" t="s">
        <v>395</v>
      </c>
      <c r="E685" s="1" t="s">
        <v>395</v>
      </c>
      <c r="F685" s="1" t="s">
        <v>397</v>
      </c>
      <c r="G685" s="1" t="s">
        <v>398</v>
      </c>
      <c r="H685" s="1" t="s">
        <v>933</v>
      </c>
      <c r="I685" s="1" t="s">
        <v>33</v>
      </c>
      <c r="J685" s="1" t="s">
        <v>70</v>
      </c>
      <c r="K685" s="1" t="s">
        <v>501</v>
      </c>
      <c r="L685" s="6" t="str">
        <f>VLOOKUP(LEFT(A685,1),'Ansatz 1'!A$1:B$10,2)</f>
        <v>0 Vertretungskörper und allgemeine Verwaltung</v>
      </c>
      <c r="M685" s="6" t="str">
        <f>VLOOKUP(LEFT(A685,2),'Ansatz 2'!A$1:B$51,2)</f>
        <v>01 Hauptverwaltung</v>
      </c>
      <c r="N685" t="str">
        <f t="shared" si="70"/>
        <v>0100 Gemeindeamt</v>
      </c>
      <c r="O685" s="1" t="str">
        <f t="shared" si="74"/>
        <v>EH</v>
      </c>
      <c r="P685" s="1">
        <f t="shared" si="75"/>
        <v>2</v>
      </c>
      <c r="Q685" s="1" t="str">
        <f t="shared" si="76"/>
        <v>Einnahmen</v>
      </c>
      <c r="R685" t="str">
        <f t="shared" si="72"/>
        <v>2/0100+86000 Transfers von Bund, Bundesfonds und Bundeskammern (Altersteilzeit)</v>
      </c>
      <c r="S685" s="2">
        <f t="shared" si="73"/>
        <v>11500</v>
      </c>
      <c r="T685" s="2">
        <f t="shared" si="71"/>
        <v>3.7180730682185579</v>
      </c>
    </row>
    <row r="686" spans="1:20" x14ac:dyDescent="0.4">
      <c r="A686" s="1" t="s">
        <v>432</v>
      </c>
      <c r="B686" s="1" t="s">
        <v>395</v>
      </c>
      <c r="C686" s="1" t="s">
        <v>429</v>
      </c>
      <c r="D686" s="1" t="s">
        <v>395</v>
      </c>
      <c r="E686" s="1" t="s">
        <v>395</v>
      </c>
      <c r="F686" s="1" t="s">
        <v>397</v>
      </c>
      <c r="G686" s="1" t="s">
        <v>398</v>
      </c>
      <c r="H686" s="1" t="s">
        <v>933</v>
      </c>
      <c r="I686" s="1" t="s">
        <v>33</v>
      </c>
      <c r="J686" s="1" t="s">
        <v>71</v>
      </c>
      <c r="K686" s="1" t="s">
        <v>502</v>
      </c>
      <c r="L686" s="6" t="str">
        <f>VLOOKUP(LEFT(A686,1),'Ansatz 1'!A$1:B$10,2)</f>
        <v>0 Vertretungskörper und allgemeine Verwaltung</v>
      </c>
      <c r="M686" s="6" t="str">
        <f>VLOOKUP(LEFT(A686,2),'Ansatz 2'!A$1:B$51,2)</f>
        <v>01 Hauptverwaltung</v>
      </c>
      <c r="N686" t="str">
        <f t="shared" si="70"/>
        <v>0100 Gemeindeamt</v>
      </c>
      <c r="O686" s="1" t="str">
        <f t="shared" si="74"/>
        <v>EH</v>
      </c>
      <c r="P686" s="1">
        <f t="shared" si="75"/>
        <v>2</v>
      </c>
      <c r="Q686" s="1" t="str">
        <f t="shared" si="76"/>
        <v>Einnahmen</v>
      </c>
      <c r="R686" t="str">
        <f t="shared" si="72"/>
        <v>2/0100+86100 Anschubförderung FVV</v>
      </c>
      <c r="S686" s="2">
        <f t="shared" si="73"/>
        <v>11200</v>
      </c>
      <c r="T686" s="2">
        <f t="shared" si="71"/>
        <v>3.6210798577432914</v>
      </c>
    </row>
    <row r="687" spans="1:20" x14ac:dyDescent="0.4">
      <c r="A687" s="1" t="s">
        <v>503</v>
      </c>
      <c r="B687" s="1" t="s">
        <v>395</v>
      </c>
      <c r="C687" s="1" t="s">
        <v>504</v>
      </c>
      <c r="D687" s="1" t="s">
        <v>395</v>
      </c>
      <c r="E687" s="1" t="s">
        <v>395</v>
      </c>
      <c r="F687" s="1" t="s">
        <v>397</v>
      </c>
      <c r="G687" s="1" t="s">
        <v>398</v>
      </c>
      <c r="H687" s="1" t="s">
        <v>934</v>
      </c>
      <c r="I687" s="1" t="s">
        <v>72</v>
      </c>
      <c r="J687" s="1" t="s">
        <v>73</v>
      </c>
      <c r="K687" s="1" t="s">
        <v>505</v>
      </c>
      <c r="L687" s="6" t="str">
        <f>VLOOKUP(LEFT(A687,1),'Ansatz 1'!A$1:B$10,2)</f>
        <v>0 Vertretungskörper und allgemeine Verwaltung</v>
      </c>
      <c r="M687" s="6" t="str">
        <f>VLOOKUP(LEFT(A687,2),'Ansatz 2'!A$1:B$51,2)</f>
        <v>01 Hauptverwaltung</v>
      </c>
      <c r="N687" t="str">
        <f t="shared" si="70"/>
        <v>0150 Pressestelle, Amtsblatt und Öffentlichkeitsarbeit</v>
      </c>
      <c r="O687" s="1" t="str">
        <f t="shared" si="74"/>
        <v>EH</v>
      </c>
      <c r="P687" s="1">
        <f t="shared" si="75"/>
        <v>1</v>
      </c>
      <c r="Q687" s="1" t="str">
        <f t="shared" si="76"/>
        <v>Ausgaben</v>
      </c>
      <c r="R687" t="str">
        <f t="shared" si="72"/>
        <v>1/0150-41300 Handelswaren (Gemeindeblatt)</v>
      </c>
      <c r="S687" s="2">
        <f t="shared" si="73"/>
        <v>-4400</v>
      </c>
      <c r="T687" s="2">
        <f t="shared" si="71"/>
        <v>-1.4225670869705787</v>
      </c>
    </row>
    <row r="688" spans="1:20" x14ac:dyDescent="0.4">
      <c r="A688" s="1" t="s">
        <v>503</v>
      </c>
      <c r="B688" s="1" t="s">
        <v>395</v>
      </c>
      <c r="C688" s="1" t="s">
        <v>487</v>
      </c>
      <c r="D688" s="1" t="s">
        <v>395</v>
      </c>
      <c r="E688" s="1" t="s">
        <v>395</v>
      </c>
      <c r="F688" s="1" t="s">
        <v>397</v>
      </c>
      <c r="G688" s="1" t="s">
        <v>398</v>
      </c>
      <c r="H688" s="1" t="s">
        <v>930</v>
      </c>
      <c r="I688" s="1" t="s">
        <v>72</v>
      </c>
      <c r="J688" s="1" t="s">
        <v>74</v>
      </c>
      <c r="K688" s="1" t="s">
        <v>506</v>
      </c>
      <c r="L688" s="6" t="str">
        <f>VLOOKUP(LEFT(A688,1),'Ansatz 1'!A$1:B$10,2)</f>
        <v>0 Vertretungskörper und allgemeine Verwaltung</v>
      </c>
      <c r="M688" s="6" t="str">
        <f>VLOOKUP(LEFT(A688,2),'Ansatz 2'!A$1:B$51,2)</f>
        <v>01 Hauptverwaltung</v>
      </c>
      <c r="N688" t="str">
        <f t="shared" si="70"/>
        <v>0150 Pressestelle, Amtsblatt und Öffentlichkeitsarbeit</v>
      </c>
      <c r="O688" s="1" t="str">
        <f t="shared" si="74"/>
        <v>EH</v>
      </c>
      <c r="P688" s="1">
        <f t="shared" si="75"/>
        <v>1</v>
      </c>
      <c r="Q688" s="1" t="str">
        <f t="shared" si="76"/>
        <v>Ausgaben</v>
      </c>
      <c r="R688" t="str">
        <f t="shared" si="72"/>
        <v>1/0150-72900 Sonstige Aufwendungen (Gemeindeinformation)</v>
      </c>
      <c r="S688" s="2">
        <f t="shared" si="73"/>
        <v>-5500</v>
      </c>
      <c r="T688" s="2">
        <f t="shared" si="71"/>
        <v>-1.7782088587132234</v>
      </c>
    </row>
    <row r="689" spans="1:20" x14ac:dyDescent="0.4">
      <c r="A689" s="1" t="s">
        <v>507</v>
      </c>
      <c r="B689" s="1" t="s">
        <v>395</v>
      </c>
      <c r="C689" s="1" t="s">
        <v>462</v>
      </c>
      <c r="D689" s="1" t="s">
        <v>395</v>
      </c>
      <c r="E689" s="1" t="s">
        <v>395</v>
      </c>
      <c r="F689" s="1" t="s">
        <v>397</v>
      </c>
      <c r="G689" s="1" t="s">
        <v>398</v>
      </c>
      <c r="H689" s="1" t="s">
        <v>944</v>
      </c>
      <c r="I689" s="1" t="s">
        <v>75</v>
      </c>
      <c r="J689" s="1" t="s">
        <v>47</v>
      </c>
      <c r="K689" s="1" t="s">
        <v>508</v>
      </c>
      <c r="L689" s="6" t="str">
        <f>VLOOKUP(LEFT(A689,1),'Ansatz 1'!A$1:B$10,2)</f>
        <v>0 Vertretungskörper und allgemeine Verwaltung</v>
      </c>
      <c r="M689" s="6" t="str">
        <f>VLOOKUP(LEFT(A689,2),'Ansatz 2'!A$1:B$51,2)</f>
        <v>01 Hauptverwaltung</v>
      </c>
      <c r="N689" t="str">
        <f t="shared" si="70"/>
        <v>0160 Elektronische Datenverarbeitung</v>
      </c>
      <c r="O689" s="1" t="str">
        <f t="shared" si="74"/>
        <v>EH</v>
      </c>
      <c r="P689" s="1">
        <f t="shared" si="75"/>
        <v>1</v>
      </c>
      <c r="Q689" s="1" t="str">
        <f t="shared" si="76"/>
        <v>Ausgaben</v>
      </c>
      <c r="R689" t="str">
        <f t="shared" si="72"/>
        <v>1/0160-61800 Instandhaltung von sonstigen Anlagen</v>
      </c>
      <c r="S689" s="2">
        <f t="shared" si="73"/>
        <v>-3200</v>
      </c>
      <c r="T689" s="2">
        <f t="shared" si="71"/>
        <v>-1.0345942450695118</v>
      </c>
    </row>
    <row r="690" spans="1:20" x14ac:dyDescent="0.4">
      <c r="A690" s="1" t="s">
        <v>507</v>
      </c>
      <c r="B690" s="1" t="s">
        <v>395</v>
      </c>
      <c r="C690" s="1" t="s">
        <v>946</v>
      </c>
      <c r="D690" s="1" t="s">
        <v>395</v>
      </c>
      <c r="E690" s="1" t="s">
        <v>395</v>
      </c>
      <c r="F690" s="1" t="s">
        <v>397</v>
      </c>
      <c r="G690" s="1" t="s">
        <v>398</v>
      </c>
      <c r="H690" s="1" t="s">
        <v>947</v>
      </c>
      <c r="I690" s="1" t="s">
        <v>75</v>
      </c>
      <c r="J690" s="1" t="s">
        <v>948</v>
      </c>
      <c r="K690" s="1" t="s">
        <v>463</v>
      </c>
      <c r="L690" s="6" t="str">
        <f>VLOOKUP(LEFT(A690,1),'Ansatz 1'!A$1:B$10,2)</f>
        <v>0 Vertretungskörper und allgemeine Verwaltung</v>
      </c>
      <c r="M690" s="6" t="str">
        <f>VLOOKUP(LEFT(A690,2),'Ansatz 2'!A$1:B$51,2)</f>
        <v>01 Hauptverwaltung</v>
      </c>
      <c r="N690" t="str">
        <f t="shared" si="70"/>
        <v>0160 Elektronische Datenverarbeitung</v>
      </c>
      <c r="O690" s="1" t="str">
        <f t="shared" si="74"/>
        <v>EH</v>
      </c>
      <c r="P690" s="1">
        <f t="shared" si="75"/>
        <v>1</v>
      </c>
      <c r="Q690" s="1" t="str">
        <f t="shared" si="76"/>
        <v>Ausgaben</v>
      </c>
      <c r="R690" t="str">
        <f t="shared" si="72"/>
        <v>1/0160-68000 Planmäßige Abschreibung</v>
      </c>
      <c r="S690" s="2">
        <f t="shared" si="73"/>
        <v>-2500</v>
      </c>
      <c r="T690" s="2">
        <f t="shared" si="71"/>
        <v>-0.80827675396055609</v>
      </c>
    </row>
    <row r="691" spans="1:20" x14ac:dyDescent="0.4">
      <c r="A691" s="1" t="s">
        <v>507</v>
      </c>
      <c r="B691" s="1" t="s">
        <v>395</v>
      </c>
      <c r="C691" s="1" t="s">
        <v>485</v>
      </c>
      <c r="D691" s="1" t="s">
        <v>395</v>
      </c>
      <c r="E691" s="1" t="s">
        <v>395</v>
      </c>
      <c r="F691" s="1" t="s">
        <v>397</v>
      </c>
      <c r="G691" s="1" t="s">
        <v>398</v>
      </c>
      <c r="H691" s="1" t="s">
        <v>930</v>
      </c>
      <c r="I691" s="1" t="s">
        <v>75</v>
      </c>
      <c r="J691" s="1" t="s">
        <v>76</v>
      </c>
      <c r="K691" s="1" t="s">
        <v>509</v>
      </c>
      <c r="L691" s="6" t="str">
        <f>VLOOKUP(LEFT(A691,1),'Ansatz 1'!A$1:B$10,2)</f>
        <v>0 Vertretungskörper und allgemeine Verwaltung</v>
      </c>
      <c r="M691" s="6" t="str">
        <f>VLOOKUP(LEFT(A691,2),'Ansatz 2'!A$1:B$51,2)</f>
        <v>01 Hauptverwaltung</v>
      </c>
      <c r="N691" t="str">
        <f t="shared" si="70"/>
        <v>0160 Elektronische Datenverarbeitung</v>
      </c>
      <c r="O691" s="1" t="str">
        <f t="shared" si="74"/>
        <v>EH</v>
      </c>
      <c r="P691" s="1">
        <f t="shared" si="75"/>
        <v>1</v>
      </c>
      <c r="Q691" s="1" t="str">
        <f t="shared" si="76"/>
        <v>Ausgaben</v>
      </c>
      <c r="R691" t="str">
        <f t="shared" si="72"/>
        <v>1/0160-72800 Entgelte für sonstige Leistungen</v>
      </c>
      <c r="S691" s="2">
        <f t="shared" si="73"/>
        <v>-28000</v>
      </c>
      <c r="T691" s="2">
        <f t="shared" si="71"/>
        <v>-9.0526996443582277</v>
      </c>
    </row>
    <row r="692" spans="1:20" x14ac:dyDescent="0.4">
      <c r="A692" s="1" t="s">
        <v>510</v>
      </c>
      <c r="B692" s="1" t="s">
        <v>395</v>
      </c>
      <c r="C692" s="1" t="s">
        <v>418</v>
      </c>
      <c r="D692" s="1" t="s">
        <v>395</v>
      </c>
      <c r="E692" s="1" t="s">
        <v>395</v>
      </c>
      <c r="F692" s="1" t="s">
        <v>397</v>
      </c>
      <c r="G692" s="1" t="s">
        <v>398</v>
      </c>
      <c r="H692" s="1" t="s">
        <v>930</v>
      </c>
      <c r="I692" s="1" t="s">
        <v>77</v>
      </c>
      <c r="J692" s="1" t="s">
        <v>78</v>
      </c>
      <c r="K692" s="1" t="s">
        <v>440</v>
      </c>
      <c r="L692" s="6" t="str">
        <f>VLOOKUP(LEFT(A692,1),'Ansatz 1'!A$1:B$10,2)</f>
        <v>0 Vertretungskörper und allgemeine Verwaltung</v>
      </c>
      <c r="M692" s="6" t="str">
        <f>VLOOKUP(LEFT(A692,2),'Ansatz 2'!A$1:B$51,2)</f>
        <v>01 Hauptverwaltung</v>
      </c>
      <c r="N692" t="str">
        <f t="shared" si="70"/>
        <v>0190 Repräsentation</v>
      </c>
      <c r="O692" s="1" t="str">
        <f t="shared" si="74"/>
        <v>EH</v>
      </c>
      <c r="P692" s="1">
        <f t="shared" si="75"/>
        <v>1</v>
      </c>
      <c r="Q692" s="1" t="str">
        <f t="shared" si="76"/>
        <v>Ausgaben</v>
      </c>
      <c r="R692" t="str">
        <f t="shared" si="72"/>
        <v>1/0190-72300 Amtspauschalien und Repräsentationsaufwendungen</v>
      </c>
      <c r="S692" s="2">
        <f t="shared" si="73"/>
        <v>-2000</v>
      </c>
      <c r="T692" s="2">
        <f t="shared" si="71"/>
        <v>-0.64662140316844485</v>
      </c>
    </row>
    <row r="693" spans="1:20" x14ac:dyDescent="0.4">
      <c r="A693" s="1" t="s">
        <v>511</v>
      </c>
      <c r="B693" s="1" t="s">
        <v>395</v>
      </c>
      <c r="C693" s="1" t="s">
        <v>477</v>
      </c>
      <c r="D693" s="1" t="s">
        <v>401</v>
      </c>
      <c r="E693" s="1" t="s">
        <v>395</v>
      </c>
      <c r="F693" s="1" t="s">
        <v>397</v>
      </c>
      <c r="G693" s="1" t="s">
        <v>398</v>
      </c>
      <c r="H693" s="1" t="s">
        <v>930</v>
      </c>
      <c r="I693" s="1" t="s">
        <v>79</v>
      </c>
      <c r="J693" s="1" t="s">
        <v>80</v>
      </c>
      <c r="K693" s="1" t="s">
        <v>512</v>
      </c>
      <c r="L693" s="6" t="str">
        <f>VLOOKUP(LEFT(A693,1),'Ansatz 1'!A$1:B$10,2)</f>
        <v>0 Vertretungskörper und allgemeine Verwaltung</v>
      </c>
      <c r="M693" s="6" t="str">
        <f>VLOOKUP(LEFT(A693,2),'Ansatz 2'!A$1:B$51,2)</f>
        <v>02 Hauptverwaltung</v>
      </c>
      <c r="N693" t="str">
        <f t="shared" si="70"/>
        <v>0220 Standesamt</v>
      </c>
      <c r="O693" s="1" t="str">
        <f t="shared" si="74"/>
        <v>EH</v>
      </c>
      <c r="P693" s="1">
        <f t="shared" si="75"/>
        <v>1</v>
      </c>
      <c r="Q693" s="1" t="str">
        <f t="shared" si="76"/>
        <v>Ausgaben</v>
      </c>
      <c r="R693" t="str">
        <f t="shared" si="72"/>
        <v>1/0220-72020 Kostenbeiträge (Kostenersätze) für Leistungen (Standesamts- u.Staatsbürgerschaftsverband)</v>
      </c>
      <c r="S693" s="2">
        <f t="shared" si="73"/>
        <v>-9000</v>
      </c>
      <c r="T693" s="2">
        <f t="shared" si="71"/>
        <v>-2.9097963142580019</v>
      </c>
    </row>
    <row r="694" spans="1:20" x14ac:dyDescent="0.4">
      <c r="A694" s="1" t="s">
        <v>513</v>
      </c>
      <c r="B694" s="1" t="s">
        <v>395</v>
      </c>
      <c r="C694" s="1" t="s">
        <v>487</v>
      </c>
      <c r="D694" s="1" t="s">
        <v>395</v>
      </c>
      <c r="E694" s="1" t="s">
        <v>395</v>
      </c>
      <c r="F694" s="1" t="s">
        <v>397</v>
      </c>
      <c r="G694" s="1" t="s">
        <v>398</v>
      </c>
      <c r="H694" s="1" t="s">
        <v>930</v>
      </c>
      <c r="I694" s="1" t="s">
        <v>81</v>
      </c>
      <c r="J694" s="1" t="s">
        <v>62</v>
      </c>
      <c r="K694" s="1" t="s">
        <v>514</v>
      </c>
      <c r="L694" s="6" t="str">
        <f>VLOOKUP(LEFT(A694,1),'Ansatz 1'!A$1:B$10,2)</f>
        <v>0 Vertretungskörper und allgemeine Verwaltung</v>
      </c>
      <c r="M694" s="6" t="str">
        <f>VLOOKUP(LEFT(A694,2),'Ansatz 2'!A$1:B$51,2)</f>
        <v>02 Hauptverwaltung</v>
      </c>
      <c r="N694" t="str">
        <f t="shared" si="70"/>
        <v>0240 Wahlangelegenheiten</v>
      </c>
      <c r="O694" s="1" t="str">
        <f t="shared" si="74"/>
        <v>EH</v>
      </c>
      <c r="P694" s="1">
        <f t="shared" si="75"/>
        <v>1</v>
      </c>
      <c r="Q694" s="1" t="str">
        <f t="shared" si="76"/>
        <v>Ausgaben</v>
      </c>
      <c r="R694" t="str">
        <f t="shared" si="72"/>
        <v>1/0240-72900 Sonstige Aufwendungen</v>
      </c>
      <c r="S694" s="2">
        <f t="shared" si="73"/>
        <v>-3500</v>
      </c>
      <c r="T694" s="2">
        <f t="shared" si="71"/>
        <v>-1.1315874555447785</v>
      </c>
    </row>
    <row r="695" spans="1:20" x14ac:dyDescent="0.4">
      <c r="A695" s="1" t="s">
        <v>513</v>
      </c>
      <c r="B695" s="1" t="s">
        <v>395</v>
      </c>
      <c r="C695" s="1" t="s">
        <v>496</v>
      </c>
      <c r="D695" s="1" t="s">
        <v>395</v>
      </c>
      <c r="E695" s="1" t="s">
        <v>395</v>
      </c>
      <c r="F695" s="1" t="s">
        <v>397</v>
      </c>
      <c r="G695" s="1" t="s">
        <v>398</v>
      </c>
      <c r="H695" s="1" t="s">
        <v>953</v>
      </c>
      <c r="I695" s="1" t="s">
        <v>81</v>
      </c>
      <c r="J695" s="1" t="s">
        <v>67</v>
      </c>
      <c r="K695" s="1" t="s">
        <v>448</v>
      </c>
      <c r="L695" s="6" t="str">
        <f>VLOOKUP(LEFT(A695,1),'Ansatz 1'!A$1:B$10,2)</f>
        <v>0 Vertretungskörper und allgemeine Verwaltung</v>
      </c>
      <c r="M695" s="6" t="str">
        <f>VLOOKUP(LEFT(A695,2),'Ansatz 2'!A$1:B$51,2)</f>
        <v>02 Hauptverwaltung</v>
      </c>
      <c r="N695" t="str">
        <f t="shared" si="70"/>
        <v>0240 Wahlangelegenheiten</v>
      </c>
      <c r="O695" s="1" t="str">
        <f t="shared" si="74"/>
        <v>EH</v>
      </c>
      <c r="P695" s="1">
        <f t="shared" si="75"/>
        <v>2</v>
      </c>
      <c r="Q695" s="1" t="str">
        <f t="shared" si="76"/>
        <v>Einnahmen</v>
      </c>
      <c r="R695" t="str">
        <f t="shared" si="72"/>
        <v>2/0240+81600 Kostenbeiträge (Kostenersätze) für sonstige Leistungen</v>
      </c>
      <c r="S695" s="2">
        <f t="shared" si="73"/>
        <v>100</v>
      </c>
      <c r="T695" s="2">
        <f t="shared" si="71"/>
        <v>3.2331070158422244E-2</v>
      </c>
    </row>
    <row r="696" spans="1:20" x14ac:dyDescent="0.4">
      <c r="A696" s="1" t="s">
        <v>515</v>
      </c>
      <c r="B696" s="1" t="s">
        <v>395</v>
      </c>
      <c r="C696" s="1" t="s">
        <v>438</v>
      </c>
      <c r="D696" s="1" t="s">
        <v>395</v>
      </c>
      <c r="E696" s="1" t="s">
        <v>395</v>
      </c>
      <c r="F696" s="1" t="s">
        <v>397</v>
      </c>
      <c r="G696" s="1" t="s">
        <v>398</v>
      </c>
      <c r="H696" s="1" t="s">
        <v>934</v>
      </c>
      <c r="I696" s="1" t="s">
        <v>82</v>
      </c>
      <c r="J696" s="1" t="s">
        <v>36</v>
      </c>
      <c r="K696" s="1" t="s">
        <v>461</v>
      </c>
      <c r="L696" s="6" t="str">
        <f>VLOOKUP(LEFT(A696,1),'Ansatz 1'!A$1:B$10,2)</f>
        <v>0 Vertretungskörper und allgemeine Verwaltung</v>
      </c>
      <c r="M696" s="6" t="str">
        <f>VLOOKUP(LEFT(A696,2),'Ansatz 2'!A$1:B$51,2)</f>
        <v>02 Hauptverwaltung</v>
      </c>
      <c r="N696" t="str">
        <f t="shared" si="70"/>
        <v>0290 Amtsgebäude</v>
      </c>
      <c r="O696" s="1" t="str">
        <f t="shared" si="74"/>
        <v>EH</v>
      </c>
      <c r="P696" s="1">
        <f t="shared" si="75"/>
        <v>1</v>
      </c>
      <c r="Q696" s="1" t="str">
        <f t="shared" si="76"/>
        <v>Ausgaben</v>
      </c>
      <c r="R696" t="str">
        <f t="shared" si="72"/>
        <v>1/0290-40000 Geringwertige Wirtschaftsgüter (GWG)</v>
      </c>
      <c r="S696" s="2">
        <f t="shared" si="73"/>
        <v>-1000</v>
      </c>
      <c r="T696" s="2">
        <f t="shared" si="71"/>
        <v>-0.32331070158422243</v>
      </c>
    </row>
    <row r="697" spans="1:20" x14ac:dyDescent="0.4">
      <c r="A697" s="1" t="s">
        <v>515</v>
      </c>
      <c r="B697" s="1" t="s">
        <v>395</v>
      </c>
      <c r="C697" s="1" t="s">
        <v>519</v>
      </c>
      <c r="D697" s="1" t="s">
        <v>395</v>
      </c>
      <c r="E697" s="1" t="s">
        <v>395</v>
      </c>
      <c r="F697" s="1" t="s">
        <v>397</v>
      </c>
      <c r="G697" s="1" t="s">
        <v>398</v>
      </c>
      <c r="H697" s="1" t="s">
        <v>934</v>
      </c>
      <c r="I697" s="1" t="s">
        <v>82</v>
      </c>
      <c r="J697" s="1" t="s">
        <v>84</v>
      </c>
      <c r="K697" s="1" t="s">
        <v>437</v>
      </c>
      <c r="L697" s="6" t="str">
        <f>VLOOKUP(LEFT(A697,1),'Ansatz 1'!A$1:B$10,2)</f>
        <v>0 Vertretungskörper und allgemeine Verwaltung</v>
      </c>
      <c r="M697" s="6" t="str">
        <f>VLOOKUP(LEFT(A697,2),'Ansatz 2'!A$1:B$51,2)</f>
        <v>02 Hauptverwaltung</v>
      </c>
      <c r="N697" t="str">
        <f t="shared" si="70"/>
        <v>0290 Amtsgebäude</v>
      </c>
      <c r="O697" s="1" t="str">
        <f t="shared" si="74"/>
        <v>EH</v>
      </c>
      <c r="P697" s="1">
        <f t="shared" si="75"/>
        <v>1</v>
      </c>
      <c r="Q697" s="1" t="str">
        <f t="shared" si="76"/>
        <v>Ausgaben</v>
      </c>
      <c r="R697" t="str">
        <f t="shared" si="72"/>
        <v>1/0290-45100 Brennstoffe</v>
      </c>
      <c r="S697" s="2">
        <f t="shared" si="73"/>
        <v>-4000</v>
      </c>
      <c r="T697" s="2">
        <f t="shared" si="71"/>
        <v>-1.2932428063368897</v>
      </c>
    </row>
    <row r="698" spans="1:20" x14ac:dyDescent="0.4">
      <c r="A698" s="1" t="s">
        <v>515</v>
      </c>
      <c r="B698" s="1" t="s">
        <v>395</v>
      </c>
      <c r="C698" s="1" t="s">
        <v>520</v>
      </c>
      <c r="D698" s="1" t="s">
        <v>395</v>
      </c>
      <c r="E698" s="1" t="s">
        <v>395</v>
      </c>
      <c r="F698" s="1" t="s">
        <v>397</v>
      </c>
      <c r="G698" s="1" t="s">
        <v>398</v>
      </c>
      <c r="H698" s="1" t="s">
        <v>934</v>
      </c>
      <c r="I698" s="1" t="s">
        <v>82</v>
      </c>
      <c r="J698" s="1" t="s">
        <v>85</v>
      </c>
      <c r="K698" s="1" t="s">
        <v>521</v>
      </c>
      <c r="L698" s="6" t="str">
        <f>VLOOKUP(LEFT(A698,1),'Ansatz 1'!A$1:B$10,2)</f>
        <v>0 Vertretungskörper und allgemeine Verwaltung</v>
      </c>
      <c r="M698" s="6" t="str">
        <f>VLOOKUP(LEFT(A698,2),'Ansatz 2'!A$1:B$51,2)</f>
        <v>02 Hauptverwaltung</v>
      </c>
      <c r="N698" t="str">
        <f t="shared" si="70"/>
        <v>0290 Amtsgebäude</v>
      </c>
      <c r="O698" s="1" t="str">
        <f t="shared" si="74"/>
        <v>EH</v>
      </c>
      <c r="P698" s="1">
        <f t="shared" si="75"/>
        <v>1</v>
      </c>
      <c r="Q698" s="1" t="str">
        <f t="shared" si="76"/>
        <v>Ausgaben</v>
      </c>
      <c r="R698" t="str">
        <f t="shared" si="72"/>
        <v>1/0290-45400 Reinigungsmittel</v>
      </c>
      <c r="S698" s="2">
        <f t="shared" si="73"/>
        <v>-900</v>
      </c>
      <c r="T698" s="2">
        <f t="shared" si="71"/>
        <v>-0.29097963142580019</v>
      </c>
    </row>
    <row r="699" spans="1:20" x14ac:dyDescent="0.4">
      <c r="A699" s="1" t="s">
        <v>515</v>
      </c>
      <c r="B699" s="1" t="s">
        <v>395</v>
      </c>
      <c r="C699" s="1" t="s">
        <v>522</v>
      </c>
      <c r="D699" s="1" t="s">
        <v>395</v>
      </c>
      <c r="E699" s="1" t="s">
        <v>395</v>
      </c>
      <c r="F699" s="1" t="s">
        <v>397</v>
      </c>
      <c r="G699" s="1" t="s">
        <v>398</v>
      </c>
      <c r="H699" s="1" t="s">
        <v>945</v>
      </c>
      <c r="I699" s="1" t="s">
        <v>82</v>
      </c>
      <c r="J699" s="1" t="s">
        <v>86</v>
      </c>
      <c r="K699" s="1" t="s">
        <v>505</v>
      </c>
      <c r="L699" s="6" t="str">
        <f>VLOOKUP(LEFT(A699,1),'Ansatz 1'!A$1:B$10,2)</f>
        <v>0 Vertretungskörper und allgemeine Verwaltung</v>
      </c>
      <c r="M699" s="6" t="str">
        <f>VLOOKUP(LEFT(A699,2),'Ansatz 2'!A$1:B$51,2)</f>
        <v>02 Hauptverwaltung</v>
      </c>
      <c r="N699" t="str">
        <f t="shared" si="70"/>
        <v>0290 Amtsgebäude</v>
      </c>
      <c r="O699" s="1" t="str">
        <f t="shared" si="74"/>
        <v>EH</v>
      </c>
      <c r="P699" s="1">
        <f t="shared" si="75"/>
        <v>1</v>
      </c>
      <c r="Q699" s="1" t="str">
        <f t="shared" si="76"/>
        <v>Ausgaben</v>
      </c>
      <c r="R699" t="str">
        <f t="shared" si="72"/>
        <v>1/0290-60000 Energiebezüge</v>
      </c>
      <c r="S699" s="2">
        <f t="shared" si="73"/>
        <v>-4400</v>
      </c>
      <c r="T699" s="2">
        <f t="shared" si="71"/>
        <v>-1.4225670869705787</v>
      </c>
    </row>
    <row r="700" spans="1:20" x14ac:dyDescent="0.4">
      <c r="A700" s="1" t="s">
        <v>515</v>
      </c>
      <c r="B700" s="1" t="s">
        <v>395</v>
      </c>
      <c r="C700" s="1" t="s">
        <v>523</v>
      </c>
      <c r="D700" s="1" t="s">
        <v>395</v>
      </c>
      <c r="E700" s="1" t="s">
        <v>395</v>
      </c>
      <c r="F700" s="1" t="s">
        <v>397</v>
      </c>
      <c r="G700" s="1" t="s">
        <v>398</v>
      </c>
      <c r="H700" s="1" t="s">
        <v>944</v>
      </c>
      <c r="I700" s="1" t="s">
        <v>82</v>
      </c>
      <c r="J700" s="1" t="s">
        <v>87</v>
      </c>
      <c r="K700" s="1" t="s">
        <v>501</v>
      </c>
      <c r="L700" s="6" t="str">
        <f>VLOOKUP(LEFT(A700,1),'Ansatz 1'!A$1:B$10,2)</f>
        <v>0 Vertretungskörper und allgemeine Verwaltung</v>
      </c>
      <c r="M700" s="6" t="str">
        <f>VLOOKUP(LEFT(A700,2),'Ansatz 2'!A$1:B$51,2)</f>
        <v>02 Hauptverwaltung</v>
      </c>
      <c r="N700" t="str">
        <f t="shared" si="70"/>
        <v>0290 Amtsgebäude</v>
      </c>
      <c r="O700" s="1" t="str">
        <f t="shared" si="74"/>
        <v>EH</v>
      </c>
      <c r="P700" s="1">
        <f t="shared" si="75"/>
        <v>1</v>
      </c>
      <c r="Q700" s="1" t="str">
        <f t="shared" si="76"/>
        <v>Ausgaben</v>
      </c>
      <c r="R700" t="str">
        <f t="shared" si="72"/>
        <v>1/0290-61400 Instandhaltung von Gebäuden und Bauten</v>
      </c>
      <c r="S700" s="2">
        <f t="shared" si="73"/>
        <v>-11500</v>
      </c>
      <c r="T700" s="2">
        <f t="shared" si="71"/>
        <v>-3.7180730682185579</v>
      </c>
    </row>
    <row r="701" spans="1:20" x14ac:dyDescent="0.4">
      <c r="A701" s="1" t="s">
        <v>515</v>
      </c>
      <c r="B701" s="1" t="s">
        <v>395</v>
      </c>
      <c r="C701" s="1" t="s">
        <v>524</v>
      </c>
      <c r="D701" s="1" t="s">
        <v>395</v>
      </c>
      <c r="E701" s="1" t="s">
        <v>395</v>
      </c>
      <c r="F701" s="1" t="s">
        <v>397</v>
      </c>
      <c r="G701" s="1" t="s">
        <v>398</v>
      </c>
      <c r="H701" s="1" t="s">
        <v>956</v>
      </c>
      <c r="I701" s="1" t="s">
        <v>82</v>
      </c>
      <c r="J701" s="1" t="s">
        <v>88</v>
      </c>
      <c r="K701" s="1" t="s">
        <v>440</v>
      </c>
      <c r="L701" s="6" t="str">
        <f>VLOOKUP(LEFT(A701,1),'Ansatz 1'!A$1:B$10,2)</f>
        <v>0 Vertretungskörper und allgemeine Verwaltung</v>
      </c>
      <c r="M701" s="6" t="str">
        <f>VLOOKUP(LEFT(A701,2),'Ansatz 2'!A$1:B$51,2)</f>
        <v>02 Hauptverwaltung</v>
      </c>
      <c r="N701" t="str">
        <f t="shared" si="70"/>
        <v>0290 Amtsgebäude</v>
      </c>
      <c r="O701" s="1" t="str">
        <f t="shared" si="74"/>
        <v>EH</v>
      </c>
      <c r="P701" s="1">
        <f t="shared" si="75"/>
        <v>1</v>
      </c>
      <c r="Q701" s="1" t="str">
        <f t="shared" si="76"/>
        <v>Ausgaben</v>
      </c>
      <c r="R701" t="str">
        <f t="shared" si="72"/>
        <v>1/0290-65000 Zinsen für Finanzschulden in Euro</v>
      </c>
      <c r="S701" s="2">
        <f t="shared" si="73"/>
        <v>-2000</v>
      </c>
      <c r="T701" s="2">
        <f t="shared" si="71"/>
        <v>-0.64662140316844485</v>
      </c>
    </row>
    <row r="702" spans="1:20" x14ac:dyDescent="0.4">
      <c r="A702" s="1" t="s">
        <v>515</v>
      </c>
      <c r="B702" s="1" t="s">
        <v>395</v>
      </c>
      <c r="C702" s="1" t="s">
        <v>470</v>
      </c>
      <c r="D702" s="1" t="s">
        <v>395</v>
      </c>
      <c r="E702" s="1" t="s">
        <v>395</v>
      </c>
      <c r="F702" s="1" t="s">
        <v>397</v>
      </c>
      <c r="G702" s="1" t="s">
        <v>398</v>
      </c>
      <c r="H702" s="1" t="s">
        <v>945</v>
      </c>
      <c r="I702" s="1" t="s">
        <v>82</v>
      </c>
      <c r="J702" s="1" t="s">
        <v>51</v>
      </c>
      <c r="K702" s="1" t="s">
        <v>461</v>
      </c>
      <c r="L702" s="6" t="str">
        <f>VLOOKUP(LEFT(A702,1),'Ansatz 1'!A$1:B$10,2)</f>
        <v>0 Vertretungskörper und allgemeine Verwaltung</v>
      </c>
      <c r="M702" s="6" t="str">
        <f>VLOOKUP(LEFT(A702,2),'Ansatz 2'!A$1:B$51,2)</f>
        <v>02 Hauptverwaltung</v>
      </c>
      <c r="N702" t="str">
        <f t="shared" si="70"/>
        <v>0290 Amtsgebäude</v>
      </c>
      <c r="O702" s="1" t="str">
        <f t="shared" si="74"/>
        <v>EH</v>
      </c>
      <c r="P702" s="1">
        <f t="shared" si="75"/>
        <v>1</v>
      </c>
      <c r="Q702" s="1" t="str">
        <f t="shared" si="76"/>
        <v>Ausgaben</v>
      </c>
      <c r="R702" t="str">
        <f t="shared" si="72"/>
        <v>1/0290-67000 Versicherungen</v>
      </c>
      <c r="S702" s="2">
        <f t="shared" si="73"/>
        <v>-1000</v>
      </c>
      <c r="T702" s="2">
        <f t="shared" si="71"/>
        <v>-0.32331070158422243</v>
      </c>
    </row>
    <row r="703" spans="1:20" x14ac:dyDescent="0.4">
      <c r="A703" s="1" t="s">
        <v>515</v>
      </c>
      <c r="B703" s="1" t="s">
        <v>395</v>
      </c>
      <c r="C703" s="1" t="s">
        <v>946</v>
      </c>
      <c r="D703" s="1" t="s">
        <v>395</v>
      </c>
      <c r="E703" s="1" t="s">
        <v>395</v>
      </c>
      <c r="F703" s="1" t="s">
        <v>397</v>
      </c>
      <c r="G703" s="1" t="s">
        <v>398</v>
      </c>
      <c r="H703" s="1" t="s">
        <v>947</v>
      </c>
      <c r="I703" s="1" t="s">
        <v>82</v>
      </c>
      <c r="J703" s="1" t="s">
        <v>948</v>
      </c>
      <c r="K703" s="1" t="s">
        <v>957</v>
      </c>
      <c r="L703" s="6" t="str">
        <f>VLOOKUP(LEFT(A703,1),'Ansatz 1'!A$1:B$10,2)</f>
        <v>0 Vertretungskörper und allgemeine Verwaltung</v>
      </c>
      <c r="M703" s="6" t="str">
        <f>VLOOKUP(LEFT(A703,2),'Ansatz 2'!A$1:B$51,2)</f>
        <v>02 Hauptverwaltung</v>
      </c>
      <c r="N703" t="str">
        <f t="shared" ref="N703:N766" si="77">_xlfn.CONCAT(A703,LEFT(B703,1)," ", I703)</f>
        <v>0290 Amtsgebäude</v>
      </c>
      <c r="O703" s="1" t="str">
        <f t="shared" si="74"/>
        <v>EH</v>
      </c>
      <c r="P703" s="1">
        <f t="shared" si="75"/>
        <v>1</v>
      </c>
      <c r="Q703" s="1" t="str">
        <f t="shared" si="76"/>
        <v>Ausgaben</v>
      </c>
      <c r="R703" t="str">
        <f t="shared" si="72"/>
        <v>1/0290-68000 Planmäßige Abschreibung</v>
      </c>
      <c r="S703" s="2">
        <f t="shared" si="73"/>
        <v>-46700</v>
      </c>
      <c r="T703" s="2">
        <f t="shared" ref="T703:T766" si="78">S703/U$1</f>
        <v>-15.098609763983188</v>
      </c>
    </row>
    <row r="704" spans="1:20" x14ac:dyDescent="0.4">
      <c r="A704" s="1" t="s">
        <v>515</v>
      </c>
      <c r="B704" s="1" t="s">
        <v>395</v>
      </c>
      <c r="C704" s="1" t="s">
        <v>472</v>
      </c>
      <c r="D704" s="1" t="s">
        <v>395</v>
      </c>
      <c r="E704" s="1" t="s">
        <v>395</v>
      </c>
      <c r="F704" s="1" t="s">
        <v>397</v>
      </c>
      <c r="G704" s="1" t="s">
        <v>398</v>
      </c>
      <c r="H704" s="1" t="s">
        <v>950</v>
      </c>
      <c r="I704" s="1" t="s">
        <v>82</v>
      </c>
      <c r="J704" s="1" t="s">
        <v>52</v>
      </c>
      <c r="K704" s="1" t="s">
        <v>526</v>
      </c>
      <c r="L704" s="6" t="str">
        <f>VLOOKUP(LEFT(A704,1),'Ansatz 1'!A$1:B$10,2)</f>
        <v>0 Vertretungskörper und allgemeine Verwaltung</v>
      </c>
      <c r="M704" s="6" t="str">
        <f>VLOOKUP(LEFT(A704,2),'Ansatz 2'!A$1:B$51,2)</f>
        <v>02 Hauptverwaltung</v>
      </c>
      <c r="N704" t="str">
        <f t="shared" si="77"/>
        <v>0290 Amtsgebäude</v>
      </c>
      <c r="O704" s="1" t="str">
        <f t="shared" si="74"/>
        <v>EH</v>
      </c>
      <c r="P704" s="1">
        <f t="shared" si="75"/>
        <v>1</v>
      </c>
      <c r="Q704" s="1" t="str">
        <f t="shared" si="76"/>
        <v>Ausgaben</v>
      </c>
      <c r="R704" t="str">
        <f t="shared" si="72"/>
        <v>1/0290-70000 Miet- und Pachtaufwand</v>
      </c>
      <c r="S704" s="2">
        <f t="shared" si="73"/>
        <v>-4500</v>
      </c>
      <c r="T704" s="2">
        <f t="shared" si="78"/>
        <v>-1.4548981571290009</v>
      </c>
    </row>
    <row r="705" spans="1:20" x14ac:dyDescent="0.4">
      <c r="A705" s="1" t="s">
        <v>515</v>
      </c>
      <c r="B705" s="1" t="s">
        <v>395</v>
      </c>
      <c r="C705" s="1" t="s">
        <v>477</v>
      </c>
      <c r="D705" s="1" t="s">
        <v>455</v>
      </c>
      <c r="E705" s="1" t="s">
        <v>395</v>
      </c>
      <c r="F705" s="1" t="s">
        <v>497</v>
      </c>
      <c r="G705" s="1" t="s">
        <v>398</v>
      </c>
      <c r="H705" s="1" t="s">
        <v>930</v>
      </c>
      <c r="I705" s="1" t="s">
        <v>82</v>
      </c>
      <c r="J705" s="1" t="s">
        <v>89</v>
      </c>
      <c r="K705" s="1" t="s">
        <v>440</v>
      </c>
      <c r="L705" s="6" t="str">
        <f>VLOOKUP(LEFT(A705,1),'Ansatz 1'!A$1:B$10,2)</f>
        <v>0 Vertretungskörper und allgemeine Verwaltung</v>
      </c>
      <c r="M705" s="6" t="str">
        <f>VLOOKUP(LEFT(A705,2),'Ansatz 2'!A$1:B$51,2)</f>
        <v>02 Hauptverwaltung</v>
      </c>
      <c r="N705" t="str">
        <f t="shared" si="77"/>
        <v>0290 Amtsgebäude</v>
      </c>
      <c r="O705" s="1" t="str">
        <f t="shared" si="74"/>
        <v>EH</v>
      </c>
      <c r="P705" s="1">
        <f t="shared" si="75"/>
        <v>1</v>
      </c>
      <c r="Q705" s="1" t="str">
        <f t="shared" si="76"/>
        <v>Ausgaben</v>
      </c>
      <c r="R705" t="str">
        <f t="shared" si="72"/>
        <v>1/0290-72050 Interne Leistungsverrechnung</v>
      </c>
      <c r="S705" s="2">
        <f t="shared" si="73"/>
        <v>-2000</v>
      </c>
      <c r="T705" s="2">
        <f t="shared" si="78"/>
        <v>-0.64662140316844485</v>
      </c>
    </row>
    <row r="706" spans="1:20" x14ac:dyDescent="0.4">
      <c r="A706" s="1" t="s">
        <v>515</v>
      </c>
      <c r="B706" s="1" t="s">
        <v>395</v>
      </c>
      <c r="C706" s="1" t="s">
        <v>485</v>
      </c>
      <c r="D706" s="1" t="s">
        <v>395</v>
      </c>
      <c r="E706" s="1" t="s">
        <v>395</v>
      </c>
      <c r="F706" s="1" t="s">
        <v>397</v>
      </c>
      <c r="G706" s="1" t="s">
        <v>398</v>
      </c>
      <c r="H706" s="1" t="s">
        <v>930</v>
      </c>
      <c r="I706" s="1" t="s">
        <v>82</v>
      </c>
      <c r="J706" s="1" t="s">
        <v>90</v>
      </c>
      <c r="K706" s="1" t="s">
        <v>527</v>
      </c>
      <c r="L706" s="6" t="str">
        <f>VLOOKUP(LEFT(A706,1),'Ansatz 1'!A$1:B$10,2)</f>
        <v>0 Vertretungskörper und allgemeine Verwaltung</v>
      </c>
      <c r="M706" s="6" t="str">
        <f>VLOOKUP(LEFT(A706,2),'Ansatz 2'!A$1:B$51,2)</f>
        <v>02 Hauptverwaltung</v>
      </c>
      <c r="N706" t="str">
        <f t="shared" si="77"/>
        <v>0290 Amtsgebäude</v>
      </c>
      <c r="O706" s="1" t="str">
        <f t="shared" si="74"/>
        <v>EH</v>
      </c>
      <c r="P706" s="1">
        <f t="shared" si="75"/>
        <v>1</v>
      </c>
      <c r="Q706" s="1" t="str">
        <f t="shared" si="76"/>
        <v>Ausgaben</v>
      </c>
      <c r="R706" t="str">
        <f t="shared" ref="R706:R769" si="79">_xlfn.CONCAT(P706,"/",A706,LEFT(B706,1),IF(P706=1,"-","+"),C706,LEFT(D706,2)," ",J706)</f>
        <v>1/0290-72800 Entgelte für sonstige Leistungen (Reinigung durch Unternehmen u. Lebenshilfe Wäscheservice)</v>
      </c>
      <c r="S706" s="2">
        <f t="shared" ref="S706:S769" si="80">IF(P706=2,K706+0,-(K706+0))</f>
        <v>-11600</v>
      </c>
      <c r="T706" s="2">
        <f t="shared" si="78"/>
        <v>-3.7504041383769802</v>
      </c>
    </row>
    <row r="707" spans="1:20" x14ac:dyDescent="0.4">
      <c r="A707" s="1" t="s">
        <v>528</v>
      </c>
      <c r="B707" s="1" t="s">
        <v>395</v>
      </c>
      <c r="C707" s="1" t="s">
        <v>444</v>
      </c>
      <c r="D707" s="1" t="s">
        <v>395</v>
      </c>
      <c r="E707" s="1" t="s">
        <v>395</v>
      </c>
      <c r="F707" s="1" t="s">
        <v>397</v>
      </c>
      <c r="G707" s="1" t="s">
        <v>398</v>
      </c>
      <c r="H707" s="1" t="s">
        <v>935</v>
      </c>
      <c r="I707" s="1" t="s">
        <v>91</v>
      </c>
      <c r="J707" s="1" t="s">
        <v>39</v>
      </c>
      <c r="K707" s="1" t="s">
        <v>531</v>
      </c>
      <c r="L707" s="6" t="str">
        <f>VLOOKUP(LEFT(A707,1),'Ansatz 1'!A$1:B$10,2)</f>
        <v>0 Vertretungskörper und allgemeine Verwaltung</v>
      </c>
      <c r="M707" s="6" t="str">
        <f>VLOOKUP(LEFT(A707,2),'Ansatz 2'!A$1:B$51,2)</f>
        <v>03 Bauverwaltung</v>
      </c>
      <c r="N707" t="str">
        <f t="shared" si="77"/>
        <v>0300 Bauamt</v>
      </c>
      <c r="O707" s="1" t="str">
        <f t="shared" ref="O707:O770" si="81">IF(OR(LEFT(H707)="1",LEFT(H707)="2"),"EH","FH")</f>
        <v>EH</v>
      </c>
      <c r="P707" s="1">
        <f t="shared" ref="P707:P770" si="82">IF(OR(MID(H707,2,1)="1",MID(H707,2,1)="3"),2,1)</f>
        <v>1</v>
      </c>
      <c r="Q707" s="1" t="str">
        <f t="shared" ref="Q707:Q770" si="83">_xlfn.SWITCH(P707,1,"Ausgaben",2,"Einnahmen")</f>
        <v>Ausgaben</v>
      </c>
      <c r="R707" t="str">
        <f t="shared" si="79"/>
        <v>1/0300-51000 Geldbezüge der Vertragsbediensteten der Verwaltung</v>
      </c>
      <c r="S707" s="2">
        <f t="shared" si="80"/>
        <v>-12000</v>
      </c>
      <c r="T707" s="2">
        <f t="shared" si="78"/>
        <v>-3.8797284190106693</v>
      </c>
    </row>
    <row r="708" spans="1:20" x14ac:dyDescent="0.4">
      <c r="A708" s="1" t="s">
        <v>528</v>
      </c>
      <c r="B708" s="1" t="s">
        <v>395</v>
      </c>
      <c r="C708" s="1" t="s">
        <v>452</v>
      </c>
      <c r="D708" s="1" t="s">
        <v>395</v>
      </c>
      <c r="E708" s="1" t="s">
        <v>395</v>
      </c>
      <c r="F708" s="1" t="s">
        <v>397</v>
      </c>
      <c r="G708" s="1" t="s">
        <v>398</v>
      </c>
      <c r="H708" s="1" t="s">
        <v>936</v>
      </c>
      <c r="I708" s="1" t="s">
        <v>91</v>
      </c>
      <c r="J708" s="1" t="s">
        <v>42</v>
      </c>
      <c r="K708" s="1" t="s">
        <v>421</v>
      </c>
      <c r="L708" s="6" t="str">
        <f>VLOOKUP(LEFT(A708,1),'Ansatz 1'!A$1:B$10,2)</f>
        <v>0 Vertretungskörper und allgemeine Verwaltung</v>
      </c>
      <c r="M708" s="6" t="str">
        <f>VLOOKUP(LEFT(A708,2),'Ansatz 2'!A$1:B$51,2)</f>
        <v>03 Bauverwaltung</v>
      </c>
      <c r="N708" t="str">
        <f t="shared" si="77"/>
        <v>0300 Bauamt</v>
      </c>
      <c r="O708" s="1" t="str">
        <f t="shared" si="81"/>
        <v>EH</v>
      </c>
      <c r="P708" s="1">
        <f t="shared" si="82"/>
        <v>1</v>
      </c>
      <c r="Q708" s="1" t="str">
        <f t="shared" si="83"/>
        <v>Ausgaben</v>
      </c>
      <c r="R708" t="str">
        <f t="shared" si="79"/>
        <v>1/0300-58000 Dienstgeberbeiträge zum Ausgleichsfonds für Familienbeihilfen</v>
      </c>
      <c r="S708" s="2">
        <f t="shared" si="80"/>
        <v>-500</v>
      </c>
      <c r="T708" s="2">
        <f t="shared" si="78"/>
        <v>-0.16165535079211121</v>
      </c>
    </row>
    <row r="709" spans="1:20" x14ac:dyDescent="0.4">
      <c r="A709" s="1" t="s">
        <v>528</v>
      </c>
      <c r="B709" s="1" t="s">
        <v>395</v>
      </c>
      <c r="C709" s="1" t="s">
        <v>454</v>
      </c>
      <c r="D709" s="1" t="s">
        <v>455</v>
      </c>
      <c r="E709" s="1" t="s">
        <v>395</v>
      </c>
      <c r="F709" s="1" t="s">
        <v>397</v>
      </c>
      <c r="G709" s="1" t="s">
        <v>398</v>
      </c>
      <c r="H709" s="1" t="s">
        <v>936</v>
      </c>
      <c r="I709" s="1" t="s">
        <v>91</v>
      </c>
      <c r="J709" s="1" t="s">
        <v>93</v>
      </c>
      <c r="K709" s="1" t="s">
        <v>532</v>
      </c>
      <c r="L709" s="6" t="str">
        <f>VLOOKUP(LEFT(A709,1),'Ansatz 1'!A$1:B$10,2)</f>
        <v>0 Vertretungskörper und allgemeine Verwaltung</v>
      </c>
      <c r="M709" s="6" t="str">
        <f>VLOOKUP(LEFT(A709,2),'Ansatz 2'!A$1:B$51,2)</f>
        <v>03 Bauverwaltung</v>
      </c>
      <c r="N709" t="str">
        <f t="shared" si="77"/>
        <v>0300 Bauamt</v>
      </c>
      <c r="O709" s="1" t="str">
        <f t="shared" si="81"/>
        <v>EH</v>
      </c>
      <c r="P709" s="1">
        <f t="shared" si="82"/>
        <v>1</v>
      </c>
      <c r="Q709" s="1" t="str">
        <f t="shared" si="83"/>
        <v>Ausgaben</v>
      </c>
      <c r="R709" t="str">
        <f t="shared" si="79"/>
        <v>1/0300-58150 Sonstige Dienstgeberbeiträge zur sozialen Sicherheit (Pensionskassenbeiträge)</v>
      </c>
      <c r="S709" s="2">
        <f t="shared" si="80"/>
        <v>-200</v>
      </c>
      <c r="T709" s="2">
        <f t="shared" si="78"/>
        <v>-6.4662140316844488E-2</v>
      </c>
    </row>
    <row r="710" spans="1:20" x14ac:dyDescent="0.4">
      <c r="A710" s="1" t="s">
        <v>528</v>
      </c>
      <c r="B710" s="1" t="s">
        <v>395</v>
      </c>
      <c r="C710" s="1" t="s">
        <v>454</v>
      </c>
      <c r="D710" s="1" t="s">
        <v>444</v>
      </c>
      <c r="E710" s="1" t="s">
        <v>395</v>
      </c>
      <c r="F710" s="1" t="s">
        <v>397</v>
      </c>
      <c r="G710" s="1" t="s">
        <v>398</v>
      </c>
      <c r="H710" s="1" t="s">
        <v>936</v>
      </c>
      <c r="I710" s="1" t="s">
        <v>91</v>
      </c>
      <c r="J710" s="1" t="s">
        <v>45</v>
      </c>
      <c r="K710" s="1" t="s">
        <v>448</v>
      </c>
      <c r="L710" s="6" t="str">
        <f>VLOOKUP(LEFT(A710,1),'Ansatz 1'!A$1:B$10,2)</f>
        <v>0 Vertretungskörper und allgemeine Verwaltung</v>
      </c>
      <c r="M710" s="6" t="str">
        <f>VLOOKUP(LEFT(A710,2),'Ansatz 2'!A$1:B$51,2)</f>
        <v>03 Bauverwaltung</v>
      </c>
      <c r="N710" t="str">
        <f t="shared" si="77"/>
        <v>0300 Bauamt</v>
      </c>
      <c r="O710" s="1" t="str">
        <f t="shared" si="81"/>
        <v>EH</v>
      </c>
      <c r="P710" s="1">
        <f t="shared" si="82"/>
        <v>1</v>
      </c>
      <c r="Q710" s="1" t="str">
        <f t="shared" si="83"/>
        <v>Ausgaben</v>
      </c>
      <c r="R710" t="str">
        <f t="shared" si="79"/>
        <v>1/0300-58151 Sonstige Dienstgeberbeiträge zur sozialen Sicherheit</v>
      </c>
      <c r="S710" s="2">
        <f t="shared" si="80"/>
        <v>-100</v>
      </c>
      <c r="T710" s="2">
        <f t="shared" si="78"/>
        <v>-3.2331070158422244E-2</v>
      </c>
    </row>
    <row r="711" spans="1:20" x14ac:dyDescent="0.4">
      <c r="A711" s="1" t="s">
        <v>528</v>
      </c>
      <c r="B711" s="1" t="s">
        <v>395</v>
      </c>
      <c r="C711" s="1" t="s">
        <v>457</v>
      </c>
      <c r="D711" s="1" t="s">
        <v>395</v>
      </c>
      <c r="E711" s="1" t="s">
        <v>395</v>
      </c>
      <c r="F711" s="1" t="s">
        <v>397</v>
      </c>
      <c r="G711" s="1" t="s">
        <v>398</v>
      </c>
      <c r="H711" s="1" t="s">
        <v>936</v>
      </c>
      <c r="I711" s="1" t="s">
        <v>91</v>
      </c>
      <c r="J711" s="1" t="s">
        <v>45</v>
      </c>
      <c r="K711" s="1" t="s">
        <v>463</v>
      </c>
      <c r="L711" s="6" t="str">
        <f>VLOOKUP(LEFT(A711,1),'Ansatz 1'!A$1:B$10,2)</f>
        <v>0 Vertretungskörper und allgemeine Verwaltung</v>
      </c>
      <c r="M711" s="6" t="str">
        <f>VLOOKUP(LEFT(A711,2),'Ansatz 2'!A$1:B$51,2)</f>
        <v>03 Bauverwaltung</v>
      </c>
      <c r="N711" t="str">
        <f t="shared" si="77"/>
        <v>0300 Bauamt</v>
      </c>
      <c r="O711" s="1" t="str">
        <f t="shared" si="81"/>
        <v>EH</v>
      </c>
      <c r="P711" s="1">
        <f t="shared" si="82"/>
        <v>1</v>
      </c>
      <c r="Q711" s="1" t="str">
        <f t="shared" si="83"/>
        <v>Ausgaben</v>
      </c>
      <c r="R711" t="str">
        <f t="shared" si="79"/>
        <v>1/0300-58200 Sonstige Dienstgeberbeiträge zur sozialen Sicherheit</v>
      </c>
      <c r="S711" s="2">
        <f t="shared" si="80"/>
        <v>-2500</v>
      </c>
      <c r="T711" s="2">
        <f t="shared" si="78"/>
        <v>-0.80827675396055609</v>
      </c>
    </row>
    <row r="712" spans="1:20" x14ac:dyDescent="0.4">
      <c r="A712" s="1" t="s">
        <v>528</v>
      </c>
      <c r="B712" s="1" t="s">
        <v>395</v>
      </c>
      <c r="C712" s="1" t="s">
        <v>937</v>
      </c>
      <c r="D712" s="1" t="s">
        <v>395</v>
      </c>
      <c r="E712" s="1" t="s">
        <v>395</v>
      </c>
      <c r="F712" s="1" t="s">
        <v>397</v>
      </c>
      <c r="G712" s="1" t="s">
        <v>398</v>
      </c>
      <c r="H712" s="1" t="s">
        <v>938</v>
      </c>
      <c r="I712" s="1" t="s">
        <v>91</v>
      </c>
      <c r="J712" s="1" t="s">
        <v>939</v>
      </c>
      <c r="K712" s="1" t="s">
        <v>448</v>
      </c>
      <c r="L712" s="6" t="str">
        <f>VLOOKUP(LEFT(A712,1),'Ansatz 1'!A$1:B$10,2)</f>
        <v>0 Vertretungskörper und allgemeine Verwaltung</v>
      </c>
      <c r="M712" s="6" t="str">
        <f>VLOOKUP(LEFT(A712,2),'Ansatz 2'!A$1:B$51,2)</f>
        <v>03 Bauverwaltung</v>
      </c>
      <c r="N712" t="str">
        <f t="shared" si="77"/>
        <v>0300 Bauamt</v>
      </c>
      <c r="O712" s="1" t="str">
        <f t="shared" si="81"/>
        <v>EH</v>
      </c>
      <c r="P712" s="1">
        <f t="shared" si="82"/>
        <v>1</v>
      </c>
      <c r="Q712" s="1" t="str">
        <f t="shared" si="83"/>
        <v>Ausgaben</v>
      </c>
      <c r="R712" t="str">
        <f t="shared" si="79"/>
        <v>1/0300-59100 Dotierung von Rückstellungen für Abfertigungen</v>
      </c>
      <c r="S712" s="2">
        <f t="shared" si="80"/>
        <v>-100</v>
      </c>
      <c r="T712" s="2">
        <f t="shared" si="78"/>
        <v>-3.2331070158422244E-2</v>
      </c>
    </row>
    <row r="713" spans="1:20" x14ac:dyDescent="0.4">
      <c r="A713" s="1" t="s">
        <v>528</v>
      </c>
      <c r="B713" s="1" t="s">
        <v>395</v>
      </c>
      <c r="C713" s="1" t="s">
        <v>940</v>
      </c>
      <c r="D713" s="1" t="s">
        <v>395</v>
      </c>
      <c r="E713" s="1" t="s">
        <v>395</v>
      </c>
      <c r="F713" s="1" t="s">
        <v>397</v>
      </c>
      <c r="G713" s="1" t="s">
        <v>398</v>
      </c>
      <c r="H713" s="1" t="s">
        <v>938</v>
      </c>
      <c r="I713" s="1" t="s">
        <v>91</v>
      </c>
      <c r="J713" s="1" t="s">
        <v>941</v>
      </c>
      <c r="K713" s="1" t="s">
        <v>448</v>
      </c>
      <c r="L713" s="6" t="str">
        <f>VLOOKUP(LEFT(A713,1),'Ansatz 1'!A$1:B$10,2)</f>
        <v>0 Vertretungskörper und allgemeine Verwaltung</v>
      </c>
      <c r="M713" s="6" t="str">
        <f>VLOOKUP(LEFT(A713,2),'Ansatz 2'!A$1:B$51,2)</f>
        <v>03 Bauverwaltung</v>
      </c>
      <c r="N713" t="str">
        <f t="shared" si="77"/>
        <v>0300 Bauamt</v>
      </c>
      <c r="O713" s="1" t="str">
        <f t="shared" si="81"/>
        <v>EH</v>
      </c>
      <c r="P713" s="1">
        <f t="shared" si="82"/>
        <v>1</v>
      </c>
      <c r="Q713" s="1" t="str">
        <f t="shared" si="83"/>
        <v>Ausgaben</v>
      </c>
      <c r="R713" t="str">
        <f t="shared" si="79"/>
        <v>1/0300-59200 Dotierung von Rückstellungen für Jubiläumszuwendungen</v>
      </c>
      <c r="S713" s="2">
        <f t="shared" si="80"/>
        <v>-100</v>
      </c>
      <c r="T713" s="2">
        <f t="shared" si="78"/>
        <v>-3.2331070158422244E-2</v>
      </c>
    </row>
    <row r="714" spans="1:20" x14ac:dyDescent="0.4">
      <c r="A714" s="1" t="s">
        <v>528</v>
      </c>
      <c r="B714" s="1" t="s">
        <v>395</v>
      </c>
      <c r="C714" s="1" t="s">
        <v>942</v>
      </c>
      <c r="D714" s="1" t="s">
        <v>395</v>
      </c>
      <c r="E714" s="1" t="s">
        <v>395</v>
      </c>
      <c r="F714" s="1" t="s">
        <v>397</v>
      </c>
      <c r="G714" s="1" t="s">
        <v>398</v>
      </c>
      <c r="H714" s="1" t="s">
        <v>938</v>
      </c>
      <c r="I714" s="1" t="s">
        <v>91</v>
      </c>
      <c r="J714" s="1" t="s">
        <v>943</v>
      </c>
      <c r="K714" s="1" t="s">
        <v>448</v>
      </c>
      <c r="L714" s="6" t="str">
        <f>VLOOKUP(LEFT(A714,1),'Ansatz 1'!A$1:B$10,2)</f>
        <v>0 Vertretungskörper und allgemeine Verwaltung</v>
      </c>
      <c r="M714" s="6" t="str">
        <f>VLOOKUP(LEFT(A714,2),'Ansatz 2'!A$1:B$51,2)</f>
        <v>03 Bauverwaltung</v>
      </c>
      <c r="N714" t="str">
        <f t="shared" si="77"/>
        <v>0300 Bauamt</v>
      </c>
      <c r="O714" s="1" t="str">
        <f t="shared" si="81"/>
        <v>EH</v>
      </c>
      <c r="P714" s="1">
        <f t="shared" si="82"/>
        <v>1</v>
      </c>
      <c r="Q714" s="1" t="str">
        <f t="shared" si="83"/>
        <v>Ausgaben</v>
      </c>
      <c r="R714" t="str">
        <f t="shared" si="79"/>
        <v>1/0300-59300 Dotierung von Rückstellungen für nicht konsumierte Urlaube</v>
      </c>
      <c r="S714" s="2">
        <f t="shared" si="80"/>
        <v>-100</v>
      </c>
      <c r="T714" s="2">
        <f t="shared" si="78"/>
        <v>-3.2331070158422244E-2</v>
      </c>
    </row>
    <row r="715" spans="1:20" x14ac:dyDescent="0.4">
      <c r="A715" s="1" t="s">
        <v>528</v>
      </c>
      <c r="B715" s="1" t="s">
        <v>395</v>
      </c>
      <c r="C715" s="1" t="s">
        <v>468</v>
      </c>
      <c r="D715" s="1" t="s">
        <v>395</v>
      </c>
      <c r="E715" s="1" t="s">
        <v>395</v>
      </c>
      <c r="F715" s="1" t="s">
        <v>397</v>
      </c>
      <c r="G715" s="1" t="s">
        <v>398</v>
      </c>
      <c r="H715" s="1" t="s">
        <v>945</v>
      </c>
      <c r="I715" s="1" t="s">
        <v>91</v>
      </c>
      <c r="J715" s="1" t="s">
        <v>94</v>
      </c>
      <c r="K715" s="1" t="s">
        <v>533</v>
      </c>
      <c r="L715" s="6" t="str">
        <f>VLOOKUP(LEFT(A715,1),'Ansatz 1'!A$1:B$10,2)</f>
        <v>0 Vertretungskörper und allgemeine Verwaltung</v>
      </c>
      <c r="M715" s="6" t="str">
        <f>VLOOKUP(LEFT(A715,2),'Ansatz 2'!A$1:B$51,2)</f>
        <v>03 Bauverwaltung</v>
      </c>
      <c r="N715" t="str">
        <f t="shared" si="77"/>
        <v>0300 Bauamt</v>
      </c>
      <c r="O715" s="1" t="str">
        <f t="shared" si="81"/>
        <v>EH</v>
      </c>
      <c r="P715" s="1">
        <f t="shared" si="82"/>
        <v>1</v>
      </c>
      <c r="Q715" s="1" t="str">
        <f t="shared" si="83"/>
        <v>Ausgaben</v>
      </c>
      <c r="R715" t="str">
        <f t="shared" si="79"/>
        <v>1/0300-64000 Rechts- und Beratungsaufwand (Gestaltungsbeirat)</v>
      </c>
      <c r="S715" s="2">
        <f t="shared" si="80"/>
        <v>-15000</v>
      </c>
      <c r="T715" s="2">
        <f t="shared" si="78"/>
        <v>-4.8496605237633368</v>
      </c>
    </row>
    <row r="716" spans="1:20" x14ac:dyDescent="0.4">
      <c r="A716" s="1" t="s">
        <v>528</v>
      </c>
      <c r="B716" s="1" t="s">
        <v>395</v>
      </c>
      <c r="C716" s="1" t="s">
        <v>477</v>
      </c>
      <c r="D716" s="1" t="s">
        <v>401</v>
      </c>
      <c r="E716" s="1" t="s">
        <v>395</v>
      </c>
      <c r="F716" s="1" t="s">
        <v>397</v>
      </c>
      <c r="G716" s="1" t="s">
        <v>398</v>
      </c>
      <c r="H716" s="1" t="s">
        <v>930</v>
      </c>
      <c r="I716" s="1" t="s">
        <v>91</v>
      </c>
      <c r="J716" s="1" t="s">
        <v>95</v>
      </c>
      <c r="K716" s="1" t="s">
        <v>534</v>
      </c>
      <c r="L716" s="6" t="str">
        <f>VLOOKUP(LEFT(A716,1),'Ansatz 1'!A$1:B$10,2)</f>
        <v>0 Vertretungskörper und allgemeine Verwaltung</v>
      </c>
      <c r="M716" s="6" t="str">
        <f>VLOOKUP(LEFT(A716,2),'Ansatz 2'!A$1:B$51,2)</f>
        <v>03 Bauverwaltung</v>
      </c>
      <c r="N716" t="str">
        <f t="shared" si="77"/>
        <v>0300 Bauamt</v>
      </c>
      <c r="O716" s="1" t="str">
        <f t="shared" si="81"/>
        <v>EH</v>
      </c>
      <c r="P716" s="1">
        <f t="shared" si="82"/>
        <v>1</v>
      </c>
      <c r="Q716" s="1" t="str">
        <f t="shared" si="83"/>
        <v>Ausgaben</v>
      </c>
      <c r="R716" t="str">
        <f t="shared" si="79"/>
        <v>1/0300-72020 Kostenbeiträge (Kostenersätze) für Leistungen (Baurechtsverwaltung Vorderland)</v>
      </c>
      <c r="S716" s="2">
        <f t="shared" si="80"/>
        <v>-39800</v>
      </c>
      <c r="T716" s="2">
        <f t="shared" si="78"/>
        <v>-12.867765923052053</v>
      </c>
    </row>
    <row r="717" spans="1:20" x14ac:dyDescent="0.4">
      <c r="A717" s="1" t="s">
        <v>528</v>
      </c>
      <c r="B717" s="1" t="s">
        <v>395</v>
      </c>
      <c r="C717" s="1" t="s">
        <v>731</v>
      </c>
      <c r="D717" s="1" t="s">
        <v>395</v>
      </c>
      <c r="E717" s="1" t="s">
        <v>395</v>
      </c>
      <c r="F717" s="1" t="s">
        <v>397</v>
      </c>
      <c r="G717" s="1" t="s">
        <v>398</v>
      </c>
      <c r="H717" s="1" t="s">
        <v>954</v>
      </c>
      <c r="I717" s="1" t="s">
        <v>91</v>
      </c>
      <c r="J717" s="1" t="s">
        <v>955</v>
      </c>
      <c r="K717" s="1" t="s">
        <v>448</v>
      </c>
      <c r="L717" s="6" t="str">
        <f>VLOOKUP(LEFT(A717,1),'Ansatz 1'!A$1:B$10,2)</f>
        <v>0 Vertretungskörper und allgemeine Verwaltung</v>
      </c>
      <c r="M717" s="6" t="str">
        <f>VLOOKUP(LEFT(A717,2),'Ansatz 2'!A$1:B$51,2)</f>
        <v>03 Bauverwaltung</v>
      </c>
      <c r="N717" t="str">
        <f t="shared" si="77"/>
        <v>0300 Bauamt</v>
      </c>
      <c r="O717" s="1" t="str">
        <f t="shared" si="81"/>
        <v>EH</v>
      </c>
      <c r="P717" s="1">
        <f t="shared" si="82"/>
        <v>2</v>
      </c>
      <c r="Q717" s="1" t="str">
        <f t="shared" si="83"/>
        <v>Einnahmen</v>
      </c>
      <c r="R717" t="str">
        <f t="shared" si="79"/>
        <v>2/0300+81700 Erträge aus der Auflösung von sonstigen Rückstellungen</v>
      </c>
      <c r="S717" s="2">
        <f t="shared" si="80"/>
        <v>100</v>
      </c>
      <c r="T717" s="2">
        <f t="shared" si="78"/>
        <v>3.2331070158422244E-2</v>
      </c>
    </row>
    <row r="718" spans="1:20" x14ac:dyDescent="0.4">
      <c r="A718" s="1" t="s">
        <v>535</v>
      </c>
      <c r="B718" s="1" t="s">
        <v>395</v>
      </c>
      <c r="C718" s="1" t="s">
        <v>485</v>
      </c>
      <c r="D718" s="1" t="s">
        <v>395</v>
      </c>
      <c r="E718" s="1" t="s">
        <v>395</v>
      </c>
      <c r="F718" s="1" t="s">
        <v>397</v>
      </c>
      <c r="G718" s="1" t="s">
        <v>398</v>
      </c>
      <c r="H718" s="1" t="s">
        <v>930</v>
      </c>
      <c r="I718" s="1" t="s">
        <v>96</v>
      </c>
      <c r="J718" s="1" t="s">
        <v>97</v>
      </c>
      <c r="K718" s="1" t="s">
        <v>458</v>
      </c>
      <c r="L718" s="6" t="str">
        <f>VLOOKUP(LEFT(A718,1),'Ansatz 1'!A$1:B$10,2)</f>
        <v>0 Vertretungskörper und allgemeine Verwaltung</v>
      </c>
      <c r="M718" s="6" t="str">
        <f>VLOOKUP(LEFT(A718,2),'Ansatz 2'!A$1:B$51,2)</f>
        <v>03 Bauverwaltung</v>
      </c>
      <c r="N718" t="str">
        <f t="shared" si="77"/>
        <v>0310 Amt für Raumordnung und Raumplanung</v>
      </c>
      <c r="O718" s="1" t="str">
        <f t="shared" si="81"/>
        <v>EH</v>
      </c>
      <c r="P718" s="1">
        <f t="shared" si="82"/>
        <v>1</v>
      </c>
      <c r="Q718" s="1" t="str">
        <f t="shared" si="83"/>
        <v>Ausgaben</v>
      </c>
      <c r="R718" t="str">
        <f t="shared" si="79"/>
        <v>1/0310-72800 Kostenbeiträge (Kostenersätze) für Leistungen</v>
      </c>
      <c r="S718" s="2">
        <f t="shared" si="80"/>
        <v>-50000</v>
      </c>
      <c r="T718" s="2">
        <f t="shared" si="78"/>
        <v>-16.165535079211121</v>
      </c>
    </row>
    <row r="719" spans="1:20" x14ac:dyDescent="0.4">
      <c r="A719" s="1" t="s">
        <v>536</v>
      </c>
      <c r="B719" s="1" t="s">
        <v>395</v>
      </c>
      <c r="C719" s="1" t="s">
        <v>485</v>
      </c>
      <c r="D719" s="1" t="s">
        <v>395</v>
      </c>
      <c r="E719" s="1" t="s">
        <v>395</v>
      </c>
      <c r="F719" s="1" t="s">
        <v>397</v>
      </c>
      <c r="G719" s="1" t="s">
        <v>398</v>
      </c>
      <c r="H719" s="1" t="s">
        <v>930</v>
      </c>
      <c r="I719" s="1" t="s">
        <v>98</v>
      </c>
      <c r="J719" s="1" t="s">
        <v>97</v>
      </c>
      <c r="K719" s="1" t="s">
        <v>537</v>
      </c>
      <c r="L719" s="6" t="str">
        <f>VLOOKUP(LEFT(A719,1),'Ansatz 1'!A$1:B$10,2)</f>
        <v>0 Vertretungskörper und allgemeine Verwaltung</v>
      </c>
      <c r="M719" s="6" t="str">
        <f>VLOOKUP(LEFT(A719,2),'Ansatz 2'!A$1:B$51,2)</f>
        <v>03 Bauverwaltung</v>
      </c>
      <c r="N719" t="str">
        <f t="shared" si="77"/>
        <v>0320 Vermessungsamt</v>
      </c>
      <c r="O719" s="1" t="str">
        <f t="shared" si="81"/>
        <v>EH</v>
      </c>
      <c r="P719" s="1">
        <f t="shared" si="82"/>
        <v>1</v>
      </c>
      <c r="Q719" s="1" t="str">
        <f t="shared" si="83"/>
        <v>Ausgaben</v>
      </c>
      <c r="R719" t="str">
        <f t="shared" si="79"/>
        <v>1/0320-72800 Kostenbeiträge (Kostenersätze) für Leistungen</v>
      </c>
      <c r="S719" s="2">
        <f t="shared" si="80"/>
        <v>-10000</v>
      </c>
      <c r="T719" s="2">
        <f t="shared" si="78"/>
        <v>-3.2331070158422244</v>
      </c>
    </row>
    <row r="720" spans="1:20" x14ac:dyDescent="0.4">
      <c r="A720" s="1" t="s">
        <v>536</v>
      </c>
      <c r="B720" s="1" t="s">
        <v>403</v>
      </c>
      <c r="C720" s="1" t="s">
        <v>485</v>
      </c>
      <c r="D720" s="1" t="s">
        <v>395</v>
      </c>
      <c r="E720" s="1" t="s">
        <v>395</v>
      </c>
      <c r="F720" s="1" t="s">
        <v>397</v>
      </c>
      <c r="G720" s="1" t="s">
        <v>398</v>
      </c>
      <c r="H720" s="1" t="s">
        <v>930</v>
      </c>
      <c r="I720" s="1" t="s">
        <v>98</v>
      </c>
      <c r="J720" s="1" t="s">
        <v>99</v>
      </c>
      <c r="K720" s="1" t="s">
        <v>538</v>
      </c>
      <c r="L720" s="6" t="str">
        <f>VLOOKUP(LEFT(A720,1),'Ansatz 1'!A$1:B$10,2)</f>
        <v>0 Vertretungskörper und allgemeine Verwaltung</v>
      </c>
      <c r="M720" s="6" t="str">
        <f>VLOOKUP(LEFT(A720,2),'Ansatz 2'!A$1:B$51,2)</f>
        <v>03 Bauverwaltung</v>
      </c>
      <c r="N720" t="str">
        <f t="shared" si="77"/>
        <v>0321 Vermessungsamt</v>
      </c>
      <c r="O720" s="1" t="str">
        <f t="shared" si="81"/>
        <v>EH</v>
      </c>
      <c r="P720" s="1">
        <f t="shared" si="82"/>
        <v>1</v>
      </c>
      <c r="Q720" s="1" t="str">
        <f t="shared" si="83"/>
        <v>Ausgaben</v>
      </c>
      <c r="R720" t="str">
        <f t="shared" si="79"/>
        <v>1/0321-72800 Kostenbeiträge (Kostenersätze) für Leistungen ( digitale geographische Daten)</v>
      </c>
      <c r="S720" s="2">
        <f t="shared" si="80"/>
        <v>-18000</v>
      </c>
      <c r="T720" s="2">
        <f t="shared" si="78"/>
        <v>-5.8195926285160038</v>
      </c>
    </row>
    <row r="721" spans="1:20" x14ac:dyDescent="0.4">
      <c r="A721" s="1" t="s">
        <v>539</v>
      </c>
      <c r="B721" s="1" t="s">
        <v>395</v>
      </c>
      <c r="C721" s="1" t="s">
        <v>540</v>
      </c>
      <c r="D721" s="1" t="s">
        <v>395</v>
      </c>
      <c r="E721" s="1" t="s">
        <v>395</v>
      </c>
      <c r="F721" s="1" t="s">
        <v>397</v>
      </c>
      <c r="G721" s="1" t="s">
        <v>398</v>
      </c>
      <c r="H721" s="1" t="s">
        <v>930</v>
      </c>
      <c r="I721" s="1" t="s">
        <v>100</v>
      </c>
      <c r="J721" s="1" t="s">
        <v>101</v>
      </c>
      <c r="K721" s="1" t="s">
        <v>453</v>
      </c>
      <c r="L721" s="6" t="str">
        <f>VLOOKUP(LEFT(A721,1),'Ansatz 1'!A$1:B$10,2)</f>
        <v>0 Vertretungskörper und allgemeine Verwaltung</v>
      </c>
      <c r="M721" s="6" t="str">
        <f>VLOOKUP(LEFT(A721,2),'Ansatz 2'!A$1:B$51,2)</f>
        <v>06 Sonstige Maßnahmen</v>
      </c>
      <c r="N721" t="str">
        <f t="shared" si="77"/>
        <v>0600 Beiträge an Verbände, Vereine oder sonstige Organisationen</v>
      </c>
      <c r="O721" s="1" t="str">
        <f t="shared" si="81"/>
        <v>EH</v>
      </c>
      <c r="P721" s="1">
        <f t="shared" si="82"/>
        <v>1</v>
      </c>
      <c r="Q721" s="1" t="str">
        <f t="shared" si="83"/>
        <v>Ausgaben</v>
      </c>
      <c r="R721" t="str">
        <f t="shared" si="79"/>
        <v>1/0600-72600 Mitgliedsbeiträge an Institutionen</v>
      </c>
      <c r="S721" s="2">
        <f t="shared" si="80"/>
        <v>-8000</v>
      </c>
      <c r="T721" s="2">
        <f t="shared" si="78"/>
        <v>-2.5864856126737794</v>
      </c>
    </row>
    <row r="722" spans="1:20" x14ac:dyDescent="0.4">
      <c r="A722" s="1" t="s">
        <v>541</v>
      </c>
      <c r="B722" s="1" t="s">
        <v>395</v>
      </c>
      <c r="C722" s="1" t="s">
        <v>477</v>
      </c>
      <c r="D722" s="1" t="s">
        <v>455</v>
      </c>
      <c r="E722" s="1" t="s">
        <v>395</v>
      </c>
      <c r="F722" s="1" t="s">
        <v>497</v>
      </c>
      <c r="G722" s="1" t="s">
        <v>398</v>
      </c>
      <c r="H722" s="1" t="s">
        <v>930</v>
      </c>
      <c r="I722" s="1" t="s">
        <v>102</v>
      </c>
      <c r="J722" s="1" t="s">
        <v>89</v>
      </c>
      <c r="K722" s="1" t="s">
        <v>440</v>
      </c>
      <c r="L722" s="6" t="str">
        <f>VLOOKUP(LEFT(A722,1),'Ansatz 1'!A$1:B$10,2)</f>
        <v>0 Vertretungskörper und allgemeine Verwaltung</v>
      </c>
      <c r="M722" s="6" t="str">
        <f>VLOOKUP(LEFT(A722,2),'Ansatz 2'!A$1:B$51,2)</f>
        <v>06 Sonstige Maßnahmen</v>
      </c>
      <c r="N722" t="str">
        <f t="shared" si="77"/>
        <v>0610 Sonstige Subventionen</v>
      </c>
      <c r="O722" s="1" t="str">
        <f t="shared" si="81"/>
        <v>EH</v>
      </c>
      <c r="P722" s="1">
        <f t="shared" si="82"/>
        <v>1</v>
      </c>
      <c r="Q722" s="1" t="str">
        <f t="shared" si="83"/>
        <v>Ausgaben</v>
      </c>
      <c r="R722" t="str">
        <f t="shared" si="79"/>
        <v>1/0610-72050 Interne Leistungsverrechnung</v>
      </c>
      <c r="S722" s="2">
        <f t="shared" si="80"/>
        <v>-2000</v>
      </c>
      <c r="T722" s="2">
        <f t="shared" si="78"/>
        <v>-0.64662140316844485</v>
      </c>
    </row>
    <row r="723" spans="1:20" x14ac:dyDescent="0.4">
      <c r="A723" s="1" t="s">
        <v>541</v>
      </c>
      <c r="B723" s="1" t="s">
        <v>395</v>
      </c>
      <c r="C723" s="1" t="s">
        <v>422</v>
      </c>
      <c r="D723" s="1" t="s">
        <v>395</v>
      </c>
      <c r="E723" s="1" t="s">
        <v>395</v>
      </c>
      <c r="F723" s="1" t="s">
        <v>397</v>
      </c>
      <c r="G723" s="1" t="s">
        <v>398</v>
      </c>
      <c r="H723" s="1" t="s">
        <v>931</v>
      </c>
      <c r="I723" s="1" t="s">
        <v>102</v>
      </c>
      <c r="J723" s="1" t="s">
        <v>103</v>
      </c>
      <c r="K723" s="1" t="s">
        <v>542</v>
      </c>
      <c r="L723" s="6" t="str">
        <f>VLOOKUP(LEFT(A723,1),'Ansatz 1'!A$1:B$10,2)</f>
        <v>0 Vertretungskörper und allgemeine Verwaltung</v>
      </c>
      <c r="M723" s="6" t="str">
        <f>VLOOKUP(LEFT(A723,2),'Ansatz 2'!A$1:B$51,2)</f>
        <v>06 Sonstige Maßnahmen</v>
      </c>
      <c r="N723" t="str">
        <f t="shared" si="77"/>
        <v>0610 Sonstige Subventionen</v>
      </c>
      <c r="O723" s="1" t="str">
        <f t="shared" si="81"/>
        <v>EH</v>
      </c>
      <c r="P723" s="1">
        <f t="shared" si="82"/>
        <v>1</v>
      </c>
      <c r="Q723" s="1" t="str">
        <f t="shared" si="83"/>
        <v>Ausgaben</v>
      </c>
      <c r="R723" t="str">
        <f t="shared" si="79"/>
        <v>1/0610-75200 Transfers an Gemeinden, Gemeindeverbände (Regio Vorderland Beiträge, Aktionen)</v>
      </c>
      <c r="S723" s="2">
        <f t="shared" si="80"/>
        <v>-26200</v>
      </c>
      <c r="T723" s="2">
        <f t="shared" si="78"/>
        <v>-8.4707403815066282</v>
      </c>
    </row>
    <row r="724" spans="1:20" x14ac:dyDescent="0.4">
      <c r="A724" s="1" t="s">
        <v>541</v>
      </c>
      <c r="B724" s="1" t="s">
        <v>395</v>
      </c>
      <c r="C724" s="1" t="s">
        <v>543</v>
      </c>
      <c r="D724" s="1" t="s">
        <v>395</v>
      </c>
      <c r="E724" s="1" t="s">
        <v>395</v>
      </c>
      <c r="F724" s="1" t="s">
        <v>397</v>
      </c>
      <c r="G724" s="1" t="s">
        <v>398</v>
      </c>
      <c r="H724" s="1" t="s">
        <v>958</v>
      </c>
      <c r="I724" s="1" t="s">
        <v>102</v>
      </c>
      <c r="J724" s="1" t="s">
        <v>104</v>
      </c>
      <c r="K724" s="1" t="s">
        <v>437</v>
      </c>
      <c r="L724" s="6" t="str">
        <f>VLOOKUP(LEFT(A724,1),'Ansatz 1'!A$1:B$10,2)</f>
        <v>0 Vertretungskörper und allgemeine Verwaltung</v>
      </c>
      <c r="M724" s="6" t="str">
        <f>VLOOKUP(LEFT(A724,2),'Ansatz 2'!A$1:B$51,2)</f>
        <v>06 Sonstige Maßnahmen</v>
      </c>
      <c r="N724" t="str">
        <f t="shared" si="77"/>
        <v>0610 Sonstige Subventionen</v>
      </c>
      <c r="O724" s="1" t="str">
        <f t="shared" si="81"/>
        <v>EH</v>
      </c>
      <c r="P724" s="1">
        <f t="shared" si="82"/>
        <v>1</v>
      </c>
      <c r="Q724" s="1" t="str">
        <f t="shared" si="83"/>
        <v>Ausgaben</v>
      </c>
      <c r="R724" t="str">
        <f t="shared" si="79"/>
        <v>1/0610-75700 Transfers an private Organisationen ohne Erwerbszweck  (Vereine u. priv. Organisationen)</v>
      </c>
      <c r="S724" s="2">
        <f t="shared" si="80"/>
        <v>-4000</v>
      </c>
      <c r="T724" s="2">
        <f t="shared" si="78"/>
        <v>-1.2932428063368897</v>
      </c>
    </row>
    <row r="725" spans="1:20" x14ac:dyDescent="0.4">
      <c r="A725" s="1" t="s">
        <v>545</v>
      </c>
      <c r="B725" s="1" t="s">
        <v>395</v>
      </c>
      <c r="C725" s="1" t="s">
        <v>487</v>
      </c>
      <c r="D725" s="1" t="s">
        <v>395</v>
      </c>
      <c r="E725" s="1" t="s">
        <v>395</v>
      </c>
      <c r="F725" s="1" t="s">
        <v>397</v>
      </c>
      <c r="G725" s="1" t="s">
        <v>398</v>
      </c>
      <c r="H725" s="1" t="s">
        <v>930</v>
      </c>
      <c r="I725" s="1" t="s">
        <v>105</v>
      </c>
      <c r="J725" s="1" t="s">
        <v>62</v>
      </c>
      <c r="K725" s="1" t="s">
        <v>546</v>
      </c>
      <c r="L725" s="6" t="str">
        <f>VLOOKUP(LEFT(A725,1),'Ansatz 1'!A$1:B$10,2)</f>
        <v>0 Vertretungskörper und allgemeine Verwaltung</v>
      </c>
      <c r="M725" s="6" t="str">
        <f>VLOOKUP(LEFT(A725,2),'Ansatz 2'!A$1:B$51,2)</f>
        <v>06 Sonstige Maßnahmen</v>
      </c>
      <c r="N725" t="str">
        <f t="shared" si="77"/>
        <v>0620 Ehrungen und Auszeichnungen</v>
      </c>
      <c r="O725" s="1" t="str">
        <f t="shared" si="81"/>
        <v>EH</v>
      </c>
      <c r="P725" s="1">
        <f t="shared" si="82"/>
        <v>1</v>
      </c>
      <c r="Q725" s="1" t="str">
        <f t="shared" si="83"/>
        <v>Ausgaben</v>
      </c>
      <c r="R725" t="str">
        <f t="shared" si="79"/>
        <v>1/0620-72900 Sonstige Aufwendungen</v>
      </c>
      <c r="S725" s="2">
        <f t="shared" si="80"/>
        <v>-5300</v>
      </c>
      <c r="T725" s="2">
        <f t="shared" si="78"/>
        <v>-1.7135467183963788</v>
      </c>
    </row>
    <row r="726" spans="1:20" x14ac:dyDescent="0.4">
      <c r="A726" s="1" t="s">
        <v>547</v>
      </c>
      <c r="B726" s="1" t="s">
        <v>395</v>
      </c>
      <c r="C726" s="1" t="s">
        <v>487</v>
      </c>
      <c r="D726" s="1" t="s">
        <v>395</v>
      </c>
      <c r="E726" s="1" t="s">
        <v>395</v>
      </c>
      <c r="F726" s="1" t="s">
        <v>397</v>
      </c>
      <c r="G726" s="1" t="s">
        <v>398</v>
      </c>
      <c r="H726" s="1" t="s">
        <v>930</v>
      </c>
      <c r="I726" s="1" t="s">
        <v>106</v>
      </c>
      <c r="J726" s="1" t="s">
        <v>62</v>
      </c>
      <c r="K726" s="1" t="s">
        <v>488</v>
      </c>
      <c r="L726" s="6" t="str">
        <f>VLOOKUP(LEFT(A726,1),'Ansatz 1'!A$1:B$10,2)</f>
        <v>0 Vertretungskörper und allgemeine Verwaltung</v>
      </c>
      <c r="M726" s="6" t="str">
        <f>VLOOKUP(LEFT(A726,2),'Ansatz 2'!A$1:B$51,2)</f>
        <v>06 Sonstige Maßnahmen</v>
      </c>
      <c r="N726" t="str">
        <f t="shared" si="77"/>
        <v>0630 Städtekontakte und Partnerschaften</v>
      </c>
      <c r="O726" s="1" t="str">
        <f t="shared" si="81"/>
        <v>EH</v>
      </c>
      <c r="P726" s="1">
        <f t="shared" si="82"/>
        <v>1</v>
      </c>
      <c r="Q726" s="1" t="str">
        <f t="shared" si="83"/>
        <v>Ausgaben</v>
      </c>
      <c r="R726" t="str">
        <f t="shared" si="79"/>
        <v>1/0630-72900 Sonstige Aufwendungen</v>
      </c>
      <c r="S726" s="2">
        <f t="shared" si="80"/>
        <v>-4200</v>
      </c>
      <c r="T726" s="2">
        <f t="shared" si="78"/>
        <v>-1.3579049466537343</v>
      </c>
    </row>
    <row r="727" spans="1:20" x14ac:dyDescent="0.4">
      <c r="A727" s="1" t="s">
        <v>548</v>
      </c>
      <c r="B727" s="1" t="s">
        <v>395</v>
      </c>
      <c r="C727" s="1" t="s">
        <v>549</v>
      </c>
      <c r="D727" s="1" t="s">
        <v>395</v>
      </c>
      <c r="E727" s="1" t="s">
        <v>395</v>
      </c>
      <c r="F727" s="1" t="s">
        <v>397</v>
      </c>
      <c r="G727" s="1" t="s">
        <v>398</v>
      </c>
      <c r="H727" s="1" t="s">
        <v>936</v>
      </c>
      <c r="I727" s="1" t="s">
        <v>107</v>
      </c>
      <c r="J727" s="1" t="s">
        <v>108</v>
      </c>
      <c r="K727" s="1" t="s">
        <v>440</v>
      </c>
      <c r="L727" s="6" t="str">
        <f>VLOOKUP(LEFT(A727,1),'Ansatz 1'!A$1:B$10,2)</f>
        <v>0 Vertretungskörper und allgemeine Verwaltung</v>
      </c>
      <c r="M727" s="6" t="str">
        <f>VLOOKUP(LEFT(A727,2),'Ansatz 2'!A$1:B$51,2)</f>
        <v>09 Personalbetreuung</v>
      </c>
      <c r="N727" t="str">
        <f t="shared" si="77"/>
        <v>0910 Personalausbildung und Personalfortbildung</v>
      </c>
      <c r="O727" s="1" t="str">
        <f t="shared" si="81"/>
        <v>EH</v>
      </c>
      <c r="P727" s="1">
        <f t="shared" si="82"/>
        <v>1</v>
      </c>
      <c r="Q727" s="1" t="str">
        <f t="shared" si="83"/>
        <v>Ausgaben</v>
      </c>
      <c r="R727" t="str">
        <f t="shared" si="79"/>
        <v>1/0910-59000 Freiwillige Sozialleistungen (Personalaus- u. Fortb.)</v>
      </c>
      <c r="S727" s="2">
        <f t="shared" si="80"/>
        <v>-2000</v>
      </c>
      <c r="T727" s="2">
        <f t="shared" si="78"/>
        <v>-0.64662140316844485</v>
      </c>
    </row>
    <row r="728" spans="1:20" x14ac:dyDescent="0.4">
      <c r="A728" s="1" t="s">
        <v>550</v>
      </c>
      <c r="B728" s="1" t="s">
        <v>395</v>
      </c>
      <c r="C728" s="1" t="s">
        <v>487</v>
      </c>
      <c r="D728" s="1" t="s">
        <v>395</v>
      </c>
      <c r="E728" s="1" t="s">
        <v>395</v>
      </c>
      <c r="F728" s="1" t="s">
        <v>397</v>
      </c>
      <c r="G728" s="1" t="s">
        <v>398</v>
      </c>
      <c r="H728" s="1" t="s">
        <v>930</v>
      </c>
      <c r="I728" s="1" t="s">
        <v>109</v>
      </c>
      <c r="J728" s="1" t="s">
        <v>62</v>
      </c>
      <c r="K728" s="1" t="s">
        <v>551</v>
      </c>
      <c r="L728" s="6" t="str">
        <f>VLOOKUP(LEFT(A728,1),'Ansatz 1'!A$1:B$10,2)</f>
        <v>0 Vertretungskörper und allgemeine Verwaltung</v>
      </c>
      <c r="M728" s="6" t="str">
        <f>VLOOKUP(LEFT(A728,2),'Ansatz 2'!A$1:B$51,2)</f>
        <v>09 Personalbetreuung</v>
      </c>
      <c r="N728" t="str">
        <f t="shared" si="77"/>
        <v>0940 Gemeinschaftspflege</v>
      </c>
      <c r="O728" s="1" t="str">
        <f t="shared" si="81"/>
        <v>EH</v>
      </c>
      <c r="P728" s="1">
        <f t="shared" si="82"/>
        <v>1</v>
      </c>
      <c r="Q728" s="1" t="str">
        <f t="shared" si="83"/>
        <v>Ausgaben</v>
      </c>
      <c r="R728" t="str">
        <f t="shared" si="79"/>
        <v>1/0940-72900 Sonstige Aufwendungen</v>
      </c>
      <c r="S728" s="2">
        <f t="shared" si="80"/>
        <v>-5400</v>
      </c>
      <c r="T728" s="2">
        <f t="shared" si="78"/>
        <v>-1.7458777885548011</v>
      </c>
    </row>
    <row r="729" spans="1:20" x14ac:dyDescent="0.4">
      <c r="A729" s="1" t="s">
        <v>552</v>
      </c>
      <c r="B729" s="1" t="s">
        <v>395</v>
      </c>
      <c r="C729" s="1" t="s">
        <v>477</v>
      </c>
      <c r="D729" s="1" t="s">
        <v>553</v>
      </c>
      <c r="E729" s="1" t="s">
        <v>395</v>
      </c>
      <c r="F729" s="1" t="s">
        <v>397</v>
      </c>
      <c r="G729" s="1" t="s">
        <v>398</v>
      </c>
      <c r="H729" s="1" t="s">
        <v>930</v>
      </c>
      <c r="I729" s="1" t="s">
        <v>110</v>
      </c>
      <c r="J729" s="1" t="s">
        <v>111</v>
      </c>
      <c r="K729" s="1" t="s">
        <v>554</v>
      </c>
      <c r="L729" s="6" t="str">
        <f>VLOOKUP(LEFT(A729,1),'Ansatz 1'!A$1:B$10,2)</f>
        <v>1 Öffentliche Ordnung und Sicherheit</v>
      </c>
      <c r="M729" s="6" t="str">
        <f>VLOOKUP(LEFT(A729,2),'Ansatz 2'!A$1:B$51,2)</f>
        <v>12 Sicherheitspolizei</v>
      </c>
      <c r="N729" t="str">
        <f t="shared" si="77"/>
        <v>1200 Sicherheitspolizei</v>
      </c>
      <c r="O729" s="1" t="str">
        <f t="shared" si="81"/>
        <v>EH</v>
      </c>
      <c r="P729" s="1">
        <f t="shared" si="82"/>
        <v>1</v>
      </c>
      <c r="Q729" s="1" t="str">
        <f t="shared" si="83"/>
        <v>Ausgaben</v>
      </c>
      <c r="R729" t="str">
        <f t="shared" si="79"/>
        <v>1/1200-72025 Kostenbeiträge (Kostenersätze) für Leistungen (MG Rankweil für  Polizeieinsätze)</v>
      </c>
      <c r="S729" s="2">
        <f t="shared" si="80"/>
        <v>-8500</v>
      </c>
      <c r="T729" s="2">
        <f t="shared" si="78"/>
        <v>-2.7481409634658909</v>
      </c>
    </row>
    <row r="730" spans="1:20" x14ac:dyDescent="0.4">
      <c r="A730" s="1" t="s">
        <v>555</v>
      </c>
      <c r="B730" s="1" t="s">
        <v>395</v>
      </c>
      <c r="C730" s="1" t="s">
        <v>504</v>
      </c>
      <c r="D730" s="1" t="s">
        <v>395</v>
      </c>
      <c r="E730" s="1" t="s">
        <v>395</v>
      </c>
      <c r="F730" s="1" t="s">
        <v>397</v>
      </c>
      <c r="G730" s="1" t="s">
        <v>398</v>
      </c>
      <c r="H730" s="1" t="s">
        <v>934</v>
      </c>
      <c r="I730" s="1" t="s">
        <v>112</v>
      </c>
      <c r="J730" s="1" t="s">
        <v>113</v>
      </c>
      <c r="K730" s="1" t="s">
        <v>493</v>
      </c>
      <c r="L730" s="6" t="str">
        <f>VLOOKUP(LEFT(A730,1),'Ansatz 1'!A$1:B$10,2)</f>
        <v>1 Öffentliche Ordnung und Sicherheit</v>
      </c>
      <c r="M730" s="6" t="str">
        <f>VLOOKUP(LEFT(A730,2),'Ansatz 2'!A$1:B$51,2)</f>
        <v>13 Sonderpolizei</v>
      </c>
      <c r="N730" t="str">
        <f t="shared" si="77"/>
        <v>1310 Bau- und Feuerpolizei</v>
      </c>
      <c r="O730" s="1" t="str">
        <f t="shared" si="81"/>
        <v>EH</v>
      </c>
      <c r="P730" s="1">
        <f t="shared" si="82"/>
        <v>1</v>
      </c>
      <c r="Q730" s="1" t="str">
        <f t="shared" si="83"/>
        <v>Ausgaben</v>
      </c>
      <c r="R730" t="str">
        <f t="shared" si="79"/>
        <v>1/1310-41300 Hausnummerntafeln</v>
      </c>
      <c r="S730" s="2">
        <f t="shared" si="80"/>
        <v>-300</v>
      </c>
      <c r="T730" s="2">
        <f t="shared" si="78"/>
        <v>-9.6993210475266725E-2</v>
      </c>
    </row>
    <row r="731" spans="1:20" x14ac:dyDescent="0.4">
      <c r="A731" s="1" t="s">
        <v>555</v>
      </c>
      <c r="B731" s="1" t="s">
        <v>395</v>
      </c>
      <c r="C731" s="1" t="s">
        <v>485</v>
      </c>
      <c r="D731" s="1" t="s">
        <v>395</v>
      </c>
      <c r="E731" s="1" t="s">
        <v>395</v>
      </c>
      <c r="F731" s="1" t="s">
        <v>397</v>
      </c>
      <c r="G731" s="1" t="s">
        <v>398</v>
      </c>
      <c r="H731" s="1" t="s">
        <v>930</v>
      </c>
      <c r="I731" s="1" t="s">
        <v>112</v>
      </c>
      <c r="J731" s="1" t="s">
        <v>114</v>
      </c>
      <c r="K731" s="1" t="s">
        <v>532</v>
      </c>
      <c r="L731" s="6" t="str">
        <f>VLOOKUP(LEFT(A731,1),'Ansatz 1'!A$1:B$10,2)</f>
        <v>1 Öffentliche Ordnung und Sicherheit</v>
      </c>
      <c r="M731" s="6" t="str">
        <f>VLOOKUP(LEFT(A731,2),'Ansatz 2'!A$1:B$51,2)</f>
        <v>13 Sonderpolizei</v>
      </c>
      <c r="N731" t="str">
        <f t="shared" si="77"/>
        <v>1310 Bau- und Feuerpolizei</v>
      </c>
      <c r="O731" s="1" t="str">
        <f t="shared" si="81"/>
        <v>EH</v>
      </c>
      <c r="P731" s="1">
        <f t="shared" si="82"/>
        <v>1</v>
      </c>
      <c r="Q731" s="1" t="str">
        <f t="shared" si="83"/>
        <v>Ausgaben</v>
      </c>
      <c r="R731" t="str">
        <f t="shared" si="79"/>
        <v>1/1310-72800 Entgelte für sonstige Leistungen (Feuerbeschau)</v>
      </c>
      <c r="S731" s="2">
        <f t="shared" si="80"/>
        <v>-200</v>
      </c>
      <c r="T731" s="2">
        <f t="shared" si="78"/>
        <v>-6.4662140316844488E-2</v>
      </c>
    </row>
    <row r="732" spans="1:20" x14ac:dyDescent="0.4">
      <c r="A732" s="1" t="s">
        <v>555</v>
      </c>
      <c r="B732" s="1" t="s">
        <v>395</v>
      </c>
      <c r="C732" s="1" t="s">
        <v>489</v>
      </c>
      <c r="D732" s="1" t="s">
        <v>395</v>
      </c>
      <c r="E732" s="1" t="s">
        <v>395</v>
      </c>
      <c r="F732" s="1" t="s">
        <v>397</v>
      </c>
      <c r="G732" s="1" t="s">
        <v>398</v>
      </c>
      <c r="H732" s="1" t="s">
        <v>951</v>
      </c>
      <c r="I732" s="1" t="s">
        <v>112</v>
      </c>
      <c r="J732" s="1" t="s">
        <v>115</v>
      </c>
      <c r="K732" s="1" t="s">
        <v>493</v>
      </c>
      <c r="L732" s="6" t="str">
        <f>VLOOKUP(LEFT(A732,1),'Ansatz 1'!A$1:B$10,2)</f>
        <v>1 Öffentliche Ordnung und Sicherheit</v>
      </c>
      <c r="M732" s="6" t="str">
        <f>VLOOKUP(LEFT(A732,2),'Ansatz 2'!A$1:B$51,2)</f>
        <v>13 Sonderpolizei</v>
      </c>
      <c r="N732" t="str">
        <f t="shared" si="77"/>
        <v>1310 Bau- und Feuerpolizei</v>
      </c>
      <c r="O732" s="1" t="str">
        <f t="shared" si="81"/>
        <v>EH</v>
      </c>
      <c r="P732" s="1">
        <f t="shared" si="82"/>
        <v>2</v>
      </c>
      <c r="Q732" s="1" t="str">
        <f t="shared" si="83"/>
        <v>Einnahmen</v>
      </c>
      <c r="R732" t="str">
        <f t="shared" si="79"/>
        <v>2/1310+80800 Ersätze für Hausnummerntafeln</v>
      </c>
      <c r="S732" s="2">
        <f t="shared" si="80"/>
        <v>300</v>
      </c>
      <c r="T732" s="2">
        <f t="shared" si="78"/>
        <v>9.6993210475266725E-2</v>
      </c>
    </row>
    <row r="733" spans="1:20" x14ac:dyDescent="0.4">
      <c r="A733" s="1" t="s">
        <v>556</v>
      </c>
      <c r="B733" s="1" t="s">
        <v>395</v>
      </c>
      <c r="C733" s="1" t="s">
        <v>485</v>
      </c>
      <c r="D733" s="1" t="s">
        <v>395</v>
      </c>
      <c r="E733" s="1" t="s">
        <v>395</v>
      </c>
      <c r="F733" s="1" t="s">
        <v>397</v>
      </c>
      <c r="G733" s="1" t="s">
        <v>398</v>
      </c>
      <c r="H733" s="1" t="s">
        <v>930</v>
      </c>
      <c r="I733" s="1" t="s">
        <v>116</v>
      </c>
      <c r="J733" s="1" t="s">
        <v>117</v>
      </c>
      <c r="K733" s="1" t="s">
        <v>440</v>
      </c>
      <c r="L733" s="6" t="str">
        <f>VLOOKUP(LEFT(A733,1),'Ansatz 1'!A$1:B$10,2)</f>
        <v>1 Öffentliche Ordnung und Sicherheit</v>
      </c>
      <c r="M733" s="6" t="str">
        <f>VLOOKUP(LEFT(A733,2),'Ansatz 2'!A$1:B$51,2)</f>
        <v>13 Sonderpolizei</v>
      </c>
      <c r="N733" t="str">
        <f t="shared" si="77"/>
        <v>1320 Gesundheitspolizei</v>
      </c>
      <c r="O733" s="1" t="str">
        <f t="shared" si="81"/>
        <v>EH</v>
      </c>
      <c r="P733" s="1">
        <f t="shared" si="82"/>
        <v>1</v>
      </c>
      <c r="Q733" s="1" t="str">
        <f t="shared" si="83"/>
        <v>Ausgaben</v>
      </c>
      <c r="R733" t="str">
        <f t="shared" si="79"/>
        <v>1/1320-72800 Entgelte für sonstige Leistungen (Totenbeschau, Bergungskosten)</v>
      </c>
      <c r="S733" s="2">
        <f t="shared" si="80"/>
        <v>-2000</v>
      </c>
      <c r="T733" s="2">
        <f t="shared" si="78"/>
        <v>-0.64662140316844485</v>
      </c>
    </row>
    <row r="734" spans="1:20" x14ac:dyDescent="0.4">
      <c r="A734" s="1" t="s">
        <v>557</v>
      </c>
      <c r="B734" s="1" t="s">
        <v>395</v>
      </c>
      <c r="C734" s="1" t="s">
        <v>487</v>
      </c>
      <c r="D734" s="1" t="s">
        <v>395</v>
      </c>
      <c r="E734" s="1" t="s">
        <v>395</v>
      </c>
      <c r="F734" s="1" t="s">
        <v>397</v>
      </c>
      <c r="G734" s="1" t="s">
        <v>398</v>
      </c>
      <c r="H734" s="1" t="s">
        <v>930</v>
      </c>
      <c r="I734" s="1" t="s">
        <v>118</v>
      </c>
      <c r="J734" s="1" t="s">
        <v>119</v>
      </c>
      <c r="K734" s="1" t="s">
        <v>440</v>
      </c>
      <c r="L734" s="6" t="str">
        <f>VLOOKUP(LEFT(A734,1),'Ansatz 1'!A$1:B$10,2)</f>
        <v>1 Öffentliche Ordnung und Sicherheit</v>
      </c>
      <c r="M734" s="6" t="str">
        <f>VLOOKUP(LEFT(A734,2),'Ansatz 2'!A$1:B$51,2)</f>
        <v>13 Sonderpolizei</v>
      </c>
      <c r="N734" t="str">
        <f t="shared" si="77"/>
        <v>1330 Veterinärpolizei</v>
      </c>
      <c r="O734" s="1" t="str">
        <f t="shared" si="81"/>
        <v>EH</v>
      </c>
      <c r="P734" s="1">
        <f t="shared" si="82"/>
        <v>1</v>
      </c>
      <c r="Q734" s="1" t="str">
        <f t="shared" si="83"/>
        <v>Ausgaben</v>
      </c>
      <c r="R734" t="str">
        <f t="shared" si="79"/>
        <v>1/1330-72900 Sonstige Aufwendungen (Viehseuchenbekämpfung)</v>
      </c>
      <c r="S734" s="2">
        <f t="shared" si="80"/>
        <v>-2000</v>
      </c>
      <c r="T734" s="2">
        <f t="shared" si="78"/>
        <v>-0.64662140316844485</v>
      </c>
    </row>
    <row r="735" spans="1:20" x14ac:dyDescent="0.4">
      <c r="A735" s="1" t="s">
        <v>558</v>
      </c>
      <c r="B735" s="1" t="s">
        <v>395</v>
      </c>
      <c r="C735" s="1" t="s">
        <v>438</v>
      </c>
      <c r="D735" s="1" t="s">
        <v>395</v>
      </c>
      <c r="E735" s="1" t="s">
        <v>395</v>
      </c>
      <c r="F735" s="1" t="s">
        <v>397</v>
      </c>
      <c r="G735" s="1" t="s">
        <v>398</v>
      </c>
      <c r="H735" s="1" t="s">
        <v>934</v>
      </c>
      <c r="I735" s="1" t="s">
        <v>120</v>
      </c>
      <c r="J735" s="1" t="s">
        <v>36</v>
      </c>
      <c r="K735" s="1" t="s">
        <v>431</v>
      </c>
      <c r="L735" s="6" t="str">
        <f>VLOOKUP(LEFT(A735,1),'Ansatz 1'!A$1:B$10,2)</f>
        <v>1 Öffentliche Ordnung und Sicherheit</v>
      </c>
      <c r="M735" s="6" t="str">
        <f>VLOOKUP(LEFT(A735,2),'Ansatz 2'!A$1:B$51,2)</f>
        <v>16 Feuerwehrwesen</v>
      </c>
      <c r="N735" t="str">
        <f t="shared" si="77"/>
        <v>1630 Freiwillige Feuerwehr</v>
      </c>
      <c r="O735" s="1" t="str">
        <f t="shared" si="81"/>
        <v>EH</v>
      </c>
      <c r="P735" s="1">
        <f t="shared" si="82"/>
        <v>1</v>
      </c>
      <c r="Q735" s="1" t="str">
        <f t="shared" si="83"/>
        <v>Ausgaben</v>
      </c>
      <c r="R735" t="str">
        <f t="shared" si="79"/>
        <v>1/1630-40000 Geringwertige Wirtschaftsgüter (GWG)</v>
      </c>
      <c r="S735" s="2">
        <f t="shared" si="80"/>
        <v>-12100</v>
      </c>
      <c r="T735" s="2">
        <f t="shared" si="78"/>
        <v>-3.9120594891690916</v>
      </c>
    </row>
    <row r="736" spans="1:20" x14ac:dyDescent="0.4">
      <c r="A736" s="1" t="s">
        <v>558</v>
      </c>
      <c r="B736" s="1" t="s">
        <v>395</v>
      </c>
      <c r="C736" s="1" t="s">
        <v>519</v>
      </c>
      <c r="D736" s="1" t="s">
        <v>395</v>
      </c>
      <c r="E736" s="1" t="s">
        <v>395</v>
      </c>
      <c r="F736" s="1" t="s">
        <v>397</v>
      </c>
      <c r="G736" s="1" t="s">
        <v>398</v>
      </c>
      <c r="H736" s="1" t="s">
        <v>934</v>
      </c>
      <c r="I736" s="1" t="s">
        <v>120</v>
      </c>
      <c r="J736" s="1" t="s">
        <v>84</v>
      </c>
      <c r="K736" s="1" t="s">
        <v>437</v>
      </c>
      <c r="L736" s="6" t="str">
        <f>VLOOKUP(LEFT(A736,1),'Ansatz 1'!A$1:B$10,2)</f>
        <v>1 Öffentliche Ordnung und Sicherheit</v>
      </c>
      <c r="M736" s="6" t="str">
        <f>VLOOKUP(LEFT(A736,2),'Ansatz 2'!A$1:B$51,2)</f>
        <v>16 Feuerwehrwesen</v>
      </c>
      <c r="N736" t="str">
        <f t="shared" si="77"/>
        <v>1630 Freiwillige Feuerwehr</v>
      </c>
      <c r="O736" s="1" t="str">
        <f t="shared" si="81"/>
        <v>EH</v>
      </c>
      <c r="P736" s="1">
        <f t="shared" si="82"/>
        <v>1</v>
      </c>
      <c r="Q736" s="1" t="str">
        <f t="shared" si="83"/>
        <v>Ausgaben</v>
      </c>
      <c r="R736" t="str">
        <f t="shared" si="79"/>
        <v>1/1630-45100 Brennstoffe</v>
      </c>
      <c r="S736" s="2">
        <f t="shared" si="80"/>
        <v>-4000</v>
      </c>
      <c r="T736" s="2">
        <f t="shared" si="78"/>
        <v>-1.2932428063368897</v>
      </c>
    </row>
    <row r="737" spans="1:20" x14ac:dyDescent="0.4">
      <c r="A737" s="1" t="s">
        <v>558</v>
      </c>
      <c r="B737" s="1" t="s">
        <v>395</v>
      </c>
      <c r="C737" s="1" t="s">
        <v>560</v>
      </c>
      <c r="D737" s="1" t="s">
        <v>395</v>
      </c>
      <c r="E737" s="1" t="s">
        <v>395</v>
      </c>
      <c r="F737" s="1" t="s">
        <v>397</v>
      </c>
      <c r="G737" s="1" t="s">
        <v>398</v>
      </c>
      <c r="H737" s="1" t="s">
        <v>934</v>
      </c>
      <c r="I737" s="1" t="s">
        <v>120</v>
      </c>
      <c r="J737" s="1" t="s">
        <v>121</v>
      </c>
      <c r="K737" s="1" t="s">
        <v>486</v>
      </c>
      <c r="L737" s="6" t="str">
        <f>VLOOKUP(LEFT(A737,1),'Ansatz 1'!A$1:B$10,2)</f>
        <v>1 Öffentliche Ordnung und Sicherheit</v>
      </c>
      <c r="M737" s="6" t="str">
        <f>VLOOKUP(LEFT(A737,2),'Ansatz 2'!A$1:B$51,2)</f>
        <v>16 Feuerwehrwesen</v>
      </c>
      <c r="N737" t="str">
        <f t="shared" si="77"/>
        <v>1630 Freiwillige Feuerwehr</v>
      </c>
      <c r="O737" s="1" t="str">
        <f t="shared" si="81"/>
        <v>EH</v>
      </c>
      <c r="P737" s="1">
        <f t="shared" si="82"/>
        <v>1</v>
      </c>
      <c r="Q737" s="1" t="str">
        <f t="shared" si="83"/>
        <v>Ausgaben</v>
      </c>
      <c r="R737" t="str">
        <f t="shared" si="79"/>
        <v>1/1630-45200 Treibstoffe</v>
      </c>
      <c r="S737" s="2">
        <f t="shared" si="80"/>
        <v>-3000</v>
      </c>
      <c r="T737" s="2">
        <f t="shared" si="78"/>
        <v>-0.96993210475266733</v>
      </c>
    </row>
    <row r="738" spans="1:20" x14ac:dyDescent="0.4">
      <c r="A738" s="1" t="s">
        <v>558</v>
      </c>
      <c r="B738" s="1" t="s">
        <v>395</v>
      </c>
      <c r="C738" s="1" t="s">
        <v>520</v>
      </c>
      <c r="D738" s="1" t="s">
        <v>395</v>
      </c>
      <c r="E738" s="1" t="s">
        <v>395</v>
      </c>
      <c r="F738" s="1" t="s">
        <v>397</v>
      </c>
      <c r="G738" s="1" t="s">
        <v>398</v>
      </c>
      <c r="H738" s="1" t="s">
        <v>934</v>
      </c>
      <c r="I738" s="1" t="s">
        <v>120</v>
      </c>
      <c r="J738" s="1" t="s">
        <v>85</v>
      </c>
      <c r="K738" s="1" t="s">
        <v>421</v>
      </c>
      <c r="L738" s="6" t="str">
        <f>VLOOKUP(LEFT(A738,1),'Ansatz 1'!A$1:B$10,2)</f>
        <v>1 Öffentliche Ordnung und Sicherheit</v>
      </c>
      <c r="M738" s="6" t="str">
        <f>VLOOKUP(LEFT(A738,2),'Ansatz 2'!A$1:B$51,2)</f>
        <v>16 Feuerwehrwesen</v>
      </c>
      <c r="N738" t="str">
        <f t="shared" si="77"/>
        <v>1630 Freiwillige Feuerwehr</v>
      </c>
      <c r="O738" s="1" t="str">
        <f t="shared" si="81"/>
        <v>EH</v>
      </c>
      <c r="P738" s="1">
        <f t="shared" si="82"/>
        <v>1</v>
      </c>
      <c r="Q738" s="1" t="str">
        <f t="shared" si="83"/>
        <v>Ausgaben</v>
      </c>
      <c r="R738" t="str">
        <f t="shared" si="79"/>
        <v>1/1630-45400 Reinigungsmittel</v>
      </c>
      <c r="S738" s="2">
        <f t="shared" si="80"/>
        <v>-500</v>
      </c>
      <c r="T738" s="2">
        <f t="shared" si="78"/>
        <v>-0.16165535079211121</v>
      </c>
    </row>
    <row r="739" spans="1:20" x14ac:dyDescent="0.4">
      <c r="A739" s="1" t="s">
        <v>558</v>
      </c>
      <c r="B739" s="1" t="s">
        <v>395</v>
      </c>
      <c r="C739" s="1" t="s">
        <v>561</v>
      </c>
      <c r="D739" s="1" t="s">
        <v>395</v>
      </c>
      <c r="E739" s="1" t="s">
        <v>395</v>
      </c>
      <c r="F739" s="1" t="s">
        <v>397</v>
      </c>
      <c r="G739" s="1" t="s">
        <v>398</v>
      </c>
      <c r="H739" s="1" t="s">
        <v>934</v>
      </c>
      <c r="I739" s="1" t="s">
        <v>120</v>
      </c>
      <c r="J739" s="1" t="s">
        <v>122</v>
      </c>
      <c r="K739" s="1" t="s">
        <v>562</v>
      </c>
      <c r="L739" s="6" t="str">
        <f>VLOOKUP(LEFT(A739,1),'Ansatz 1'!A$1:B$10,2)</f>
        <v>1 Öffentliche Ordnung und Sicherheit</v>
      </c>
      <c r="M739" s="6" t="str">
        <f>VLOOKUP(LEFT(A739,2),'Ansatz 2'!A$1:B$51,2)</f>
        <v>16 Feuerwehrwesen</v>
      </c>
      <c r="N739" t="str">
        <f t="shared" si="77"/>
        <v>1630 Freiwillige Feuerwehr</v>
      </c>
      <c r="O739" s="1" t="str">
        <f t="shared" si="81"/>
        <v>EH</v>
      </c>
      <c r="P739" s="1">
        <f t="shared" si="82"/>
        <v>1</v>
      </c>
      <c r="Q739" s="1" t="str">
        <f t="shared" si="83"/>
        <v>Ausgaben</v>
      </c>
      <c r="R739" t="str">
        <f t="shared" si="79"/>
        <v>1/1630-45500 Chemische und sonstige artverwandte Mittel</v>
      </c>
      <c r="S739" s="2">
        <f t="shared" si="80"/>
        <v>-1400</v>
      </c>
      <c r="T739" s="2">
        <f t="shared" si="78"/>
        <v>-0.45263498221791143</v>
      </c>
    </row>
    <row r="740" spans="1:20" x14ac:dyDescent="0.4">
      <c r="A740" s="1" t="s">
        <v>558</v>
      </c>
      <c r="B740" s="1" t="s">
        <v>395</v>
      </c>
      <c r="C740" s="1" t="s">
        <v>522</v>
      </c>
      <c r="D740" s="1" t="s">
        <v>395</v>
      </c>
      <c r="E740" s="1" t="s">
        <v>395</v>
      </c>
      <c r="F740" s="1" t="s">
        <v>397</v>
      </c>
      <c r="G740" s="1" t="s">
        <v>398</v>
      </c>
      <c r="H740" s="1" t="s">
        <v>945</v>
      </c>
      <c r="I740" s="1" t="s">
        <v>120</v>
      </c>
      <c r="J740" s="1" t="s">
        <v>86</v>
      </c>
      <c r="K740" s="1" t="s">
        <v>476</v>
      </c>
      <c r="L740" s="6" t="str">
        <f>VLOOKUP(LEFT(A740,1),'Ansatz 1'!A$1:B$10,2)</f>
        <v>1 Öffentliche Ordnung und Sicherheit</v>
      </c>
      <c r="M740" s="6" t="str">
        <f>VLOOKUP(LEFT(A740,2),'Ansatz 2'!A$1:B$51,2)</f>
        <v>16 Feuerwehrwesen</v>
      </c>
      <c r="N740" t="str">
        <f t="shared" si="77"/>
        <v>1630 Freiwillige Feuerwehr</v>
      </c>
      <c r="O740" s="1" t="str">
        <f t="shared" si="81"/>
        <v>EH</v>
      </c>
      <c r="P740" s="1">
        <f t="shared" si="82"/>
        <v>1</v>
      </c>
      <c r="Q740" s="1" t="str">
        <f t="shared" si="83"/>
        <v>Ausgaben</v>
      </c>
      <c r="R740" t="str">
        <f t="shared" si="79"/>
        <v>1/1630-60000 Energiebezüge</v>
      </c>
      <c r="S740" s="2">
        <f t="shared" si="80"/>
        <v>-3300</v>
      </c>
      <c r="T740" s="2">
        <f t="shared" si="78"/>
        <v>-1.0669253152279341</v>
      </c>
    </row>
    <row r="741" spans="1:20" x14ac:dyDescent="0.4">
      <c r="A741" s="1" t="s">
        <v>558</v>
      </c>
      <c r="B741" s="1" t="s">
        <v>395</v>
      </c>
      <c r="C741" s="1" t="s">
        <v>523</v>
      </c>
      <c r="D741" s="1" t="s">
        <v>395</v>
      </c>
      <c r="E741" s="1" t="s">
        <v>395</v>
      </c>
      <c r="F741" s="1" t="s">
        <v>397</v>
      </c>
      <c r="G741" s="1" t="s">
        <v>398</v>
      </c>
      <c r="H741" s="1" t="s">
        <v>944</v>
      </c>
      <c r="I741" s="1" t="s">
        <v>120</v>
      </c>
      <c r="J741" s="1" t="s">
        <v>87</v>
      </c>
      <c r="K741" s="1" t="s">
        <v>563</v>
      </c>
      <c r="L741" s="6" t="str">
        <f>VLOOKUP(LEFT(A741,1),'Ansatz 1'!A$1:B$10,2)</f>
        <v>1 Öffentliche Ordnung und Sicherheit</v>
      </c>
      <c r="M741" s="6" t="str">
        <f>VLOOKUP(LEFT(A741,2),'Ansatz 2'!A$1:B$51,2)</f>
        <v>16 Feuerwehrwesen</v>
      </c>
      <c r="N741" t="str">
        <f t="shared" si="77"/>
        <v>1630 Freiwillige Feuerwehr</v>
      </c>
      <c r="O741" s="1" t="str">
        <f t="shared" si="81"/>
        <v>EH</v>
      </c>
      <c r="P741" s="1">
        <f t="shared" si="82"/>
        <v>1</v>
      </c>
      <c r="Q741" s="1" t="str">
        <f t="shared" si="83"/>
        <v>Ausgaben</v>
      </c>
      <c r="R741" t="str">
        <f t="shared" si="79"/>
        <v>1/1630-61400 Instandhaltung von Gebäuden und Bauten</v>
      </c>
      <c r="S741" s="2">
        <f t="shared" si="80"/>
        <v>-6500</v>
      </c>
      <c r="T741" s="2">
        <f t="shared" si="78"/>
        <v>-2.1015195602974459</v>
      </c>
    </row>
    <row r="742" spans="1:20" x14ac:dyDescent="0.4">
      <c r="A742" s="1" t="s">
        <v>558</v>
      </c>
      <c r="B742" s="1" t="s">
        <v>395</v>
      </c>
      <c r="C742" s="1" t="s">
        <v>523</v>
      </c>
      <c r="D742" s="1" t="s">
        <v>409</v>
      </c>
      <c r="E742" s="1" t="s">
        <v>395</v>
      </c>
      <c r="F742" s="1" t="s">
        <v>397</v>
      </c>
      <c r="G742" s="1" t="s">
        <v>398</v>
      </c>
      <c r="H742" s="1" t="s">
        <v>944</v>
      </c>
      <c r="I742" s="1" t="s">
        <v>120</v>
      </c>
      <c r="J742" s="1" t="s">
        <v>87</v>
      </c>
      <c r="K742" s="1" t="s">
        <v>564</v>
      </c>
      <c r="L742" s="6" t="str">
        <f>VLOOKUP(LEFT(A742,1),'Ansatz 1'!A$1:B$10,2)</f>
        <v>1 Öffentliche Ordnung und Sicherheit</v>
      </c>
      <c r="M742" s="6" t="str">
        <f>VLOOKUP(LEFT(A742,2),'Ansatz 2'!A$1:B$51,2)</f>
        <v>16 Feuerwehrwesen</v>
      </c>
      <c r="N742" t="str">
        <f t="shared" si="77"/>
        <v>1630 Freiwillige Feuerwehr</v>
      </c>
      <c r="O742" s="1" t="str">
        <f t="shared" si="81"/>
        <v>EH</v>
      </c>
      <c r="P742" s="1">
        <f t="shared" si="82"/>
        <v>1</v>
      </c>
      <c r="Q742" s="1" t="str">
        <f t="shared" si="83"/>
        <v>Ausgaben</v>
      </c>
      <c r="R742" t="str">
        <f t="shared" si="79"/>
        <v>1/1630-61490 Instandhaltung von Gebäuden und Bauten</v>
      </c>
      <c r="S742" s="2">
        <f t="shared" si="80"/>
        <v>-25100</v>
      </c>
      <c r="T742" s="2">
        <f t="shared" si="78"/>
        <v>-8.115098609763983</v>
      </c>
    </row>
    <row r="743" spans="1:20" x14ac:dyDescent="0.4">
      <c r="A743" s="1" t="s">
        <v>558</v>
      </c>
      <c r="B743" s="1" t="s">
        <v>395</v>
      </c>
      <c r="C743" s="1" t="s">
        <v>459</v>
      </c>
      <c r="D743" s="1" t="s">
        <v>395</v>
      </c>
      <c r="E743" s="1" t="s">
        <v>395</v>
      </c>
      <c r="F743" s="1" t="s">
        <v>397</v>
      </c>
      <c r="G743" s="1" t="s">
        <v>398</v>
      </c>
      <c r="H743" s="1" t="s">
        <v>944</v>
      </c>
      <c r="I743" s="1" t="s">
        <v>120</v>
      </c>
      <c r="J743" s="1" t="s">
        <v>123</v>
      </c>
      <c r="K743" s="1" t="s">
        <v>565</v>
      </c>
      <c r="L743" s="6" t="str">
        <f>VLOOKUP(LEFT(A743,1),'Ansatz 1'!A$1:B$10,2)</f>
        <v>1 Öffentliche Ordnung und Sicherheit</v>
      </c>
      <c r="M743" s="6" t="str">
        <f>VLOOKUP(LEFT(A743,2),'Ansatz 2'!A$1:B$51,2)</f>
        <v>16 Feuerwehrwesen</v>
      </c>
      <c r="N743" t="str">
        <f t="shared" si="77"/>
        <v>1630 Freiwillige Feuerwehr</v>
      </c>
      <c r="O743" s="1" t="str">
        <f t="shared" si="81"/>
        <v>EH</v>
      </c>
      <c r="P743" s="1">
        <f t="shared" si="82"/>
        <v>1</v>
      </c>
      <c r="Q743" s="1" t="str">
        <f t="shared" si="83"/>
        <v>Ausgaben</v>
      </c>
      <c r="R743" t="str">
        <f t="shared" si="79"/>
        <v>1/1630-61700 Instandhaltung von Fahrzeugen</v>
      </c>
      <c r="S743" s="2">
        <f t="shared" si="80"/>
        <v>-6400</v>
      </c>
      <c r="T743" s="2">
        <f t="shared" si="78"/>
        <v>-2.0691884901390236</v>
      </c>
    </row>
    <row r="744" spans="1:20" x14ac:dyDescent="0.4">
      <c r="A744" s="1" t="s">
        <v>558</v>
      </c>
      <c r="B744" s="1" t="s">
        <v>395</v>
      </c>
      <c r="C744" s="1" t="s">
        <v>462</v>
      </c>
      <c r="D744" s="1" t="s">
        <v>395</v>
      </c>
      <c r="E744" s="1" t="s">
        <v>395</v>
      </c>
      <c r="F744" s="1" t="s">
        <v>397</v>
      </c>
      <c r="G744" s="1" t="s">
        <v>398</v>
      </c>
      <c r="H744" s="1" t="s">
        <v>944</v>
      </c>
      <c r="I744" s="1" t="s">
        <v>120</v>
      </c>
      <c r="J744" s="1" t="s">
        <v>47</v>
      </c>
      <c r="K744" s="1" t="s">
        <v>514</v>
      </c>
      <c r="L744" s="6" t="str">
        <f>VLOOKUP(LEFT(A744,1),'Ansatz 1'!A$1:B$10,2)</f>
        <v>1 Öffentliche Ordnung und Sicherheit</v>
      </c>
      <c r="M744" s="6" t="str">
        <f>VLOOKUP(LEFT(A744,2),'Ansatz 2'!A$1:B$51,2)</f>
        <v>16 Feuerwehrwesen</v>
      </c>
      <c r="N744" t="str">
        <f t="shared" si="77"/>
        <v>1630 Freiwillige Feuerwehr</v>
      </c>
      <c r="O744" s="1" t="str">
        <f t="shared" si="81"/>
        <v>EH</v>
      </c>
      <c r="P744" s="1">
        <f t="shared" si="82"/>
        <v>1</v>
      </c>
      <c r="Q744" s="1" t="str">
        <f t="shared" si="83"/>
        <v>Ausgaben</v>
      </c>
      <c r="R744" t="str">
        <f t="shared" si="79"/>
        <v>1/1630-61800 Instandhaltung von sonstigen Anlagen</v>
      </c>
      <c r="S744" s="2">
        <f t="shared" si="80"/>
        <v>-3500</v>
      </c>
      <c r="T744" s="2">
        <f t="shared" si="78"/>
        <v>-1.1315874555447785</v>
      </c>
    </row>
    <row r="745" spans="1:20" x14ac:dyDescent="0.4">
      <c r="A745" s="1" t="s">
        <v>558</v>
      </c>
      <c r="B745" s="1" t="s">
        <v>395</v>
      </c>
      <c r="C745" s="1" t="s">
        <v>467</v>
      </c>
      <c r="D745" s="1" t="s">
        <v>395</v>
      </c>
      <c r="E745" s="1" t="s">
        <v>395</v>
      </c>
      <c r="F745" s="1" t="s">
        <v>397</v>
      </c>
      <c r="G745" s="1" t="s">
        <v>398</v>
      </c>
      <c r="H745" s="1" t="s">
        <v>945</v>
      </c>
      <c r="I745" s="1" t="s">
        <v>120</v>
      </c>
      <c r="J745" s="1" t="s">
        <v>49</v>
      </c>
      <c r="K745" s="1" t="s">
        <v>419</v>
      </c>
      <c r="L745" s="6" t="str">
        <f>VLOOKUP(LEFT(A745,1),'Ansatz 1'!A$1:B$10,2)</f>
        <v>1 Öffentliche Ordnung und Sicherheit</v>
      </c>
      <c r="M745" s="6" t="str">
        <f>VLOOKUP(LEFT(A745,2),'Ansatz 2'!A$1:B$51,2)</f>
        <v>16 Feuerwehrwesen</v>
      </c>
      <c r="N745" t="str">
        <f t="shared" si="77"/>
        <v>1630 Freiwillige Feuerwehr</v>
      </c>
      <c r="O745" s="1" t="str">
        <f t="shared" si="81"/>
        <v>EH</v>
      </c>
      <c r="P745" s="1">
        <f t="shared" si="82"/>
        <v>1</v>
      </c>
      <c r="Q745" s="1" t="str">
        <f t="shared" si="83"/>
        <v>Ausgaben</v>
      </c>
      <c r="R745" t="str">
        <f t="shared" si="79"/>
        <v>1/1630-63100 Telekommunikationsdienste</v>
      </c>
      <c r="S745" s="2">
        <f t="shared" si="80"/>
        <v>-1500</v>
      </c>
      <c r="T745" s="2">
        <f t="shared" si="78"/>
        <v>-0.48496605237633367</v>
      </c>
    </row>
    <row r="746" spans="1:20" x14ac:dyDescent="0.4">
      <c r="A746" s="1" t="s">
        <v>558</v>
      </c>
      <c r="B746" s="1" t="s">
        <v>395</v>
      </c>
      <c r="C746" s="1" t="s">
        <v>470</v>
      </c>
      <c r="D746" s="1" t="s">
        <v>395</v>
      </c>
      <c r="E746" s="1" t="s">
        <v>395</v>
      </c>
      <c r="F746" s="1" t="s">
        <v>397</v>
      </c>
      <c r="G746" s="1" t="s">
        <v>398</v>
      </c>
      <c r="H746" s="1" t="s">
        <v>945</v>
      </c>
      <c r="I746" s="1" t="s">
        <v>120</v>
      </c>
      <c r="J746" s="1" t="s">
        <v>51</v>
      </c>
      <c r="K746" s="1" t="s">
        <v>508</v>
      </c>
      <c r="L746" s="6" t="str">
        <f>VLOOKUP(LEFT(A746,1),'Ansatz 1'!A$1:B$10,2)</f>
        <v>1 Öffentliche Ordnung und Sicherheit</v>
      </c>
      <c r="M746" s="6" t="str">
        <f>VLOOKUP(LEFT(A746,2),'Ansatz 2'!A$1:B$51,2)</f>
        <v>16 Feuerwehrwesen</v>
      </c>
      <c r="N746" t="str">
        <f t="shared" si="77"/>
        <v>1630 Freiwillige Feuerwehr</v>
      </c>
      <c r="O746" s="1" t="str">
        <f t="shared" si="81"/>
        <v>EH</v>
      </c>
      <c r="P746" s="1">
        <f t="shared" si="82"/>
        <v>1</v>
      </c>
      <c r="Q746" s="1" t="str">
        <f t="shared" si="83"/>
        <v>Ausgaben</v>
      </c>
      <c r="R746" t="str">
        <f t="shared" si="79"/>
        <v>1/1630-67000 Versicherungen</v>
      </c>
      <c r="S746" s="2">
        <f t="shared" si="80"/>
        <v>-3200</v>
      </c>
      <c r="T746" s="2">
        <f t="shared" si="78"/>
        <v>-1.0345942450695118</v>
      </c>
    </row>
    <row r="747" spans="1:20" x14ac:dyDescent="0.4">
      <c r="A747" s="1" t="s">
        <v>558</v>
      </c>
      <c r="B747" s="1" t="s">
        <v>395</v>
      </c>
      <c r="C747" s="1" t="s">
        <v>946</v>
      </c>
      <c r="D747" s="1" t="s">
        <v>395</v>
      </c>
      <c r="E747" s="1" t="s">
        <v>395</v>
      </c>
      <c r="F747" s="1" t="s">
        <v>397</v>
      </c>
      <c r="G747" s="1" t="s">
        <v>398</v>
      </c>
      <c r="H747" s="1" t="s">
        <v>947</v>
      </c>
      <c r="I747" s="1" t="s">
        <v>120</v>
      </c>
      <c r="J747" s="1" t="s">
        <v>948</v>
      </c>
      <c r="K747" s="1" t="s">
        <v>959</v>
      </c>
      <c r="L747" s="6" t="str">
        <f>VLOOKUP(LEFT(A747,1),'Ansatz 1'!A$1:B$10,2)</f>
        <v>1 Öffentliche Ordnung und Sicherheit</v>
      </c>
      <c r="M747" s="6" t="str">
        <f>VLOOKUP(LEFT(A747,2),'Ansatz 2'!A$1:B$51,2)</f>
        <v>16 Feuerwehrwesen</v>
      </c>
      <c r="N747" t="str">
        <f t="shared" si="77"/>
        <v>1630 Freiwillige Feuerwehr</v>
      </c>
      <c r="O747" s="1" t="str">
        <f t="shared" si="81"/>
        <v>EH</v>
      </c>
      <c r="P747" s="1">
        <f t="shared" si="82"/>
        <v>1</v>
      </c>
      <c r="Q747" s="1" t="str">
        <f t="shared" si="83"/>
        <v>Ausgaben</v>
      </c>
      <c r="R747" t="str">
        <f t="shared" si="79"/>
        <v>1/1630-68000 Planmäßige Abschreibung</v>
      </c>
      <c r="S747" s="2">
        <f t="shared" si="80"/>
        <v>-83600</v>
      </c>
      <c r="T747" s="2">
        <f t="shared" si="78"/>
        <v>-27.028774652440998</v>
      </c>
    </row>
    <row r="748" spans="1:20" x14ac:dyDescent="0.4">
      <c r="A748" s="1" t="s">
        <v>558</v>
      </c>
      <c r="B748" s="1" t="s">
        <v>395</v>
      </c>
      <c r="C748" s="1" t="s">
        <v>477</v>
      </c>
      <c r="D748" s="1" t="s">
        <v>455</v>
      </c>
      <c r="E748" s="1" t="s">
        <v>395</v>
      </c>
      <c r="F748" s="1" t="s">
        <v>497</v>
      </c>
      <c r="G748" s="1" t="s">
        <v>398</v>
      </c>
      <c r="H748" s="1" t="s">
        <v>930</v>
      </c>
      <c r="I748" s="1" t="s">
        <v>120</v>
      </c>
      <c r="J748" s="1" t="s">
        <v>89</v>
      </c>
      <c r="K748" s="1" t="s">
        <v>421</v>
      </c>
      <c r="L748" s="6" t="str">
        <f>VLOOKUP(LEFT(A748,1),'Ansatz 1'!A$1:B$10,2)</f>
        <v>1 Öffentliche Ordnung und Sicherheit</v>
      </c>
      <c r="M748" s="6" t="str">
        <f>VLOOKUP(LEFT(A748,2),'Ansatz 2'!A$1:B$51,2)</f>
        <v>16 Feuerwehrwesen</v>
      </c>
      <c r="N748" t="str">
        <f t="shared" si="77"/>
        <v>1630 Freiwillige Feuerwehr</v>
      </c>
      <c r="O748" s="1" t="str">
        <f t="shared" si="81"/>
        <v>EH</v>
      </c>
      <c r="P748" s="1">
        <f t="shared" si="82"/>
        <v>1</v>
      </c>
      <c r="Q748" s="1" t="str">
        <f t="shared" si="83"/>
        <v>Ausgaben</v>
      </c>
      <c r="R748" t="str">
        <f t="shared" si="79"/>
        <v>1/1630-72050 Interne Leistungsverrechnung</v>
      </c>
      <c r="S748" s="2">
        <f t="shared" si="80"/>
        <v>-500</v>
      </c>
      <c r="T748" s="2">
        <f t="shared" si="78"/>
        <v>-0.16165535079211121</v>
      </c>
    </row>
    <row r="749" spans="1:20" x14ac:dyDescent="0.4">
      <c r="A749" s="1" t="s">
        <v>558</v>
      </c>
      <c r="B749" s="1" t="s">
        <v>395</v>
      </c>
      <c r="C749" s="1" t="s">
        <v>485</v>
      </c>
      <c r="D749" s="1" t="s">
        <v>395</v>
      </c>
      <c r="E749" s="1" t="s">
        <v>395</v>
      </c>
      <c r="F749" s="1" t="s">
        <v>397</v>
      </c>
      <c r="G749" s="1" t="s">
        <v>398</v>
      </c>
      <c r="H749" s="1" t="s">
        <v>930</v>
      </c>
      <c r="I749" s="1" t="s">
        <v>120</v>
      </c>
      <c r="J749" s="1" t="s">
        <v>124</v>
      </c>
      <c r="K749" s="1" t="s">
        <v>440</v>
      </c>
      <c r="L749" s="6" t="str">
        <f>VLOOKUP(LEFT(A749,1),'Ansatz 1'!A$1:B$10,2)</f>
        <v>1 Öffentliche Ordnung und Sicherheit</v>
      </c>
      <c r="M749" s="6" t="str">
        <f>VLOOKUP(LEFT(A749,2),'Ansatz 2'!A$1:B$51,2)</f>
        <v>16 Feuerwehrwesen</v>
      </c>
      <c r="N749" t="str">
        <f t="shared" si="77"/>
        <v>1630 Freiwillige Feuerwehr</v>
      </c>
      <c r="O749" s="1" t="str">
        <f t="shared" si="81"/>
        <v>EH</v>
      </c>
      <c r="P749" s="1">
        <f t="shared" si="82"/>
        <v>1</v>
      </c>
      <c r="Q749" s="1" t="str">
        <f t="shared" si="83"/>
        <v>Ausgaben</v>
      </c>
      <c r="R749" t="str">
        <f t="shared" si="79"/>
        <v>1/1630-72800 Instandhaltung von sonstigen Anlagen (Einsatz u. Schulung)</v>
      </c>
      <c r="S749" s="2">
        <f t="shared" si="80"/>
        <v>-2000</v>
      </c>
      <c r="T749" s="2">
        <f t="shared" si="78"/>
        <v>-0.64662140316844485</v>
      </c>
    </row>
    <row r="750" spans="1:20" x14ac:dyDescent="0.4">
      <c r="A750" s="1" t="s">
        <v>558</v>
      </c>
      <c r="B750" s="1" t="s">
        <v>395</v>
      </c>
      <c r="C750" s="1" t="s">
        <v>487</v>
      </c>
      <c r="D750" s="1" t="s">
        <v>395</v>
      </c>
      <c r="E750" s="1" t="s">
        <v>395</v>
      </c>
      <c r="F750" s="1" t="s">
        <v>397</v>
      </c>
      <c r="G750" s="1" t="s">
        <v>398</v>
      </c>
      <c r="H750" s="1" t="s">
        <v>930</v>
      </c>
      <c r="I750" s="1" t="s">
        <v>120</v>
      </c>
      <c r="J750" s="1" t="s">
        <v>62</v>
      </c>
      <c r="K750" s="1" t="s">
        <v>563</v>
      </c>
      <c r="L750" s="6" t="str">
        <f>VLOOKUP(LEFT(A750,1),'Ansatz 1'!A$1:B$10,2)</f>
        <v>1 Öffentliche Ordnung und Sicherheit</v>
      </c>
      <c r="M750" s="6" t="str">
        <f>VLOOKUP(LEFT(A750,2),'Ansatz 2'!A$1:B$51,2)</f>
        <v>16 Feuerwehrwesen</v>
      </c>
      <c r="N750" t="str">
        <f t="shared" si="77"/>
        <v>1630 Freiwillige Feuerwehr</v>
      </c>
      <c r="O750" s="1" t="str">
        <f t="shared" si="81"/>
        <v>EH</v>
      </c>
      <c r="P750" s="1">
        <f t="shared" si="82"/>
        <v>1</v>
      </c>
      <c r="Q750" s="1" t="str">
        <f t="shared" si="83"/>
        <v>Ausgaben</v>
      </c>
      <c r="R750" t="str">
        <f t="shared" si="79"/>
        <v>1/1630-72900 Sonstige Aufwendungen</v>
      </c>
      <c r="S750" s="2">
        <f t="shared" si="80"/>
        <v>-6500</v>
      </c>
      <c r="T750" s="2">
        <f t="shared" si="78"/>
        <v>-2.1015195602974459</v>
      </c>
    </row>
    <row r="751" spans="1:20" x14ac:dyDescent="0.4">
      <c r="A751" s="1" t="s">
        <v>558</v>
      </c>
      <c r="B751" s="1" t="s">
        <v>395</v>
      </c>
      <c r="C751" s="1" t="s">
        <v>960</v>
      </c>
      <c r="D751" s="1" t="s">
        <v>395</v>
      </c>
      <c r="E751" s="1" t="s">
        <v>395</v>
      </c>
      <c r="F751" s="1" t="s">
        <v>397</v>
      </c>
      <c r="G751" s="1" t="s">
        <v>398</v>
      </c>
      <c r="H751" s="1" t="s">
        <v>961</v>
      </c>
      <c r="I751" s="1" t="s">
        <v>120</v>
      </c>
      <c r="J751" s="1" t="s">
        <v>962</v>
      </c>
      <c r="K751" s="1" t="s">
        <v>963</v>
      </c>
      <c r="L751" s="6" t="str">
        <f>VLOOKUP(LEFT(A751,1),'Ansatz 1'!A$1:B$10,2)</f>
        <v>1 Öffentliche Ordnung und Sicherheit</v>
      </c>
      <c r="M751" s="6" t="str">
        <f>VLOOKUP(LEFT(A751,2),'Ansatz 2'!A$1:B$51,2)</f>
        <v>16 Feuerwehrwesen</v>
      </c>
      <c r="N751" t="str">
        <f t="shared" si="77"/>
        <v>1630 Freiwillige Feuerwehr</v>
      </c>
      <c r="O751" s="1" t="str">
        <f t="shared" si="81"/>
        <v>EH</v>
      </c>
      <c r="P751" s="1">
        <f t="shared" si="82"/>
        <v>2</v>
      </c>
      <c r="Q751" s="1" t="str">
        <f t="shared" si="83"/>
        <v>Einnahmen</v>
      </c>
      <c r="R751" t="str">
        <f t="shared" si="79"/>
        <v>2/1630+81300 Erträge aus der Auflösung von Investitionszuschüssen (Kapitaltransfers)</v>
      </c>
      <c r="S751" s="2">
        <f t="shared" si="80"/>
        <v>22300</v>
      </c>
      <c r="T751" s="2">
        <f t="shared" si="78"/>
        <v>7.2098286453281606</v>
      </c>
    </row>
    <row r="752" spans="1:20" x14ac:dyDescent="0.4">
      <c r="A752" s="1" t="s">
        <v>558</v>
      </c>
      <c r="B752" s="1" t="s">
        <v>395</v>
      </c>
      <c r="C752" s="1" t="s">
        <v>496</v>
      </c>
      <c r="D752" s="1" t="s">
        <v>438</v>
      </c>
      <c r="E752" s="1" t="s">
        <v>395</v>
      </c>
      <c r="F752" s="1" t="s">
        <v>397</v>
      </c>
      <c r="G752" s="1" t="s">
        <v>398</v>
      </c>
      <c r="H752" s="1" t="s">
        <v>953</v>
      </c>
      <c r="I752" s="1" t="s">
        <v>120</v>
      </c>
      <c r="J752" s="1" t="s">
        <v>67</v>
      </c>
      <c r="K752" s="1" t="s">
        <v>448</v>
      </c>
      <c r="L752" s="6" t="str">
        <f>VLOOKUP(LEFT(A752,1),'Ansatz 1'!A$1:B$10,2)</f>
        <v>1 Öffentliche Ordnung und Sicherheit</v>
      </c>
      <c r="M752" s="6" t="str">
        <f>VLOOKUP(LEFT(A752,2),'Ansatz 2'!A$1:B$51,2)</f>
        <v>16 Feuerwehrwesen</v>
      </c>
      <c r="N752" t="str">
        <f t="shared" si="77"/>
        <v>1630 Freiwillige Feuerwehr</v>
      </c>
      <c r="O752" s="1" t="str">
        <f t="shared" si="81"/>
        <v>EH</v>
      </c>
      <c r="P752" s="1">
        <f t="shared" si="82"/>
        <v>2</v>
      </c>
      <c r="Q752" s="1" t="str">
        <f t="shared" si="83"/>
        <v>Einnahmen</v>
      </c>
      <c r="R752" t="str">
        <f t="shared" si="79"/>
        <v>2/1630+81640 Kostenbeiträge (Kostenersätze) für sonstige Leistungen</v>
      </c>
      <c r="S752" s="2">
        <f t="shared" si="80"/>
        <v>100</v>
      </c>
      <c r="T752" s="2">
        <f t="shared" si="78"/>
        <v>3.2331070158422244E-2</v>
      </c>
    </row>
    <row r="753" spans="1:20" x14ac:dyDescent="0.4">
      <c r="A753" s="1" t="s">
        <v>558</v>
      </c>
      <c r="B753" s="1" t="s">
        <v>395</v>
      </c>
      <c r="C753" s="1" t="s">
        <v>429</v>
      </c>
      <c r="D753" s="1" t="s">
        <v>395</v>
      </c>
      <c r="E753" s="1" t="s">
        <v>395</v>
      </c>
      <c r="F753" s="1" t="s">
        <v>397</v>
      </c>
      <c r="G753" s="1" t="s">
        <v>398</v>
      </c>
      <c r="H753" s="1" t="s">
        <v>933</v>
      </c>
      <c r="I753" s="1" t="s">
        <v>120</v>
      </c>
      <c r="J753" s="1" t="s">
        <v>125</v>
      </c>
      <c r="K753" s="1" t="s">
        <v>461</v>
      </c>
      <c r="L753" s="6" t="str">
        <f>VLOOKUP(LEFT(A753,1),'Ansatz 1'!A$1:B$10,2)</f>
        <v>1 Öffentliche Ordnung und Sicherheit</v>
      </c>
      <c r="M753" s="6" t="str">
        <f>VLOOKUP(LEFT(A753,2),'Ansatz 2'!A$1:B$51,2)</f>
        <v>16 Feuerwehrwesen</v>
      </c>
      <c r="N753" t="str">
        <f t="shared" si="77"/>
        <v>1630 Freiwillige Feuerwehr</v>
      </c>
      <c r="O753" s="1" t="str">
        <f t="shared" si="81"/>
        <v>EH</v>
      </c>
      <c r="P753" s="1">
        <f t="shared" si="82"/>
        <v>2</v>
      </c>
      <c r="Q753" s="1" t="str">
        <f t="shared" si="83"/>
        <v>Einnahmen</v>
      </c>
      <c r="R753" t="str">
        <f t="shared" si="79"/>
        <v>2/1630+86100 Transfers von Ländern, Landesfonds und Landeskammern</v>
      </c>
      <c r="S753" s="2">
        <f t="shared" si="80"/>
        <v>1000</v>
      </c>
      <c r="T753" s="2">
        <f t="shared" si="78"/>
        <v>0.32331070158422243</v>
      </c>
    </row>
    <row r="754" spans="1:20" x14ac:dyDescent="0.4">
      <c r="A754" s="1" t="s">
        <v>566</v>
      </c>
      <c r="B754" s="1" t="s">
        <v>395</v>
      </c>
      <c r="C754" s="1" t="s">
        <v>540</v>
      </c>
      <c r="D754" s="1" t="s">
        <v>395</v>
      </c>
      <c r="E754" s="1" t="s">
        <v>395</v>
      </c>
      <c r="F754" s="1" t="s">
        <v>397</v>
      </c>
      <c r="G754" s="1" t="s">
        <v>398</v>
      </c>
      <c r="H754" s="1" t="s">
        <v>930</v>
      </c>
      <c r="I754" s="1" t="s">
        <v>126</v>
      </c>
      <c r="J754" s="1" t="s">
        <v>101</v>
      </c>
      <c r="K754" s="1" t="s">
        <v>448</v>
      </c>
      <c r="L754" s="6" t="str">
        <f>VLOOKUP(LEFT(A754,1),'Ansatz 1'!A$1:B$10,2)</f>
        <v>1 Öffentliche Ordnung und Sicherheit</v>
      </c>
      <c r="M754" s="6" t="str">
        <f>VLOOKUP(LEFT(A754,2),'Ansatz 2'!A$1:B$51,2)</f>
        <v>18 Landesverteidigung</v>
      </c>
      <c r="N754" t="str">
        <f t="shared" si="77"/>
        <v>1800 Zivilschutz</v>
      </c>
      <c r="O754" s="1" t="str">
        <f t="shared" si="81"/>
        <v>EH</v>
      </c>
      <c r="P754" s="1">
        <f t="shared" si="82"/>
        <v>1</v>
      </c>
      <c r="Q754" s="1" t="str">
        <f t="shared" si="83"/>
        <v>Ausgaben</v>
      </c>
      <c r="R754" t="str">
        <f t="shared" si="79"/>
        <v>1/1800-72600 Mitgliedsbeiträge an Institutionen</v>
      </c>
      <c r="S754" s="2">
        <f t="shared" si="80"/>
        <v>-100</v>
      </c>
      <c r="T754" s="2">
        <f t="shared" si="78"/>
        <v>-3.2331070158422244E-2</v>
      </c>
    </row>
    <row r="755" spans="1:20" x14ac:dyDescent="0.4">
      <c r="A755" s="1" t="s">
        <v>567</v>
      </c>
      <c r="B755" s="1" t="s">
        <v>395</v>
      </c>
      <c r="C755" s="1" t="s">
        <v>418</v>
      </c>
      <c r="D755" s="1" t="s">
        <v>395</v>
      </c>
      <c r="E755" s="1" t="s">
        <v>395</v>
      </c>
      <c r="F755" s="1" t="s">
        <v>397</v>
      </c>
      <c r="G755" s="1" t="s">
        <v>398</v>
      </c>
      <c r="H755" s="1" t="s">
        <v>930</v>
      </c>
      <c r="I755" s="1" t="s">
        <v>127</v>
      </c>
      <c r="J755" s="1" t="s">
        <v>128</v>
      </c>
      <c r="K755" s="1" t="s">
        <v>568</v>
      </c>
      <c r="L755" s="6" t="str">
        <f>VLOOKUP(LEFT(A755,1),'Ansatz 1'!A$1:B$10,2)</f>
        <v>1 Öffentliche Ordnung und Sicherheit</v>
      </c>
      <c r="M755" s="6" t="str">
        <f>VLOOKUP(LEFT(A755,2),'Ansatz 2'!A$1:B$51,2)</f>
        <v>18 Landesverteidigung</v>
      </c>
      <c r="N755" t="str">
        <f t="shared" si="77"/>
        <v>1890 Landesverteidigung</v>
      </c>
      <c r="O755" s="1" t="str">
        <f t="shared" si="81"/>
        <v>EH</v>
      </c>
      <c r="P755" s="1">
        <f t="shared" si="82"/>
        <v>1</v>
      </c>
      <c r="Q755" s="1" t="str">
        <f t="shared" si="83"/>
        <v>Ausgaben</v>
      </c>
      <c r="R755" t="str">
        <f t="shared" si="79"/>
        <v>1/1890-72300 Amtspauschalien und Repräsentationsaufwendungen (Musterungskosten)</v>
      </c>
      <c r="S755" s="2">
        <f t="shared" si="80"/>
        <v>-400</v>
      </c>
      <c r="T755" s="2">
        <f t="shared" si="78"/>
        <v>-0.12932428063368898</v>
      </c>
    </row>
    <row r="756" spans="1:20" x14ac:dyDescent="0.4">
      <c r="A756" s="1" t="s">
        <v>569</v>
      </c>
      <c r="B756" s="1" t="s">
        <v>395</v>
      </c>
      <c r="C756" s="1" t="s">
        <v>438</v>
      </c>
      <c r="D756" s="1" t="s">
        <v>395</v>
      </c>
      <c r="E756" s="1" t="s">
        <v>395</v>
      </c>
      <c r="F756" s="1" t="s">
        <v>397</v>
      </c>
      <c r="G756" s="1" t="s">
        <v>398</v>
      </c>
      <c r="H756" s="1" t="s">
        <v>934</v>
      </c>
      <c r="I756" s="1" t="s">
        <v>129</v>
      </c>
      <c r="J756" s="1" t="s">
        <v>36</v>
      </c>
      <c r="K756" s="1" t="s">
        <v>453</v>
      </c>
      <c r="L756" s="6" t="str">
        <f>VLOOKUP(LEFT(A756,1),'Ansatz 1'!A$1:B$10,2)</f>
        <v>2 Unterricht, Erziehung, Sport und Wissenschaft</v>
      </c>
      <c r="M756" s="6" t="str">
        <f>VLOOKUP(LEFT(A756,2),'Ansatz 2'!A$1:B$51,2)</f>
        <v>21 Allgemeinbildender Unterricht</v>
      </c>
      <c r="N756" t="str">
        <f t="shared" si="77"/>
        <v>2110 Volksschule</v>
      </c>
      <c r="O756" s="1" t="str">
        <f t="shared" si="81"/>
        <v>EH</v>
      </c>
      <c r="P756" s="1">
        <f t="shared" si="82"/>
        <v>1</v>
      </c>
      <c r="Q756" s="1" t="str">
        <f t="shared" si="83"/>
        <v>Ausgaben</v>
      </c>
      <c r="R756" t="str">
        <f t="shared" si="79"/>
        <v>1/2110-40000 Geringwertige Wirtschaftsgüter (GWG)</v>
      </c>
      <c r="S756" s="2">
        <f t="shared" si="80"/>
        <v>-8000</v>
      </c>
      <c r="T756" s="2">
        <f t="shared" si="78"/>
        <v>-2.5864856126737794</v>
      </c>
    </row>
    <row r="757" spans="1:20" x14ac:dyDescent="0.4">
      <c r="A757" s="1" t="s">
        <v>569</v>
      </c>
      <c r="B757" s="1" t="s">
        <v>395</v>
      </c>
      <c r="C757" s="1" t="s">
        <v>519</v>
      </c>
      <c r="D757" s="1" t="s">
        <v>395</v>
      </c>
      <c r="E757" s="1" t="s">
        <v>395</v>
      </c>
      <c r="F757" s="1" t="s">
        <v>397</v>
      </c>
      <c r="G757" s="1" t="s">
        <v>398</v>
      </c>
      <c r="H757" s="1" t="s">
        <v>934</v>
      </c>
      <c r="I757" s="1" t="s">
        <v>129</v>
      </c>
      <c r="J757" s="1" t="s">
        <v>84</v>
      </c>
      <c r="K757" s="1" t="s">
        <v>571</v>
      </c>
      <c r="L757" s="6" t="str">
        <f>VLOOKUP(LEFT(A757,1),'Ansatz 1'!A$1:B$10,2)</f>
        <v>2 Unterricht, Erziehung, Sport und Wissenschaft</v>
      </c>
      <c r="M757" s="6" t="str">
        <f>VLOOKUP(LEFT(A757,2),'Ansatz 2'!A$1:B$51,2)</f>
        <v>21 Allgemeinbildender Unterricht</v>
      </c>
      <c r="N757" t="str">
        <f t="shared" si="77"/>
        <v>2110 Volksschule</v>
      </c>
      <c r="O757" s="1" t="str">
        <f t="shared" si="81"/>
        <v>EH</v>
      </c>
      <c r="P757" s="1">
        <f t="shared" si="82"/>
        <v>1</v>
      </c>
      <c r="Q757" s="1" t="str">
        <f t="shared" si="83"/>
        <v>Ausgaben</v>
      </c>
      <c r="R757" t="str">
        <f t="shared" si="79"/>
        <v>1/2110-45100 Brennstoffe</v>
      </c>
      <c r="S757" s="2">
        <f t="shared" si="80"/>
        <v>-10400</v>
      </c>
      <c r="T757" s="2">
        <f t="shared" si="78"/>
        <v>-3.3624312964759135</v>
      </c>
    </row>
    <row r="758" spans="1:20" x14ac:dyDescent="0.4">
      <c r="A758" s="1" t="s">
        <v>569</v>
      </c>
      <c r="B758" s="1" t="s">
        <v>395</v>
      </c>
      <c r="C758" s="1" t="s">
        <v>520</v>
      </c>
      <c r="D758" s="1" t="s">
        <v>395</v>
      </c>
      <c r="E758" s="1" t="s">
        <v>395</v>
      </c>
      <c r="F758" s="1" t="s">
        <v>397</v>
      </c>
      <c r="G758" s="1" t="s">
        <v>398</v>
      </c>
      <c r="H758" s="1" t="s">
        <v>934</v>
      </c>
      <c r="I758" s="1" t="s">
        <v>129</v>
      </c>
      <c r="J758" s="1" t="s">
        <v>85</v>
      </c>
      <c r="K758" s="1" t="s">
        <v>463</v>
      </c>
      <c r="L758" s="6" t="str">
        <f>VLOOKUP(LEFT(A758,1),'Ansatz 1'!A$1:B$10,2)</f>
        <v>2 Unterricht, Erziehung, Sport und Wissenschaft</v>
      </c>
      <c r="M758" s="6" t="str">
        <f>VLOOKUP(LEFT(A758,2),'Ansatz 2'!A$1:B$51,2)</f>
        <v>21 Allgemeinbildender Unterricht</v>
      </c>
      <c r="N758" t="str">
        <f t="shared" si="77"/>
        <v>2110 Volksschule</v>
      </c>
      <c r="O758" s="1" t="str">
        <f t="shared" si="81"/>
        <v>EH</v>
      </c>
      <c r="P758" s="1">
        <f t="shared" si="82"/>
        <v>1</v>
      </c>
      <c r="Q758" s="1" t="str">
        <f t="shared" si="83"/>
        <v>Ausgaben</v>
      </c>
      <c r="R758" t="str">
        <f t="shared" si="79"/>
        <v>1/2110-45400 Reinigungsmittel</v>
      </c>
      <c r="S758" s="2">
        <f t="shared" si="80"/>
        <v>-2500</v>
      </c>
      <c r="T758" s="2">
        <f t="shared" si="78"/>
        <v>-0.80827675396055609</v>
      </c>
    </row>
    <row r="759" spans="1:20" x14ac:dyDescent="0.4">
      <c r="A759" s="1" t="s">
        <v>569</v>
      </c>
      <c r="B759" s="1" t="s">
        <v>395</v>
      </c>
      <c r="C759" s="1" t="s">
        <v>441</v>
      </c>
      <c r="D759" s="1" t="s">
        <v>395</v>
      </c>
      <c r="E759" s="1" t="s">
        <v>395</v>
      </c>
      <c r="F759" s="1" t="s">
        <v>397</v>
      </c>
      <c r="G759" s="1" t="s">
        <v>398</v>
      </c>
      <c r="H759" s="1" t="s">
        <v>934</v>
      </c>
      <c r="I759" s="1" t="s">
        <v>129</v>
      </c>
      <c r="J759" s="1" t="s">
        <v>130</v>
      </c>
      <c r="K759" s="1" t="s">
        <v>572</v>
      </c>
      <c r="L759" s="6" t="str">
        <f>VLOOKUP(LEFT(A759,1),'Ansatz 1'!A$1:B$10,2)</f>
        <v>2 Unterricht, Erziehung, Sport und Wissenschaft</v>
      </c>
      <c r="M759" s="6" t="str">
        <f>VLOOKUP(LEFT(A759,2),'Ansatz 2'!A$1:B$51,2)</f>
        <v>21 Allgemeinbildender Unterricht</v>
      </c>
      <c r="N759" t="str">
        <f t="shared" si="77"/>
        <v>2110 Volksschule</v>
      </c>
      <c r="O759" s="1" t="str">
        <f t="shared" si="81"/>
        <v>EH</v>
      </c>
      <c r="P759" s="1">
        <f t="shared" si="82"/>
        <v>1</v>
      </c>
      <c r="Q759" s="1" t="str">
        <f t="shared" si="83"/>
        <v>Ausgaben</v>
      </c>
      <c r="R759" t="str">
        <f t="shared" si="79"/>
        <v>1/2110-45600 Schreib-, Zeichen- und sonstige Büromittel</v>
      </c>
      <c r="S759" s="2">
        <f t="shared" si="80"/>
        <v>-800</v>
      </c>
      <c r="T759" s="2">
        <f t="shared" si="78"/>
        <v>-0.25864856126737795</v>
      </c>
    </row>
    <row r="760" spans="1:20" x14ac:dyDescent="0.4">
      <c r="A760" s="1" t="s">
        <v>569</v>
      </c>
      <c r="B760" s="1" t="s">
        <v>395</v>
      </c>
      <c r="C760" s="1" t="s">
        <v>443</v>
      </c>
      <c r="D760" s="1" t="s">
        <v>395</v>
      </c>
      <c r="E760" s="1" t="s">
        <v>395</v>
      </c>
      <c r="F760" s="1" t="s">
        <v>397</v>
      </c>
      <c r="G760" s="1" t="s">
        <v>398</v>
      </c>
      <c r="H760" s="1" t="s">
        <v>934</v>
      </c>
      <c r="I760" s="1" t="s">
        <v>129</v>
      </c>
      <c r="J760" s="1" t="s">
        <v>38</v>
      </c>
      <c r="K760" s="1" t="s">
        <v>421</v>
      </c>
      <c r="L760" s="6" t="str">
        <f>VLOOKUP(LEFT(A760,1),'Ansatz 1'!A$1:B$10,2)</f>
        <v>2 Unterricht, Erziehung, Sport und Wissenschaft</v>
      </c>
      <c r="M760" s="6" t="str">
        <f>VLOOKUP(LEFT(A760,2),'Ansatz 2'!A$1:B$51,2)</f>
        <v>21 Allgemeinbildender Unterricht</v>
      </c>
      <c r="N760" t="str">
        <f t="shared" si="77"/>
        <v>2110 Volksschule</v>
      </c>
      <c r="O760" s="1" t="str">
        <f t="shared" si="81"/>
        <v>EH</v>
      </c>
      <c r="P760" s="1">
        <f t="shared" si="82"/>
        <v>1</v>
      </c>
      <c r="Q760" s="1" t="str">
        <f t="shared" si="83"/>
        <v>Ausgaben</v>
      </c>
      <c r="R760" t="str">
        <f t="shared" si="79"/>
        <v>1/2110-45700 Druckwerke</v>
      </c>
      <c r="S760" s="2">
        <f t="shared" si="80"/>
        <v>-500</v>
      </c>
      <c r="T760" s="2">
        <f t="shared" si="78"/>
        <v>-0.16165535079211121</v>
      </c>
    </row>
    <row r="761" spans="1:20" x14ac:dyDescent="0.4">
      <c r="A761" s="1" t="s">
        <v>569</v>
      </c>
      <c r="B761" s="1" t="s">
        <v>395</v>
      </c>
      <c r="C761" s="1" t="s">
        <v>444</v>
      </c>
      <c r="D761" s="1" t="s">
        <v>395</v>
      </c>
      <c r="E761" s="1" t="s">
        <v>395</v>
      </c>
      <c r="F761" s="1" t="s">
        <v>397</v>
      </c>
      <c r="G761" s="1" t="s">
        <v>398</v>
      </c>
      <c r="H761" s="1" t="s">
        <v>935</v>
      </c>
      <c r="I761" s="1" t="s">
        <v>129</v>
      </c>
      <c r="J761" s="1" t="s">
        <v>39</v>
      </c>
      <c r="K761" s="1" t="s">
        <v>573</v>
      </c>
      <c r="L761" s="6" t="str">
        <f>VLOOKUP(LEFT(A761,1),'Ansatz 1'!A$1:B$10,2)</f>
        <v>2 Unterricht, Erziehung, Sport und Wissenschaft</v>
      </c>
      <c r="M761" s="6" t="str">
        <f>VLOOKUP(LEFT(A761,2),'Ansatz 2'!A$1:B$51,2)</f>
        <v>21 Allgemeinbildender Unterricht</v>
      </c>
      <c r="N761" t="str">
        <f t="shared" si="77"/>
        <v>2110 Volksschule</v>
      </c>
      <c r="O761" s="1" t="str">
        <f t="shared" si="81"/>
        <v>EH</v>
      </c>
      <c r="P761" s="1">
        <f t="shared" si="82"/>
        <v>1</v>
      </c>
      <c r="Q761" s="1" t="str">
        <f t="shared" si="83"/>
        <v>Ausgaben</v>
      </c>
      <c r="R761" t="str">
        <f t="shared" si="79"/>
        <v>1/2110-51000 Geldbezüge der Vertragsbediensteten der Verwaltung</v>
      </c>
      <c r="S761" s="2">
        <f t="shared" si="80"/>
        <v>-6800</v>
      </c>
      <c r="T761" s="2">
        <f t="shared" si="78"/>
        <v>-2.1985127707727128</v>
      </c>
    </row>
    <row r="762" spans="1:20" x14ac:dyDescent="0.4">
      <c r="A762" s="1" t="s">
        <v>569</v>
      </c>
      <c r="B762" s="1" t="s">
        <v>395</v>
      </c>
      <c r="C762" s="1" t="s">
        <v>574</v>
      </c>
      <c r="D762" s="1" t="s">
        <v>395</v>
      </c>
      <c r="E762" s="1" t="s">
        <v>395</v>
      </c>
      <c r="F762" s="1" t="s">
        <v>397</v>
      </c>
      <c r="G762" s="1" t="s">
        <v>398</v>
      </c>
      <c r="H762" s="1" t="s">
        <v>935</v>
      </c>
      <c r="I762" s="1" t="s">
        <v>129</v>
      </c>
      <c r="J762" s="1" t="s">
        <v>131</v>
      </c>
      <c r="K762" s="1" t="s">
        <v>575</v>
      </c>
      <c r="L762" s="6" t="str">
        <f>VLOOKUP(LEFT(A762,1),'Ansatz 1'!A$1:B$10,2)</f>
        <v>2 Unterricht, Erziehung, Sport und Wissenschaft</v>
      </c>
      <c r="M762" s="6" t="str">
        <f>VLOOKUP(LEFT(A762,2),'Ansatz 2'!A$1:B$51,2)</f>
        <v>21 Allgemeinbildender Unterricht</v>
      </c>
      <c r="N762" t="str">
        <f t="shared" si="77"/>
        <v>2110 Volksschule</v>
      </c>
      <c r="O762" s="1" t="str">
        <f t="shared" si="81"/>
        <v>EH</v>
      </c>
      <c r="P762" s="1">
        <f t="shared" si="82"/>
        <v>1</v>
      </c>
      <c r="Q762" s="1" t="str">
        <f t="shared" si="83"/>
        <v>Ausgaben</v>
      </c>
      <c r="R762" t="str">
        <f t="shared" si="79"/>
        <v>1/2110-51100 Geldbezüge der Vertragsbediensteten in handwerklicher Verwendung</v>
      </c>
      <c r="S762" s="2">
        <f t="shared" si="80"/>
        <v>-2200</v>
      </c>
      <c r="T762" s="2">
        <f t="shared" si="78"/>
        <v>-0.71128354348528933</v>
      </c>
    </row>
    <row r="763" spans="1:20" x14ac:dyDescent="0.4">
      <c r="A763" s="1" t="s">
        <v>569</v>
      </c>
      <c r="B763" s="1" t="s">
        <v>395</v>
      </c>
      <c r="C763" s="1" t="s">
        <v>452</v>
      </c>
      <c r="D763" s="1" t="s">
        <v>395</v>
      </c>
      <c r="E763" s="1" t="s">
        <v>395</v>
      </c>
      <c r="F763" s="1" t="s">
        <v>397</v>
      </c>
      <c r="G763" s="1" t="s">
        <v>398</v>
      </c>
      <c r="H763" s="1" t="s">
        <v>936</v>
      </c>
      <c r="I763" s="1" t="s">
        <v>129</v>
      </c>
      <c r="J763" s="1" t="s">
        <v>42</v>
      </c>
      <c r="K763" s="1" t="s">
        <v>568</v>
      </c>
      <c r="L763" s="6" t="str">
        <f>VLOOKUP(LEFT(A763,1),'Ansatz 1'!A$1:B$10,2)</f>
        <v>2 Unterricht, Erziehung, Sport und Wissenschaft</v>
      </c>
      <c r="M763" s="6" t="str">
        <f>VLOOKUP(LEFT(A763,2),'Ansatz 2'!A$1:B$51,2)</f>
        <v>21 Allgemeinbildender Unterricht</v>
      </c>
      <c r="N763" t="str">
        <f t="shared" si="77"/>
        <v>2110 Volksschule</v>
      </c>
      <c r="O763" s="1" t="str">
        <f t="shared" si="81"/>
        <v>EH</v>
      </c>
      <c r="P763" s="1">
        <f t="shared" si="82"/>
        <v>1</v>
      </c>
      <c r="Q763" s="1" t="str">
        <f t="shared" si="83"/>
        <v>Ausgaben</v>
      </c>
      <c r="R763" t="str">
        <f t="shared" si="79"/>
        <v>1/2110-58000 Dienstgeberbeiträge zum Ausgleichsfonds für Familienbeihilfen</v>
      </c>
      <c r="S763" s="2">
        <f t="shared" si="80"/>
        <v>-400</v>
      </c>
      <c r="T763" s="2">
        <f t="shared" si="78"/>
        <v>-0.12932428063368898</v>
      </c>
    </row>
    <row r="764" spans="1:20" x14ac:dyDescent="0.4">
      <c r="A764" s="1" t="s">
        <v>569</v>
      </c>
      <c r="B764" s="1" t="s">
        <v>395</v>
      </c>
      <c r="C764" s="1" t="s">
        <v>454</v>
      </c>
      <c r="D764" s="1" t="s">
        <v>455</v>
      </c>
      <c r="E764" s="1" t="s">
        <v>395</v>
      </c>
      <c r="F764" s="1" t="s">
        <v>397</v>
      </c>
      <c r="G764" s="1" t="s">
        <v>398</v>
      </c>
      <c r="H764" s="1" t="s">
        <v>936</v>
      </c>
      <c r="I764" s="1" t="s">
        <v>129</v>
      </c>
      <c r="J764" s="1" t="s">
        <v>93</v>
      </c>
      <c r="K764" s="1" t="s">
        <v>448</v>
      </c>
      <c r="L764" s="6" t="str">
        <f>VLOOKUP(LEFT(A764,1),'Ansatz 1'!A$1:B$10,2)</f>
        <v>2 Unterricht, Erziehung, Sport und Wissenschaft</v>
      </c>
      <c r="M764" s="6" t="str">
        <f>VLOOKUP(LEFT(A764,2),'Ansatz 2'!A$1:B$51,2)</f>
        <v>21 Allgemeinbildender Unterricht</v>
      </c>
      <c r="N764" t="str">
        <f t="shared" si="77"/>
        <v>2110 Volksschule</v>
      </c>
      <c r="O764" s="1" t="str">
        <f t="shared" si="81"/>
        <v>EH</v>
      </c>
      <c r="P764" s="1">
        <f t="shared" si="82"/>
        <v>1</v>
      </c>
      <c r="Q764" s="1" t="str">
        <f t="shared" si="83"/>
        <v>Ausgaben</v>
      </c>
      <c r="R764" t="str">
        <f t="shared" si="79"/>
        <v>1/2110-58150 Sonstige Dienstgeberbeiträge zur sozialen Sicherheit (Pensionskassenbeiträge)</v>
      </c>
      <c r="S764" s="2">
        <f t="shared" si="80"/>
        <v>-100</v>
      </c>
      <c r="T764" s="2">
        <f t="shared" si="78"/>
        <v>-3.2331070158422244E-2</v>
      </c>
    </row>
    <row r="765" spans="1:20" x14ac:dyDescent="0.4">
      <c r="A765" s="1" t="s">
        <v>569</v>
      </c>
      <c r="B765" s="1" t="s">
        <v>395</v>
      </c>
      <c r="C765" s="1" t="s">
        <v>454</v>
      </c>
      <c r="D765" s="1" t="s">
        <v>444</v>
      </c>
      <c r="E765" s="1" t="s">
        <v>395</v>
      </c>
      <c r="F765" s="1" t="s">
        <v>397</v>
      </c>
      <c r="G765" s="1" t="s">
        <v>398</v>
      </c>
      <c r="H765" s="1" t="s">
        <v>936</v>
      </c>
      <c r="I765" s="1" t="s">
        <v>129</v>
      </c>
      <c r="J765" s="1" t="s">
        <v>132</v>
      </c>
      <c r="K765" s="1" t="s">
        <v>448</v>
      </c>
      <c r="L765" s="6" t="str">
        <f>VLOOKUP(LEFT(A765,1),'Ansatz 1'!A$1:B$10,2)</f>
        <v>2 Unterricht, Erziehung, Sport und Wissenschaft</v>
      </c>
      <c r="M765" s="6" t="str">
        <f>VLOOKUP(LEFT(A765,2),'Ansatz 2'!A$1:B$51,2)</f>
        <v>21 Allgemeinbildender Unterricht</v>
      </c>
      <c r="N765" t="str">
        <f t="shared" si="77"/>
        <v>2110 Volksschule</v>
      </c>
      <c r="O765" s="1" t="str">
        <f t="shared" si="81"/>
        <v>EH</v>
      </c>
      <c r="P765" s="1">
        <f t="shared" si="82"/>
        <v>1</v>
      </c>
      <c r="Q765" s="1" t="str">
        <f t="shared" si="83"/>
        <v>Ausgaben</v>
      </c>
      <c r="R765" t="str">
        <f t="shared" si="79"/>
        <v>1/2110-58151 Sonstige Dienstgeberbeiträge zur sozialen Sicherheit (Mitarbeitervorsorge - Abfertigung neu)</v>
      </c>
      <c r="S765" s="2">
        <f t="shared" si="80"/>
        <v>-100</v>
      </c>
      <c r="T765" s="2">
        <f t="shared" si="78"/>
        <v>-3.2331070158422244E-2</v>
      </c>
    </row>
    <row r="766" spans="1:20" x14ac:dyDescent="0.4">
      <c r="A766" s="1" t="s">
        <v>569</v>
      </c>
      <c r="B766" s="1" t="s">
        <v>395</v>
      </c>
      <c r="C766" s="1" t="s">
        <v>457</v>
      </c>
      <c r="D766" s="1" t="s">
        <v>395</v>
      </c>
      <c r="E766" s="1" t="s">
        <v>395</v>
      </c>
      <c r="F766" s="1" t="s">
        <v>397</v>
      </c>
      <c r="G766" s="1" t="s">
        <v>398</v>
      </c>
      <c r="H766" s="1" t="s">
        <v>936</v>
      </c>
      <c r="I766" s="1" t="s">
        <v>129</v>
      </c>
      <c r="J766" s="1" t="s">
        <v>45</v>
      </c>
      <c r="K766" s="1" t="s">
        <v>440</v>
      </c>
      <c r="L766" s="6" t="str">
        <f>VLOOKUP(LEFT(A766,1),'Ansatz 1'!A$1:B$10,2)</f>
        <v>2 Unterricht, Erziehung, Sport und Wissenschaft</v>
      </c>
      <c r="M766" s="6" t="str">
        <f>VLOOKUP(LEFT(A766,2),'Ansatz 2'!A$1:B$51,2)</f>
        <v>21 Allgemeinbildender Unterricht</v>
      </c>
      <c r="N766" t="str">
        <f t="shared" si="77"/>
        <v>2110 Volksschule</v>
      </c>
      <c r="O766" s="1" t="str">
        <f t="shared" si="81"/>
        <v>EH</v>
      </c>
      <c r="P766" s="1">
        <f t="shared" si="82"/>
        <v>1</v>
      </c>
      <c r="Q766" s="1" t="str">
        <f t="shared" si="83"/>
        <v>Ausgaben</v>
      </c>
      <c r="R766" t="str">
        <f t="shared" si="79"/>
        <v>1/2110-58200 Sonstige Dienstgeberbeiträge zur sozialen Sicherheit</v>
      </c>
      <c r="S766" s="2">
        <f t="shared" si="80"/>
        <v>-2000</v>
      </c>
      <c r="T766" s="2">
        <f t="shared" si="78"/>
        <v>-0.64662140316844485</v>
      </c>
    </row>
    <row r="767" spans="1:20" x14ac:dyDescent="0.4">
      <c r="A767" s="1" t="s">
        <v>569</v>
      </c>
      <c r="B767" s="1" t="s">
        <v>395</v>
      </c>
      <c r="C767" s="1" t="s">
        <v>937</v>
      </c>
      <c r="D767" s="1" t="s">
        <v>395</v>
      </c>
      <c r="E767" s="1" t="s">
        <v>395</v>
      </c>
      <c r="F767" s="1" t="s">
        <v>397</v>
      </c>
      <c r="G767" s="1" t="s">
        <v>398</v>
      </c>
      <c r="H767" s="1" t="s">
        <v>938</v>
      </c>
      <c r="I767" s="1" t="s">
        <v>129</v>
      </c>
      <c r="J767" s="1" t="s">
        <v>939</v>
      </c>
      <c r="K767" s="1" t="s">
        <v>448</v>
      </c>
      <c r="L767" s="6" t="str">
        <f>VLOOKUP(LEFT(A767,1),'Ansatz 1'!A$1:B$10,2)</f>
        <v>2 Unterricht, Erziehung, Sport und Wissenschaft</v>
      </c>
      <c r="M767" s="6" t="str">
        <f>VLOOKUP(LEFT(A767,2),'Ansatz 2'!A$1:B$51,2)</f>
        <v>21 Allgemeinbildender Unterricht</v>
      </c>
      <c r="N767" t="str">
        <f t="shared" ref="N767:N830" si="84">_xlfn.CONCAT(A767,LEFT(B767,1)," ", I767)</f>
        <v>2110 Volksschule</v>
      </c>
      <c r="O767" s="1" t="str">
        <f t="shared" si="81"/>
        <v>EH</v>
      </c>
      <c r="P767" s="1">
        <f t="shared" si="82"/>
        <v>1</v>
      </c>
      <c r="Q767" s="1" t="str">
        <f t="shared" si="83"/>
        <v>Ausgaben</v>
      </c>
      <c r="R767" t="str">
        <f t="shared" si="79"/>
        <v>1/2110-59100 Dotierung von Rückstellungen für Abfertigungen</v>
      </c>
      <c r="S767" s="2">
        <f t="shared" si="80"/>
        <v>-100</v>
      </c>
      <c r="T767" s="2">
        <f t="shared" ref="T767:T830" si="85">S767/U$1</f>
        <v>-3.2331070158422244E-2</v>
      </c>
    </row>
    <row r="768" spans="1:20" x14ac:dyDescent="0.4">
      <c r="A768" s="1" t="s">
        <v>569</v>
      </c>
      <c r="B768" s="1" t="s">
        <v>395</v>
      </c>
      <c r="C768" s="1" t="s">
        <v>940</v>
      </c>
      <c r="D768" s="1" t="s">
        <v>395</v>
      </c>
      <c r="E768" s="1" t="s">
        <v>395</v>
      </c>
      <c r="F768" s="1" t="s">
        <v>397</v>
      </c>
      <c r="G768" s="1" t="s">
        <v>398</v>
      </c>
      <c r="H768" s="1" t="s">
        <v>938</v>
      </c>
      <c r="I768" s="1" t="s">
        <v>129</v>
      </c>
      <c r="J768" s="1" t="s">
        <v>941</v>
      </c>
      <c r="K768" s="1" t="s">
        <v>448</v>
      </c>
      <c r="L768" s="6" t="str">
        <f>VLOOKUP(LEFT(A768,1),'Ansatz 1'!A$1:B$10,2)</f>
        <v>2 Unterricht, Erziehung, Sport und Wissenschaft</v>
      </c>
      <c r="M768" s="6" t="str">
        <f>VLOOKUP(LEFT(A768,2),'Ansatz 2'!A$1:B$51,2)</f>
        <v>21 Allgemeinbildender Unterricht</v>
      </c>
      <c r="N768" t="str">
        <f t="shared" si="84"/>
        <v>2110 Volksschule</v>
      </c>
      <c r="O768" s="1" t="str">
        <f t="shared" si="81"/>
        <v>EH</v>
      </c>
      <c r="P768" s="1">
        <f t="shared" si="82"/>
        <v>1</v>
      </c>
      <c r="Q768" s="1" t="str">
        <f t="shared" si="83"/>
        <v>Ausgaben</v>
      </c>
      <c r="R768" t="str">
        <f t="shared" si="79"/>
        <v>1/2110-59200 Dotierung von Rückstellungen für Jubiläumszuwendungen</v>
      </c>
      <c r="S768" s="2">
        <f t="shared" si="80"/>
        <v>-100</v>
      </c>
      <c r="T768" s="2">
        <f t="shared" si="85"/>
        <v>-3.2331070158422244E-2</v>
      </c>
    </row>
    <row r="769" spans="1:20" x14ac:dyDescent="0.4">
      <c r="A769" s="1" t="s">
        <v>569</v>
      </c>
      <c r="B769" s="1" t="s">
        <v>395</v>
      </c>
      <c r="C769" s="1" t="s">
        <v>942</v>
      </c>
      <c r="D769" s="1" t="s">
        <v>395</v>
      </c>
      <c r="E769" s="1" t="s">
        <v>395</v>
      </c>
      <c r="F769" s="1" t="s">
        <v>397</v>
      </c>
      <c r="G769" s="1" t="s">
        <v>398</v>
      </c>
      <c r="H769" s="1" t="s">
        <v>938</v>
      </c>
      <c r="I769" s="1" t="s">
        <v>129</v>
      </c>
      <c r="J769" s="1" t="s">
        <v>943</v>
      </c>
      <c r="K769" s="1" t="s">
        <v>448</v>
      </c>
      <c r="L769" s="6" t="str">
        <f>VLOOKUP(LEFT(A769,1),'Ansatz 1'!A$1:B$10,2)</f>
        <v>2 Unterricht, Erziehung, Sport und Wissenschaft</v>
      </c>
      <c r="M769" s="6" t="str">
        <f>VLOOKUP(LEFT(A769,2),'Ansatz 2'!A$1:B$51,2)</f>
        <v>21 Allgemeinbildender Unterricht</v>
      </c>
      <c r="N769" t="str">
        <f t="shared" si="84"/>
        <v>2110 Volksschule</v>
      </c>
      <c r="O769" s="1" t="str">
        <f t="shared" si="81"/>
        <v>EH</v>
      </c>
      <c r="P769" s="1">
        <f t="shared" si="82"/>
        <v>1</v>
      </c>
      <c r="Q769" s="1" t="str">
        <f t="shared" si="83"/>
        <v>Ausgaben</v>
      </c>
      <c r="R769" t="str">
        <f t="shared" si="79"/>
        <v>1/2110-59300 Dotierung von Rückstellungen für nicht konsumierte Urlaube</v>
      </c>
      <c r="S769" s="2">
        <f t="shared" si="80"/>
        <v>-100</v>
      </c>
      <c r="T769" s="2">
        <f t="shared" si="85"/>
        <v>-3.2331070158422244E-2</v>
      </c>
    </row>
    <row r="770" spans="1:20" x14ac:dyDescent="0.4">
      <c r="A770" s="1" t="s">
        <v>569</v>
      </c>
      <c r="B770" s="1" t="s">
        <v>395</v>
      </c>
      <c r="C770" s="1" t="s">
        <v>522</v>
      </c>
      <c r="D770" s="1" t="s">
        <v>395</v>
      </c>
      <c r="E770" s="1" t="s">
        <v>395</v>
      </c>
      <c r="F770" s="1" t="s">
        <v>397</v>
      </c>
      <c r="G770" s="1" t="s">
        <v>398</v>
      </c>
      <c r="H770" s="1" t="s">
        <v>945</v>
      </c>
      <c r="I770" s="1" t="s">
        <v>129</v>
      </c>
      <c r="J770" s="1" t="s">
        <v>86</v>
      </c>
      <c r="K770" s="1" t="s">
        <v>576</v>
      </c>
      <c r="L770" s="6" t="str">
        <f>VLOOKUP(LEFT(A770,1),'Ansatz 1'!A$1:B$10,2)</f>
        <v>2 Unterricht, Erziehung, Sport und Wissenschaft</v>
      </c>
      <c r="M770" s="6" t="str">
        <f>VLOOKUP(LEFT(A770,2),'Ansatz 2'!A$1:B$51,2)</f>
        <v>21 Allgemeinbildender Unterricht</v>
      </c>
      <c r="N770" t="str">
        <f t="shared" si="84"/>
        <v>2110 Volksschule</v>
      </c>
      <c r="O770" s="1" t="str">
        <f t="shared" si="81"/>
        <v>EH</v>
      </c>
      <c r="P770" s="1">
        <f t="shared" si="82"/>
        <v>1</v>
      </c>
      <c r="Q770" s="1" t="str">
        <f t="shared" si="83"/>
        <v>Ausgaben</v>
      </c>
      <c r="R770" t="str">
        <f t="shared" ref="R770:R833" si="86">_xlfn.CONCAT(P770,"/",A770,LEFT(B770,1),IF(P770=1,"-","+"),C770,LEFT(D770,2)," ",J770)</f>
        <v>1/2110-60000 Energiebezüge</v>
      </c>
      <c r="S770" s="2">
        <f t="shared" ref="S770:S833" si="87">IF(P770=2,K770+0,-(K770+0))</f>
        <v>-14200</v>
      </c>
      <c r="T770" s="2">
        <f t="shared" si="85"/>
        <v>-4.5910119624959584</v>
      </c>
    </row>
    <row r="771" spans="1:20" x14ac:dyDescent="0.4">
      <c r="A771" s="1" t="s">
        <v>569</v>
      </c>
      <c r="B771" s="1" t="s">
        <v>395</v>
      </c>
      <c r="C771" s="1" t="s">
        <v>523</v>
      </c>
      <c r="D771" s="1" t="s">
        <v>395</v>
      </c>
      <c r="E771" s="1" t="s">
        <v>395</v>
      </c>
      <c r="F771" s="1" t="s">
        <v>397</v>
      </c>
      <c r="G771" s="1" t="s">
        <v>398</v>
      </c>
      <c r="H771" s="1" t="s">
        <v>944</v>
      </c>
      <c r="I771" s="1" t="s">
        <v>129</v>
      </c>
      <c r="J771" s="1" t="s">
        <v>87</v>
      </c>
      <c r="K771" s="1" t="s">
        <v>577</v>
      </c>
      <c r="L771" s="6" t="str">
        <f>VLOOKUP(LEFT(A771,1),'Ansatz 1'!A$1:B$10,2)</f>
        <v>2 Unterricht, Erziehung, Sport und Wissenschaft</v>
      </c>
      <c r="M771" s="6" t="str">
        <f>VLOOKUP(LEFT(A771,2),'Ansatz 2'!A$1:B$51,2)</f>
        <v>21 Allgemeinbildender Unterricht</v>
      </c>
      <c r="N771" t="str">
        <f t="shared" si="84"/>
        <v>2110 Volksschule</v>
      </c>
      <c r="O771" s="1" t="str">
        <f t="shared" ref="O771:O834" si="88">IF(OR(LEFT(H771)="1",LEFT(H771)="2"),"EH","FH")</f>
        <v>EH</v>
      </c>
      <c r="P771" s="1">
        <f t="shared" ref="P771:P834" si="89">IF(OR(MID(H771,2,1)="1",MID(H771,2,1)="3"),2,1)</f>
        <v>1</v>
      </c>
      <c r="Q771" s="1" t="str">
        <f t="shared" ref="Q771:Q834" si="90">_xlfn.SWITCH(P771,1,"Ausgaben",2,"Einnahmen")</f>
        <v>Ausgaben</v>
      </c>
      <c r="R771" t="str">
        <f t="shared" si="86"/>
        <v>1/2110-61400 Instandhaltung von Gebäuden und Bauten</v>
      </c>
      <c r="S771" s="2">
        <f t="shared" si="87"/>
        <v>-18500</v>
      </c>
      <c r="T771" s="2">
        <f t="shared" si="85"/>
        <v>-5.9812479793081152</v>
      </c>
    </row>
    <row r="772" spans="1:20" x14ac:dyDescent="0.4">
      <c r="A772" s="1" t="s">
        <v>569</v>
      </c>
      <c r="B772" s="1" t="s">
        <v>395</v>
      </c>
      <c r="C772" s="1" t="s">
        <v>462</v>
      </c>
      <c r="D772" s="1" t="s">
        <v>395</v>
      </c>
      <c r="E772" s="1" t="s">
        <v>395</v>
      </c>
      <c r="F772" s="1" t="s">
        <v>397</v>
      </c>
      <c r="G772" s="1" t="s">
        <v>398</v>
      </c>
      <c r="H772" s="1" t="s">
        <v>944</v>
      </c>
      <c r="I772" s="1" t="s">
        <v>129</v>
      </c>
      <c r="J772" s="1" t="s">
        <v>47</v>
      </c>
      <c r="K772" s="1" t="s">
        <v>461</v>
      </c>
      <c r="L772" s="6" t="str">
        <f>VLOOKUP(LEFT(A772,1),'Ansatz 1'!A$1:B$10,2)</f>
        <v>2 Unterricht, Erziehung, Sport und Wissenschaft</v>
      </c>
      <c r="M772" s="6" t="str">
        <f>VLOOKUP(LEFT(A772,2),'Ansatz 2'!A$1:B$51,2)</f>
        <v>21 Allgemeinbildender Unterricht</v>
      </c>
      <c r="N772" t="str">
        <f t="shared" si="84"/>
        <v>2110 Volksschule</v>
      </c>
      <c r="O772" s="1" t="str">
        <f t="shared" si="88"/>
        <v>EH</v>
      </c>
      <c r="P772" s="1">
        <f t="shared" si="89"/>
        <v>1</v>
      </c>
      <c r="Q772" s="1" t="str">
        <f t="shared" si="90"/>
        <v>Ausgaben</v>
      </c>
      <c r="R772" t="str">
        <f t="shared" si="86"/>
        <v>1/2110-61800 Instandhaltung von sonstigen Anlagen</v>
      </c>
      <c r="S772" s="2">
        <f t="shared" si="87"/>
        <v>-1000</v>
      </c>
      <c r="T772" s="2">
        <f t="shared" si="85"/>
        <v>-0.32331070158422243</v>
      </c>
    </row>
    <row r="773" spans="1:20" x14ac:dyDescent="0.4">
      <c r="A773" s="1" t="s">
        <v>569</v>
      </c>
      <c r="B773" s="1" t="s">
        <v>395</v>
      </c>
      <c r="C773" s="1" t="s">
        <v>464</v>
      </c>
      <c r="D773" s="1" t="s">
        <v>395</v>
      </c>
      <c r="E773" s="1" t="s">
        <v>395</v>
      </c>
      <c r="F773" s="1" t="s">
        <v>397</v>
      </c>
      <c r="G773" s="1" t="s">
        <v>398</v>
      </c>
      <c r="H773" s="1" t="s">
        <v>945</v>
      </c>
      <c r="I773" s="1" t="s">
        <v>129</v>
      </c>
      <c r="J773" s="1" t="s">
        <v>48</v>
      </c>
      <c r="K773" s="1" t="s">
        <v>461</v>
      </c>
      <c r="L773" s="6" t="str">
        <f>VLOOKUP(LEFT(A773,1),'Ansatz 1'!A$1:B$10,2)</f>
        <v>2 Unterricht, Erziehung, Sport und Wissenschaft</v>
      </c>
      <c r="M773" s="6" t="str">
        <f>VLOOKUP(LEFT(A773,2),'Ansatz 2'!A$1:B$51,2)</f>
        <v>21 Allgemeinbildender Unterricht</v>
      </c>
      <c r="N773" t="str">
        <f t="shared" si="84"/>
        <v>2110 Volksschule</v>
      </c>
      <c r="O773" s="1" t="str">
        <f t="shared" si="88"/>
        <v>EH</v>
      </c>
      <c r="P773" s="1">
        <f t="shared" si="89"/>
        <v>1</v>
      </c>
      <c r="Q773" s="1" t="str">
        <f t="shared" si="90"/>
        <v>Ausgaben</v>
      </c>
      <c r="R773" t="str">
        <f t="shared" si="86"/>
        <v>1/2110-63000 Postdienste</v>
      </c>
      <c r="S773" s="2">
        <f t="shared" si="87"/>
        <v>-1000</v>
      </c>
      <c r="T773" s="2">
        <f t="shared" si="85"/>
        <v>-0.32331070158422243</v>
      </c>
    </row>
    <row r="774" spans="1:20" x14ac:dyDescent="0.4">
      <c r="A774" s="1" t="s">
        <v>569</v>
      </c>
      <c r="B774" s="1" t="s">
        <v>395</v>
      </c>
      <c r="C774" s="1" t="s">
        <v>467</v>
      </c>
      <c r="D774" s="1" t="s">
        <v>395</v>
      </c>
      <c r="E774" s="1" t="s">
        <v>395</v>
      </c>
      <c r="F774" s="1" t="s">
        <v>397</v>
      </c>
      <c r="G774" s="1" t="s">
        <v>398</v>
      </c>
      <c r="H774" s="1" t="s">
        <v>945</v>
      </c>
      <c r="I774" s="1" t="s">
        <v>129</v>
      </c>
      <c r="J774" s="1" t="s">
        <v>49</v>
      </c>
      <c r="K774" s="1" t="s">
        <v>578</v>
      </c>
      <c r="L774" s="6" t="str">
        <f>VLOOKUP(LEFT(A774,1),'Ansatz 1'!A$1:B$10,2)</f>
        <v>2 Unterricht, Erziehung, Sport und Wissenschaft</v>
      </c>
      <c r="M774" s="6" t="str">
        <f>VLOOKUP(LEFT(A774,2),'Ansatz 2'!A$1:B$51,2)</f>
        <v>21 Allgemeinbildender Unterricht</v>
      </c>
      <c r="N774" t="str">
        <f t="shared" si="84"/>
        <v>2110 Volksschule</v>
      </c>
      <c r="O774" s="1" t="str">
        <f t="shared" si="88"/>
        <v>EH</v>
      </c>
      <c r="P774" s="1">
        <f t="shared" si="89"/>
        <v>1</v>
      </c>
      <c r="Q774" s="1" t="str">
        <f t="shared" si="90"/>
        <v>Ausgaben</v>
      </c>
      <c r="R774" t="str">
        <f t="shared" si="86"/>
        <v>1/2110-63100 Telekommunikationsdienste</v>
      </c>
      <c r="S774" s="2">
        <f t="shared" si="87"/>
        <v>-1100</v>
      </c>
      <c r="T774" s="2">
        <f t="shared" si="85"/>
        <v>-0.35564177174264466</v>
      </c>
    </row>
    <row r="775" spans="1:20" x14ac:dyDescent="0.4">
      <c r="A775" s="1" t="s">
        <v>569</v>
      </c>
      <c r="B775" s="1" t="s">
        <v>395</v>
      </c>
      <c r="C775" s="1" t="s">
        <v>470</v>
      </c>
      <c r="D775" s="1" t="s">
        <v>395</v>
      </c>
      <c r="E775" s="1" t="s">
        <v>395</v>
      </c>
      <c r="F775" s="1" t="s">
        <v>397</v>
      </c>
      <c r="G775" s="1" t="s">
        <v>398</v>
      </c>
      <c r="H775" s="1" t="s">
        <v>945</v>
      </c>
      <c r="I775" s="1" t="s">
        <v>129</v>
      </c>
      <c r="J775" s="1" t="s">
        <v>51</v>
      </c>
      <c r="K775" s="1" t="s">
        <v>486</v>
      </c>
      <c r="L775" s="6" t="str">
        <f>VLOOKUP(LEFT(A775,1),'Ansatz 1'!A$1:B$10,2)</f>
        <v>2 Unterricht, Erziehung, Sport und Wissenschaft</v>
      </c>
      <c r="M775" s="6" t="str">
        <f>VLOOKUP(LEFT(A775,2),'Ansatz 2'!A$1:B$51,2)</f>
        <v>21 Allgemeinbildender Unterricht</v>
      </c>
      <c r="N775" t="str">
        <f t="shared" si="84"/>
        <v>2110 Volksschule</v>
      </c>
      <c r="O775" s="1" t="str">
        <f t="shared" si="88"/>
        <v>EH</v>
      </c>
      <c r="P775" s="1">
        <f t="shared" si="89"/>
        <v>1</v>
      </c>
      <c r="Q775" s="1" t="str">
        <f t="shared" si="90"/>
        <v>Ausgaben</v>
      </c>
      <c r="R775" t="str">
        <f t="shared" si="86"/>
        <v>1/2110-67000 Versicherungen</v>
      </c>
      <c r="S775" s="2">
        <f t="shared" si="87"/>
        <v>-3000</v>
      </c>
      <c r="T775" s="2">
        <f t="shared" si="85"/>
        <v>-0.96993210475266733</v>
      </c>
    </row>
    <row r="776" spans="1:20" x14ac:dyDescent="0.4">
      <c r="A776" s="1" t="s">
        <v>569</v>
      </c>
      <c r="B776" s="1" t="s">
        <v>395</v>
      </c>
      <c r="C776" s="1" t="s">
        <v>946</v>
      </c>
      <c r="D776" s="1" t="s">
        <v>395</v>
      </c>
      <c r="E776" s="1" t="s">
        <v>395</v>
      </c>
      <c r="F776" s="1" t="s">
        <v>397</v>
      </c>
      <c r="G776" s="1" t="s">
        <v>398</v>
      </c>
      <c r="H776" s="1" t="s">
        <v>947</v>
      </c>
      <c r="I776" s="1" t="s">
        <v>129</v>
      </c>
      <c r="J776" s="1" t="s">
        <v>948</v>
      </c>
      <c r="K776" s="1" t="s">
        <v>575</v>
      </c>
      <c r="L776" s="6" t="str">
        <f>VLOOKUP(LEFT(A776,1),'Ansatz 1'!A$1:B$10,2)</f>
        <v>2 Unterricht, Erziehung, Sport und Wissenschaft</v>
      </c>
      <c r="M776" s="6" t="str">
        <f>VLOOKUP(LEFT(A776,2),'Ansatz 2'!A$1:B$51,2)</f>
        <v>21 Allgemeinbildender Unterricht</v>
      </c>
      <c r="N776" t="str">
        <f t="shared" si="84"/>
        <v>2110 Volksschule</v>
      </c>
      <c r="O776" s="1" t="str">
        <f t="shared" si="88"/>
        <v>EH</v>
      </c>
      <c r="P776" s="1">
        <f t="shared" si="89"/>
        <v>1</v>
      </c>
      <c r="Q776" s="1" t="str">
        <f t="shared" si="90"/>
        <v>Ausgaben</v>
      </c>
      <c r="R776" t="str">
        <f t="shared" si="86"/>
        <v>1/2110-68000 Planmäßige Abschreibung</v>
      </c>
      <c r="S776" s="2">
        <f t="shared" si="87"/>
        <v>-2200</v>
      </c>
      <c r="T776" s="2">
        <f t="shared" si="85"/>
        <v>-0.71128354348528933</v>
      </c>
    </row>
    <row r="777" spans="1:20" x14ac:dyDescent="0.4">
      <c r="A777" s="1" t="s">
        <v>569</v>
      </c>
      <c r="B777" s="1" t="s">
        <v>395</v>
      </c>
      <c r="C777" s="1" t="s">
        <v>472</v>
      </c>
      <c r="D777" s="1" t="s">
        <v>395</v>
      </c>
      <c r="E777" s="1" t="s">
        <v>395</v>
      </c>
      <c r="F777" s="1" t="s">
        <v>397</v>
      </c>
      <c r="G777" s="1" t="s">
        <v>398</v>
      </c>
      <c r="H777" s="1" t="s">
        <v>950</v>
      </c>
      <c r="I777" s="1" t="s">
        <v>129</v>
      </c>
      <c r="J777" s="1" t="s">
        <v>52</v>
      </c>
      <c r="K777" s="1" t="s">
        <v>419</v>
      </c>
      <c r="L777" s="6" t="str">
        <f>VLOOKUP(LEFT(A777,1),'Ansatz 1'!A$1:B$10,2)</f>
        <v>2 Unterricht, Erziehung, Sport und Wissenschaft</v>
      </c>
      <c r="M777" s="6" t="str">
        <f>VLOOKUP(LEFT(A777,2),'Ansatz 2'!A$1:B$51,2)</f>
        <v>21 Allgemeinbildender Unterricht</v>
      </c>
      <c r="N777" t="str">
        <f t="shared" si="84"/>
        <v>2110 Volksschule</v>
      </c>
      <c r="O777" s="1" t="str">
        <f t="shared" si="88"/>
        <v>EH</v>
      </c>
      <c r="P777" s="1">
        <f t="shared" si="89"/>
        <v>1</v>
      </c>
      <c r="Q777" s="1" t="str">
        <f t="shared" si="90"/>
        <v>Ausgaben</v>
      </c>
      <c r="R777" t="str">
        <f t="shared" si="86"/>
        <v>1/2110-70000 Miet- und Pachtaufwand</v>
      </c>
      <c r="S777" s="2">
        <f t="shared" si="87"/>
        <v>-1500</v>
      </c>
      <c r="T777" s="2">
        <f t="shared" si="85"/>
        <v>-0.48496605237633367</v>
      </c>
    </row>
    <row r="778" spans="1:20" x14ac:dyDescent="0.4">
      <c r="A778" s="1" t="s">
        <v>569</v>
      </c>
      <c r="B778" s="1" t="s">
        <v>395</v>
      </c>
      <c r="C778" s="1" t="s">
        <v>579</v>
      </c>
      <c r="D778" s="1" t="s">
        <v>395</v>
      </c>
      <c r="E778" s="1" t="s">
        <v>395</v>
      </c>
      <c r="F778" s="1" t="s">
        <v>397</v>
      </c>
      <c r="G778" s="1" t="s">
        <v>398</v>
      </c>
      <c r="H778" s="1" t="s">
        <v>930</v>
      </c>
      <c r="I778" s="1" t="s">
        <v>129</v>
      </c>
      <c r="J778" s="1" t="s">
        <v>133</v>
      </c>
      <c r="K778" s="1" t="s">
        <v>521</v>
      </c>
      <c r="L778" s="6" t="str">
        <f>VLOOKUP(LEFT(A778,1),'Ansatz 1'!A$1:B$10,2)</f>
        <v>2 Unterricht, Erziehung, Sport und Wissenschaft</v>
      </c>
      <c r="M778" s="6" t="str">
        <f>VLOOKUP(LEFT(A778,2),'Ansatz 2'!A$1:B$51,2)</f>
        <v>21 Allgemeinbildender Unterricht</v>
      </c>
      <c r="N778" t="str">
        <f t="shared" si="84"/>
        <v>2110 Volksschule</v>
      </c>
      <c r="O778" s="1" t="str">
        <f t="shared" si="88"/>
        <v>EH</v>
      </c>
      <c r="P778" s="1">
        <f t="shared" si="89"/>
        <v>1</v>
      </c>
      <c r="Q778" s="1" t="str">
        <f t="shared" si="90"/>
        <v>Ausgaben</v>
      </c>
      <c r="R778" t="str">
        <f t="shared" si="86"/>
        <v>1/2110-71000 Öffentliche Abgaben, ohne Gebühren gemäß FAG</v>
      </c>
      <c r="S778" s="2">
        <f t="shared" si="87"/>
        <v>-900</v>
      </c>
      <c r="T778" s="2">
        <f t="shared" si="85"/>
        <v>-0.29097963142580019</v>
      </c>
    </row>
    <row r="779" spans="1:20" x14ac:dyDescent="0.4">
      <c r="A779" s="1" t="s">
        <v>569</v>
      </c>
      <c r="B779" s="1" t="s">
        <v>395</v>
      </c>
      <c r="C779" s="1" t="s">
        <v>477</v>
      </c>
      <c r="D779" s="1" t="s">
        <v>401</v>
      </c>
      <c r="E779" s="1" t="s">
        <v>395</v>
      </c>
      <c r="F779" s="1" t="s">
        <v>397</v>
      </c>
      <c r="G779" s="1" t="s">
        <v>398</v>
      </c>
      <c r="H779" s="1" t="s">
        <v>930</v>
      </c>
      <c r="I779" s="1" t="s">
        <v>129</v>
      </c>
      <c r="J779" s="1" t="s">
        <v>134</v>
      </c>
      <c r="K779" s="1" t="s">
        <v>461</v>
      </c>
      <c r="L779" s="6" t="str">
        <f>VLOOKUP(LEFT(A779,1),'Ansatz 1'!A$1:B$10,2)</f>
        <v>2 Unterricht, Erziehung, Sport und Wissenschaft</v>
      </c>
      <c r="M779" s="6" t="str">
        <f>VLOOKUP(LEFT(A779,2),'Ansatz 2'!A$1:B$51,2)</f>
        <v>21 Allgemeinbildender Unterricht</v>
      </c>
      <c r="N779" t="str">
        <f t="shared" si="84"/>
        <v>2110 Volksschule</v>
      </c>
      <c r="O779" s="1" t="str">
        <f t="shared" si="88"/>
        <v>EH</v>
      </c>
      <c r="P779" s="1">
        <f t="shared" si="89"/>
        <v>1</v>
      </c>
      <c r="Q779" s="1" t="str">
        <f t="shared" si="90"/>
        <v>Ausgaben</v>
      </c>
      <c r="R779" t="str">
        <f t="shared" si="86"/>
        <v>1/2110-72020 Kostenbeiträge (Kostenersätze) für Leistungen (Schulerhaltungsbeiträge)</v>
      </c>
      <c r="S779" s="2">
        <f t="shared" si="87"/>
        <v>-1000</v>
      </c>
      <c r="T779" s="2">
        <f t="shared" si="85"/>
        <v>-0.32331070158422243</v>
      </c>
    </row>
    <row r="780" spans="1:20" x14ac:dyDescent="0.4">
      <c r="A780" s="1" t="s">
        <v>569</v>
      </c>
      <c r="B780" s="1" t="s">
        <v>395</v>
      </c>
      <c r="C780" s="1" t="s">
        <v>477</v>
      </c>
      <c r="D780" s="1" t="s">
        <v>455</v>
      </c>
      <c r="E780" s="1" t="s">
        <v>395</v>
      </c>
      <c r="F780" s="1" t="s">
        <v>497</v>
      </c>
      <c r="G780" s="1" t="s">
        <v>398</v>
      </c>
      <c r="H780" s="1" t="s">
        <v>930</v>
      </c>
      <c r="I780" s="1" t="s">
        <v>129</v>
      </c>
      <c r="J780" s="1" t="s">
        <v>89</v>
      </c>
      <c r="K780" s="1" t="s">
        <v>437</v>
      </c>
      <c r="L780" s="6" t="str">
        <f>VLOOKUP(LEFT(A780,1),'Ansatz 1'!A$1:B$10,2)</f>
        <v>2 Unterricht, Erziehung, Sport und Wissenschaft</v>
      </c>
      <c r="M780" s="6" t="str">
        <f>VLOOKUP(LEFT(A780,2),'Ansatz 2'!A$1:B$51,2)</f>
        <v>21 Allgemeinbildender Unterricht</v>
      </c>
      <c r="N780" t="str">
        <f t="shared" si="84"/>
        <v>2110 Volksschule</v>
      </c>
      <c r="O780" s="1" t="str">
        <f t="shared" si="88"/>
        <v>EH</v>
      </c>
      <c r="P780" s="1">
        <f t="shared" si="89"/>
        <v>1</v>
      </c>
      <c r="Q780" s="1" t="str">
        <f t="shared" si="90"/>
        <v>Ausgaben</v>
      </c>
      <c r="R780" t="str">
        <f t="shared" si="86"/>
        <v>1/2110-72050 Interne Leistungsverrechnung</v>
      </c>
      <c r="S780" s="2">
        <f t="shared" si="87"/>
        <v>-4000</v>
      </c>
      <c r="T780" s="2">
        <f t="shared" si="85"/>
        <v>-1.2932428063368897</v>
      </c>
    </row>
    <row r="781" spans="1:20" x14ac:dyDescent="0.4">
      <c r="A781" s="1" t="s">
        <v>569</v>
      </c>
      <c r="B781" s="1" t="s">
        <v>395</v>
      </c>
      <c r="C781" s="1" t="s">
        <v>420</v>
      </c>
      <c r="D781" s="1" t="s">
        <v>395</v>
      </c>
      <c r="E781" s="1" t="s">
        <v>395</v>
      </c>
      <c r="F781" s="1" t="s">
        <v>397</v>
      </c>
      <c r="G781" s="1" t="s">
        <v>398</v>
      </c>
      <c r="H781" s="1" t="s">
        <v>930</v>
      </c>
      <c r="I781" s="1" t="s">
        <v>129</v>
      </c>
      <c r="J781" s="1" t="s">
        <v>59</v>
      </c>
      <c r="K781" s="1" t="s">
        <v>448</v>
      </c>
      <c r="L781" s="6" t="str">
        <f>VLOOKUP(LEFT(A781,1),'Ansatz 1'!A$1:B$10,2)</f>
        <v>2 Unterricht, Erziehung, Sport und Wissenschaft</v>
      </c>
      <c r="M781" s="6" t="str">
        <f>VLOOKUP(LEFT(A781,2),'Ansatz 2'!A$1:B$51,2)</f>
        <v>21 Allgemeinbildender Unterricht</v>
      </c>
      <c r="N781" t="str">
        <f t="shared" si="84"/>
        <v>2110 Volksschule</v>
      </c>
      <c r="O781" s="1" t="str">
        <f t="shared" si="88"/>
        <v>EH</v>
      </c>
      <c r="P781" s="1">
        <f t="shared" si="89"/>
        <v>1</v>
      </c>
      <c r="Q781" s="1" t="str">
        <f t="shared" si="90"/>
        <v>Ausgaben</v>
      </c>
      <c r="R781" t="str">
        <f t="shared" si="86"/>
        <v>1/2110-72400 Reisegebühren</v>
      </c>
      <c r="S781" s="2">
        <f t="shared" si="87"/>
        <v>-100</v>
      </c>
      <c r="T781" s="2">
        <f t="shared" si="85"/>
        <v>-3.2331070158422244E-2</v>
      </c>
    </row>
    <row r="782" spans="1:20" x14ac:dyDescent="0.4">
      <c r="A782" s="1" t="s">
        <v>569</v>
      </c>
      <c r="B782" s="1" t="s">
        <v>395</v>
      </c>
      <c r="C782" s="1" t="s">
        <v>485</v>
      </c>
      <c r="D782" s="1" t="s">
        <v>395</v>
      </c>
      <c r="E782" s="1" t="s">
        <v>395</v>
      </c>
      <c r="F782" s="1" t="s">
        <v>397</v>
      </c>
      <c r="G782" s="1" t="s">
        <v>398</v>
      </c>
      <c r="H782" s="1" t="s">
        <v>930</v>
      </c>
      <c r="I782" s="1" t="s">
        <v>129</v>
      </c>
      <c r="J782" s="1" t="s">
        <v>135</v>
      </c>
      <c r="K782" s="1" t="s">
        <v>580</v>
      </c>
      <c r="L782" s="6" t="str">
        <f>VLOOKUP(LEFT(A782,1),'Ansatz 1'!A$1:B$10,2)</f>
        <v>2 Unterricht, Erziehung, Sport und Wissenschaft</v>
      </c>
      <c r="M782" s="6" t="str">
        <f>VLOOKUP(LEFT(A782,2),'Ansatz 2'!A$1:B$51,2)</f>
        <v>21 Allgemeinbildender Unterricht</v>
      </c>
      <c r="N782" t="str">
        <f t="shared" si="84"/>
        <v>2110 Volksschule</v>
      </c>
      <c r="O782" s="1" t="str">
        <f t="shared" si="88"/>
        <v>EH</v>
      </c>
      <c r="P782" s="1">
        <f t="shared" si="89"/>
        <v>1</v>
      </c>
      <c r="Q782" s="1" t="str">
        <f t="shared" si="90"/>
        <v>Ausgaben</v>
      </c>
      <c r="R782" t="str">
        <f t="shared" si="86"/>
        <v>1/2110-72800 Entgelte für sonstige Leistungen (Reinigung durch Unternehmen)</v>
      </c>
      <c r="S782" s="2">
        <f t="shared" si="87"/>
        <v>-37500</v>
      </c>
      <c r="T782" s="2">
        <f t="shared" si="85"/>
        <v>-12.124151309408342</v>
      </c>
    </row>
    <row r="783" spans="1:20" x14ac:dyDescent="0.4">
      <c r="A783" s="1" t="s">
        <v>569</v>
      </c>
      <c r="B783" s="1" t="s">
        <v>395</v>
      </c>
      <c r="C783" s="1" t="s">
        <v>487</v>
      </c>
      <c r="D783" s="1" t="s">
        <v>395</v>
      </c>
      <c r="E783" s="1" t="s">
        <v>395</v>
      </c>
      <c r="F783" s="1" t="s">
        <v>397</v>
      </c>
      <c r="G783" s="1" t="s">
        <v>398</v>
      </c>
      <c r="H783" s="1" t="s">
        <v>930</v>
      </c>
      <c r="I783" s="1" t="s">
        <v>129</v>
      </c>
      <c r="J783" s="1" t="s">
        <v>62</v>
      </c>
      <c r="K783" s="1" t="s">
        <v>440</v>
      </c>
      <c r="L783" s="6" t="str">
        <f>VLOOKUP(LEFT(A783,1),'Ansatz 1'!A$1:B$10,2)</f>
        <v>2 Unterricht, Erziehung, Sport und Wissenschaft</v>
      </c>
      <c r="M783" s="6" t="str">
        <f>VLOOKUP(LEFT(A783,2),'Ansatz 2'!A$1:B$51,2)</f>
        <v>21 Allgemeinbildender Unterricht</v>
      </c>
      <c r="N783" t="str">
        <f t="shared" si="84"/>
        <v>2110 Volksschule</v>
      </c>
      <c r="O783" s="1" t="str">
        <f t="shared" si="88"/>
        <v>EH</v>
      </c>
      <c r="P783" s="1">
        <f t="shared" si="89"/>
        <v>1</v>
      </c>
      <c r="Q783" s="1" t="str">
        <f t="shared" si="90"/>
        <v>Ausgaben</v>
      </c>
      <c r="R783" t="str">
        <f t="shared" si="86"/>
        <v>1/2110-72900 Sonstige Aufwendungen</v>
      </c>
      <c r="S783" s="2">
        <f t="shared" si="87"/>
        <v>-2000</v>
      </c>
      <c r="T783" s="2">
        <f t="shared" si="85"/>
        <v>-0.64662140316844485</v>
      </c>
    </row>
    <row r="784" spans="1:20" x14ac:dyDescent="0.4">
      <c r="A784" s="1" t="s">
        <v>569</v>
      </c>
      <c r="B784" s="1" t="s">
        <v>395</v>
      </c>
      <c r="C784" s="1" t="s">
        <v>581</v>
      </c>
      <c r="D784" s="1" t="s">
        <v>395</v>
      </c>
      <c r="E784" s="1" t="s">
        <v>395</v>
      </c>
      <c r="F784" s="1" t="s">
        <v>397</v>
      </c>
      <c r="G784" s="1" t="s">
        <v>398</v>
      </c>
      <c r="H784" s="1" t="s">
        <v>931</v>
      </c>
      <c r="I784" s="1" t="s">
        <v>129</v>
      </c>
      <c r="J784" s="1" t="s">
        <v>136</v>
      </c>
      <c r="K784" s="1" t="s">
        <v>582</v>
      </c>
      <c r="L784" s="6" t="str">
        <f>VLOOKUP(LEFT(A784,1),'Ansatz 1'!A$1:B$10,2)</f>
        <v>2 Unterricht, Erziehung, Sport und Wissenschaft</v>
      </c>
      <c r="M784" s="6" t="str">
        <f>VLOOKUP(LEFT(A784,2),'Ansatz 2'!A$1:B$51,2)</f>
        <v>21 Allgemeinbildender Unterricht</v>
      </c>
      <c r="N784" t="str">
        <f t="shared" si="84"/>
        <v>2110 Volksschule</v>
      </c>
      <c r="O784" s="1" t="str">
        <f t="shared" si="88"/>
        <v>EH</v>
      </c>
      <c r="P784" s="1">
        <f t="shared" si="89"/>
        <v>1</v>
      </c>
      <c r="Q784" s="1" t="str">
        <f t="shared" si="90"/>
        <v>Ausgaben</v>
      </c>
      <c r="R784" t="str">
        <f t="shared" si="86"/>
        <v>1/2110-75100 Transfers an Länder, Landesfonds und Landeskammern (Schulfilmbeiträge)</v>
      </c>
      <c r="S784" s="2">
        <f t="shared" si="87"/>
        <v>-600</v>
      </c>
      <c r="T784" s="2">
        <f t="shared" si="85"/>
        <v>-0.19398642095053345</v>
      </c>
    </row>
    <row r="785" spans="1:20" x14ac:dyDescent="0.4">
      <c r="A785" s="1" t="s">
        <v>569</v>
      </c>
      <c r="B785" s="1" t="s">
        <v>395</v>
      </c>
      <c r="C785" s="1" t="s">
        <v>731</v>
      </c>
      <c r="D785" s="1" t="s">
        <v>395</v>
      </c>
      <c r="E785" s="1" t="s">
        <v>395</v>
      </c>
      <c r="F785" s="1" t="s">
        <v>397</v>
      </c>
      <c r="G785" s="1" t="s">
        <v>398</v>
      </c>
      <c r="H785" s="1" t="s">
        <v>954</v>
      </c>
      <c r="I785" s="1" t="s">
        <v>129</v>
      </c>
      <c r="J785" s="1" t="s">
        <v>955</v>
      </c>
      <c r="K785" s="1" t="s">
        <v>448</v>
      </c>
      <c r="L785" s="6" t="str">
        <f>VLOOKUP(LEFT(A785,1),'Ansatz 1'!A$1:B$10,2)</f>
        <v>2 Unterricht, Erziehung, Sport und Wissenschaft</v>
      </c>
      <c r="M785" s="6" t="str">
        <f>VLOOKUP(LEFT(A785,2),'Ansatz 2'!A$1:B$51,2)</f>
        <v>21 Allgemeinbildender Unterricht</v>
      </c>
      <c r="N785" t="str">
        <f t="shared" si="84"/>
        <v>2110 Volksschule</v>
      </c>
      <c r="O785" s="1" t="str">
        <f t="shared" si="88"/>
        <v>EH</v>
      </c>
      <c r="P785" s="1">
        <f t="shared" si="89"/>
        <v>2</v>
      </c>
      <c r="Q785" s="1" t="str">
        <f t="shared" si="90"/>
        <v>Einnahmen</v>
      </c>
      <c r="R785" t="str">
        <f t="shared" si="86"/>
        <v>2/2110+81700 Erträge aus der Auflösung von sonstigen Rückstellungen</v>
      </c>
      <c r="S785" s="2">
        <f t="shared" si="87"/>
        <v>100</v>
      </c>
      <c r="T785" s="2">
        <f t="shared" si="85"/>
        <v>3.2331070158422244E-2</v>
      </c>
    </row>
    <row r="786" spans="1:20" x14ac:dyDescent="0.4">
      <c r="A786" s="1" t="s">
        <v>583</v>
      </c>
      <c r="B786" s="1" t="s">
        <v>395</v>
      </c>
      <c r="C786" s="1" t="s">
        <v>438</v>
      </c>
      <c r="D786" s="1" t="s">
        <v>395</v>
      </c>
      <c r="E786" s="1" t="s">
        <v>395</v>
      </c>
      <c r="F786" s="1" t="s">
        <v>397</v>
      </c>
      <c r="G786" s="1" t="s">
        <v>398</v>
      </c>
      <c r="H786" s="1" t="s">
        <v>934</v>
      </c>
      <c r="I786" s="1" t="s">
        <v>137</v>
      </c>
      <c r="J786" s="1" t="s">
        <v>36</v>
      </c>
      <c r="K786" s="1" t="s">
        <v>586</v>
      </c>
      <c r="L786" s="6" t="str">
        <f>VLOOKUP(LEFT(A786,1),'Ansatz 1'!A$1:B$10,2)</f>
        <v>2 Unterricht, Erziehung, Sport und Wissenschaft</v>
      </c>
      <c r="M786" s="6" t="str">
        <f>VLOOKUP(LEFT(A786,2),'Ansatz 2'!A$1:B$51,2)</f>
        <v>21 Allgemeinbildender Unterricht</v>
      </c>
      <c r="N786" t="str">
        <f t="shared" si="84"/>
        <v>2120 Mittelschule</v>
      </c>
      <c r="O786" s="1" t="str">
        <f t="shared" si="88"/>
        <v>EH</v>
      </c>
      <c r="P786" s="1">
        <f t="shared" si="89"/>
        <v>1</v>
      </c>
      <c r="Q786" s="1" t="str">
        <f t="shared" si="90"/>
        <v>Ausgaben</v>
      </c>
      <c r="R786" t="str">
        <f t="shared" si="86"/>
        <v>1/2120-40000 Geringwertige Wirtschaftsgüter (GWG)</v>
      </c>
      <c r="S786" s="2">
        <f t="shared" si="87"/>
        <v>-21300</v>
      </c>
      <c r="T786" s="2">
        <f t="shared" si="85"/>
        <v>-6.8865179437439377</v>
      </c>
    </row>
    <row r="787" spans="1:20" x14ac:dyDescent="0.4">
      <c r="A787" s="1" t="s">
        <v>583</v>
      </c>
      <c r="B787" s="1" t="s">
        <v>395</v>
      </c>
      <c r="C787" s="1" t="s">
        <v>438</v>
      </c>
      <c r="D787" s="1" t="s">
        <v>403</v>
      </c>
      <c r="E787" s="1" t="s">
        <v>395</v>
      </c>
      <c r="F787" s="1" t="s">
        <v>397</v>
      </c>
      <c r="G787" s="1" t="s">
        <v>398</v>
      </c>
      <c r="H787" s="1" t="s">
        <v>934</v>
      </c>
      <c r="I787" s="1" t="s">
        <v>137</v>
      </c>
      <c r="J787" s="1" t="s">
        <v>140</v>
      </c>
      <c r="K787" s="1" t="s">
        <v>419</v>
      </c>
      <c r="L787" s="6" t="str">
        <f>VLOOKUP(LEFT(A787,1),'Ansatz 1'!A$1:B$10,2)</f>
        <v>2 Unterricht, Erziehung, Sport und Wissenschaft</v>
      </c>
      <c r="M787" s="6" t="str">
        <f>VLOOKUP(LEFT(A787,2),'Ansatz 2'!A$1:B$51,2)</f>
        <v>21 Allgemeinbildender Unterricht</v>
      </c>
      <c r="N787" t="str">
        <f t="shared" si="84"/>
        <v>2120 Mittelschule</v>
      </c>
      <c r="O787" s="1" t="str">
        <f t="shared" si="88"/>
        <v>EH</v>
      </c>
      <c r="P787" s="1">
        <f t="shared" si="89"/>
        <v>1</v>
      </c>
      <c r="Q787" s="1" t="str">
        <f t="shared" si="90"/>
        <v>Ausgaben</v>
      </c>
      <c r="R787" t="str">
        <f t="shared" si="86"/>
        <v>1/2120-40010 Geringwertige Wirtschaftsgüter (GWG) (Sporthalle)</v>
      </c>
      <c r="S787" s="2">
        <f t="shared" si="87"/>
        <v>-1500</v>
      </c>
      <c r="T787" s="2">
        <f t="shared" si="85"/>
        <v>-0.48496605237633367</v>
      </c>
    </row>
    <row r="788" spans="1:20" x14ac:dyDescent="0.4">
      <c r="A788" s="1" t="s">
        <v>583</v>
      </c>
      <c r="B788" s="1" t="s">
        <v>395</v>
      </c>
      <c r="C788" s="1" t="s">
        <v>519</v>
      </c>
      <c r="D788" s="1" t="s">
        <v>395</v>
      </c>
      <c r="E788" s="1" t="s">
        <v>395</v>
      </c>
      <c r="F788" s="1" t="s">
        <v>397</v>
      </c>
      <c r="G788" s="1" t="s">
        <v>398</v>
      </c>
      <c r="H788" s="1" t="s">
        <v>934</v>
      </c>
      <c r="I788" s="1" t="s">
        <v>137</v>
      </c>
      <c r="J788" s="1" t="s">
        <v>84</v>
      </c>
      <c r="K788" s="1" t="s">
        <v>506</v>
      </c>
      <c r="L788" s="6" t="str">
        <f>VLOOKUP(LEFT(A788,1),'Ansatz 1'!A$1:B$10,2)</f>
        <v>2 Unterricht, Erziehung, Sport und Wissenschaft</v>
      </c>
      <c r="M788" s="6" t="str">
        <f>VLOOKUP(LEFT(A788,2),'Ansatz 2'!A$1:B$51,2)</f>
        <v>21 Allgemeinbildender Unterricht</v>
      </c>
      <c r="N788" t="str">
        <f t="shared" si="84"/>
        <v>2120 Mittelschule</v>
      </c>
      <c r="O788" s="1" t="str">
        <f t="shared" si="88"/>
        <v>EH</v>
      </c>
      <c r="P788" s="1">
        <f t="shared" si="89"/>
        <v>1</v>
      </c>
      <c r="Q788" s="1" t="str">
        <f t="shared" si="90"/>
        <v>Ausgaben</v>
      </c>
      <c r="R788" t="str">
        <f t="shared" si="86"/>
        <v>1/2120-45100 Brennstoffe</v>
      </c>
      <c r="S788" s="2">
        <f t="shared" si="87"/>
        <v>-5500</v>
      </c>
      <c r="T788" s="2">
        <f t="shared" si="85"/>
        <v>-1.7782088587132234</v>
      </c>
    </row>
    <row r="789" spans="1:20" x14ac:dyDescent="0.4">
      <c r="A789" s="1" t="s">
        <v>583</v>
      </c>
      <c r="B789" s="1" t="s">
        <v>395</v>
      </c>
      <c r="C789" s="1" t="s">
        <v>520</v>
      </c>
      <c r="D789" s="1" t="s">
        <v>395</v>
      </c>
      <c r="E789" s="1" t="s">
        <v>395</v>
      </c>
      <c r="F789" s="1" t="s">
        <v>397</v>
      </c>
      <c r="G789" s="1" t="s">
        <v>398</v>
      </c>
      <c r="H789" s="1" t="s">
        <v>934</v>
      </c>
      <c r="I789" s="1" t="s">
        <v>137</v>
      </c>
      <c r="J789" s="1" t="s">
        <v>85</v>
      </c>
      <c r="K789" s="1" t="s">
        <v>570</v>
      </c>
      <c r="L789" s="6" t="str">
        <f>VLOOKUP(LEFT(A789,1),'Ansatz 1'!A$1:B$10,2)</f>
        <v>2 Unterricht, Erziehung, Sport und Wissenschaft</v>
      </c>
      <c r="M789" s="6" t="str">
        <f>VLOOKUP(LEFT(A789,2),'Ansatz 2'!A$1:B$51,2)</f>
        <v>21 Allgemeinbildender Unterricht</v>
      </c>
      <c r="N789" t="str">
        <f t="shared" si="84"/>
        <v>2120 Mittelschule</v>
      </c>
      <c r="O789" s="1" t="str">
        <f t="shared" si="88"/>
        <v>EH</v>
      </c>
      <c r="P789" s="1">
        <f t="shared" si="89"/>
        <v>1</v>
      </c>
      <c r="Q789" s="1" t="str">
        <f t="shared" si="90"/>
        <v>Ausgaben</v>
      </c>
      <c r="R789" t="str">
        <f t="shared" si="86"/>
        <v>1/2120-45400 Reinigungsmittel</v>
      </c>
      <c r="S789" s="2">
        <f t="shared" si="87"/>
        <v>-5000</v>
      </c>
      <c r="T789" s="2">
        <f t="shared" si="85"/>
        <v>-1.6165535079211122</v>
      </c>
    </row>
    <row r="790" spans="1:20" x14ac:dyDescent="0.4">
      <c r="A790" s="1" t="s">
        <v>583</v>
      </c>
      <c r="B790" s="1" t="s">
        <v>395</v>
      </c>
      <c r="C790" s="1" t="s">
        <v>520</v>
      </c>
      <c r="D790" s="1" t="s">
        <v>401</v>
      </c>
      <c r="E790" s="1" t="s">
        <v>395</v>
      </c>
      <c r="F790" s="1" t="s">
        <v>397</v>
      </c>
      <c r="G790" s="1" t="s">
        <v>398</v>
      </c>
      <c r="H790" s="1" t="s">
        <v>934</v>
      </c>
      <c r="I790" s="1" t="s">
        <v>137</v>
      </c>
      <c r="J790" s="1" t="s">
        <v>141</v>
      </c>
      <c r="K790" s="1" t="s">
        <v>421</v>
      </c>
      <c r="L790" s="6" t="str">
        <f>VLOOKUP(LEFT(A790,1),'Ansatz 1'!A$1:B$10,2)</f>
        <v>2 Unterricht, Erziehung, Sport und Wissenschaft</v>
      </c>
      <c r="M790" s="6" t="str">
        <f>VLOOKUP(LEFT(A790,2),'Ansatz 2'!A$1:B$51,2)</f>
        <v>21 Allgemeinbildender Unterricht</v>
      </c>
      <c r="N790" t="str">
        <f t="shared" si="84"/>
        <v>2120 Mittelschule</v>
      </c>
      <c r="O790" s="1" t="str">
        <f t="shared" si="88"/>
        <v>EH</v>
      </c>
      <c r="P790" s="1">
        <f t="shared" si="89"/>
        <v>1</v>
      </c>
      <c r="Q790" s="1" t="str">
        <f t="shared" si="90"/>
        <v>Ausgaben</v>
      </c>
      <c r="R790" t="str">
        <f t="shared" si="86"/>
        <v>1/2120-45420 Reinigungsmittel  (Sporthalle)</v>
      </c>
      <c r="S790" s="2">
        <f t="shared" si="87"/>
        <v>-500</v>
      </c>
      <c r="T790" s="2">
        <f t="shared" si="85"/>
        <v>-0.16165535079211121</v>
      </c>
    </row>
    <row r="791" spans="1:20" x14ac:dyDescent="0.4">
      <c r="A791" s="1" t="s">
        <v>583</v>
      </c>
      <c r="B791" s="1" t="s">
        <v>395</v>
      </c>
      <c r="C791" s="1" t="s">
        <v>441</v>
      </c>
      <c r="D791" s="1" t="s">
        <v>395</v>
      </c>
      <c r="E791" s="1" t="s">
        <v>395</v>
      </c>
      <c r="F791" s="1" t="s">
        <v>397</v>
      </c>
      <c r="G791" s="1" t="s">
        <v>398</v>
      </c>
      <c r="H791" s="1" t="s">
        <v>934</v>
      </c>
      <c r="I791" s="1" t="s">
        <v>137</v>
      </c>
      <c r="J791" s="1" t="s">
        <v>130</v>
      </c>
      <c r="K791" s="1" t="s">
        <v>486</v>
      </c>
      <c r="L791" s="6" t="str">
        <f>VLOOKUP(LEFT(A791,1),'Ansatz 1'!A$1:B$10,2)</f>
        <v>2 Unterricht, Erziehung, Sport und Wissenschaft</v>
      </c>
      <c r="M791" s="6" t="str">
        <f>VLOOKUP(LEFT(A791,2),'Ansatz 2'!A$1:B$51,2)</f>
        <v>21 Allgemeinbildender Unterricht</v>
      </c>
      <c r="N791" t="str">
        <f t="shared" si="84"/>
        <v>2120 Mittelschule</v>
      </c>
      <c r="O791" s="1" t="str">
        <f t="shared" si="88"/>
        <v>EH</v>
      </c>
      <c r="P791" s="1">
        <f t="shared" si="89"/>
        <v>1</v>
      </c>
      <c r="Q791" s="1" t="str">
        <f t="shared" si="90"/>
        <v>Ausgaben</v>
      </c>
      <c r="R791" t="str">
        <f t="shared" si="86"/>
        <v>1/2120-45600 Schreib-, Zeichen- und sonstige Büromittel</v>
      </c>
      <c r="S791" s="2">
        <f t="shared" si="87"/>
        <v>-3000</v>
      </c>
      <c r="T791" s="2">
        <f t="shared" si="85"/>
        <v>-0.96993210475266733</v>
      </c>
    </row>
    <row r="792" spans="1:20" x14ac:dyDescent="0.4">
      <c r="A792" s="1" t="s">
        <v>583</v>
      </c>
      <c r="B792" s="1" t="s">
        <v>395</v>
      </c>
      <c r="C792" s="1" t="s">
        <v>443</v>
      </c>
      <c r="D792" s="1" t="s">
        <v>395</v>
      </c>
      <c r="E792" s="1" t="s">
        <v>395</v>
      </c>
      <c r="F792" s="1" t="s">
        <v>397</v>
      </c>
      <c r="G792" s="1" t="s">
        <v>398</v>
      </c>
      <c r="H792" s="1" t="s">
        <v>934</v>
      </c>
      <c r="I792" s="1" t="s">
        <v>137</v>
      </c>
      <c r="J792" s="1" t="s">
        <v>38</v>
      </c>
      <c r="K792" s="1" t="s">
        <v>587</v>
      </c>
      <c r="L792" s="6" t="str">
        <f>VLOOKUP(LEFT(A792,1),'Ansatz 1'!A$1:B$10,2)</f>
        <v>2 Unterricht, Erziehung, Sport und Wissenschaft</v>
      </c>
      <c r="M792" s="6" t="str">
        <f>VLOOKUP(LEFT(A792,2),'Ansatz 2'!A$1:B$51,2)</f>
        <v>21 Allgemeinbildender Unterricht</v>
      </c>
      <c r="N792" t="str">
        <f t="shared" si="84"/>
        <v>2120 Mittelschule</v>
      </c>
      <c r="O792" s="1" t="str">
        <f t="shared" si="88"/>
        <v>EH</v>
      </c>
      <c r="P792" s="1">
        <f t="shared" si="89"/>
        <v>1</v>
      </c>
      <c r="Q792" s="1" t="str">
        <f t="shared" si="90"/>
        <v>Ausgaben</v>
      </c>
      <c r="R792" t="str">
        <f t="shared" si="86"/>
        <v>1/2120-45700 Druckwerke</v>
      </c>
      <c r="S792" s="2">
        <f t="shared" si="87"/>
        <v>-700</v>
      </c>
      <c r="T792" s="2">
        <f t="shared" si="85"/>
        <v>-0.22631749110895572</v>
      </c>
    </row>
    <row r="793" spans="1:20" x14ac:dyDescent="0.4">
      <c r="A793" s="1" t="s">
        <v>583</v>
      </c>
      <c r="B793" s="1" t="s">
        <v>395</v>
      </c>
      <c r="C793" s="1" t="s">
        <v>444</v>
      </c>
      <c r="D793" s="1" t="s">
        <v>395</v>
      </c>
      <c r="E793" s="1" t="s">
        <v>395</v>
      </c>
      <c r="F793" s="1" t="s">
        <v>397</v>
      </c>
      <c r="G793" s="1" t="s">
        <v>398</v>
      </c>
      <c r="H793" s="1" t="s">
        <v>935</v>
      </c>
      <c r="I793" s="1" t="s">
        <v>137</v>
      </c>
      <c r="J793" s="1" t="s">
        <v>39</v>
      </c>
      <c r="K793" s="1" t="s">
        <v>588</v>
      </c>
      <c r="L793" s="6" t="str">
        <f>VLOOKUP(LEFT(A793,1),'Ansatz 1'!A$1:B$10,2)</f>
        <v>2 Unterricht, Erziehung, Sport und Wissenschaft</v>
      </c>
      <c r="M793" s="6" t="str">
        <f>VLOOKUP(LEFT(A793,2),'Ansatz 2'!A$1:B$51,2)</f>
        <v>21 Allgemeinbildender Unterricht</v>
      </c>
      <c r="N793" t="str">
        <f t="shared" si="84"/>
        <v>2120 Mittelschule</v>
      </c>
      <c r="O793" s="1" t="str">
        <f t="shared" si="88"/>
        <v>EH</v>
      </c>
      <c r="P793" s="1">
        <f t="shared" si="89"/>
        <v>1</v>
      </c>
      <c r="Q793" s="1" t="str">
        <f t="shared" si="90"/>
        <v>Ausgaben</v>
      </c>
      <c r="R793" t="str">
        <f t="shared" si="86"/>
        <v>1/2120-51000 Geldbezüge der Vertragsbediensteten der Verwaltung</v>
      </c>
      <c r="S793" s="2">
        <f t="shared" si="87"/>
        <v>-41000</v>
      </c>
      <c r="T793" s="2">
        <f t="shared" si="85"/>
        <v>-13.25573876495312</v>
      </c>
    </row>
    <row r="794" spans="1:20" x14ac:dyDescent="0.4">
      <c r="A794" s="1" t="s">
        <v>583</v>
      </c>
      <c r="B794" s="1" t="s">
        <v>395</v>
      </c>
      <c r="C794" s="1" t="s">
        <v>574</v>
      </c>
      <c r="D794" s="1" t="s">
        <v>395</v>
      </c>
      <c r="E794" s="1" t="s">
        <v>395</v>
      </c>
      <c r="F794" s="1" t="s">
        <v>397</v>
      </c>
      <c r="G794" s="1" t="s">
        <v>398</v>
      </c>
      <c r="H794" s="1" t="s">
        <v>935</v>
      </c>
      <c r="I794" s="1" t="s">
        <v>137</v>
      </c>
      <c r="J794" s="1" t="s">
        <v>131</v>
      </c>
      <c r="K794" s="1" t="s">
        <v>589</v>
      </c>
      <c r="L794" s="6" t="str">
        <f>VLOOKUP(LEFT(A794,1),'Ansatz 1'!A$1:B$10,2)</f>
        <v>2 Unterricht, Erziehung, Sport und Wissenschaft</v>
      </c>
      <c r="M794" s="6" t="str">
        <f>VLOOKUP(LEFT(A794,2),'Ansatz 2'!A$1:B$51,2)</f>
        <v>21 Allgemeinbildender Unterricht</v>
      </c>
      <c r="N794" t="str">
        <f t="shared" si="84"/>
        <v>2120 Mittelschule</v>
      </c>
      <c r="O794" s="1" t="str">
        <f t="shared" si="88"/>
        <v>EH</v>
      </c>
      <c r="P794" s="1">
        <f t="shared" si="89"/>
        <v>1</v>
      </c>
      <c r="Q794" s="1" t="str">
        <f t="shared" si="90"/>
        <v>Ausgaben</v>
      </c>
      <c r="R794" t="str">
        <f t="shared" si="86"/>
        <v>1/2120-51100 Geldbezüge der Vertragsbediensteten in handwerklicher Verwendung</v>
      </c>
      <c r="S794" s="2">
        <f t="shared" si="87"/>
        <v>-51000</v>
      </c>
      <c r="T794" s="2">
        <f t="shared" si="85"/>
        <v>-16.488845780795344</v>
      </c>
    </row>
    <row r="795" spans="1:20" x14ac:dyDescent="0.4">
      <c r="A795" s="1" t="s">
        <v>583</v>
      </c>
      <c r="B795" s="1" t="s">
        <v>395</v>
      </c>
      <c r="C795" s="1" t="s">
        <v>452</v>
      </c>
      <c r="D795" s="1" t="s">
        <v>395</v>
      </c>
      <c r="E795" s="1" t="s">
        <v>395</v>
      </c>
      <c r="F795" s="1" t="s">
        <v>397</v>
      </c>
      <c r="G795" s="1" t="s">
        <v>398</v>
      </c>
      <c r="H795" s="1" t="s">
        <v>936</v>
      </c>
      <c r="I795" s="1" t="s">
        <v>137</v>
      </c>
      <c r="J795" s="1" t="s">
        <v>42</v>
      </c>
      <c r="K795" s="1" t="s">
        <v>590</v>
      </c>
      <c r="L795" s="6" t="str">
        <f>VLOOKUP(LEFT(A795,1),'Ansatz 1'!A$1:B$10,2)</f>
        <v>2 Unterricht, Erziehung, Sport und Wissenschaft</v>
      </c>
      <c r="M795" s="6" t="str">
        <f>VLOOKUP(LEFT(A795,2),'Ansatz 2'!A$1:B$51,2)</f>
        <v>21 Allgemeinbildender Unterricht</v>
      </c>
      <c r="N795" t="str">
        <f t="shared" si="84"/>
        <v>2120 Mittelschule</v>
      </c>
      <c r="O795" s="1" t="str">
        <f t="shared" si="88"/>
        <v>EH</v>
      </c>
      <c r="P795" s="1">
        <f t="shared" si="89"/>
        <v>1</v>
      </c>
      <c r="Q795" s="1" t="str">
        <f t="shared" si="90"/>
        <v>Ausgaben</v>
      </c>
      <c r="R795" t="str">
        <f t="shared" si="86"/>
        <v>1/2120-58000 Dienstgeberbeiträge zum Ausgleichsfonds für Familienbeihilfen</v>
      </c>
      <c r="S795" s="2">
        <f t="shared" si="87"/>
        <v>-3600</v>
      </c>
      <c r="T795" s="2">
        <f t="shared" si="85"/>
        <v>-1.1639185257032008</v>
      </c>
    </row>
    <row r="796" spans="1:20" x14ac:dyDescent="0.4">
      <c r="A796" s="1" t="s">
        <v>583</v>
      </c>
      <c r="B796" s="1" t="s">
        <v>395</v>
      </c>
      <c r="C796" s="1" t="s">
        <v>454</v>
      </c>
      <c r="D796" s="1" t="s">
        <v>455</v>
      </c>
      <c r="E796" s="1" t="s">
        <v>395</v>
      </c>
      <c r="F796" s="1" t="s">
        <v>397</v>
      </c>
      <c r="G796" s="1" t="s">
        <v>398</v>
      </c>
      <c r="H796" s="1" t="s">
        <v>936</v>
      </c>
      <c r="I796" s="1" t="s">
        <v>137</v>
      </c>
      <c r="J796" s="1" t="s">
        <v>93</v>
      </c>
      <c r="K796" s="1" t="s">
        <v>572</v>
      </c>
      <c r="L796" s="6" t="str">
        <f>VLOOKUP(LEFT(A796,1),'Ansatz 1'!A$1:B$10,2)</f>
        <v>2 Unterricht, Erziehung, Sport und Wissenschaft</v>
      </c>
      <c r="M796" s="6" t="str">
        <f>VLOOKUP(LEFT(A796,2),'Ansatz 2'!A$1:B$51,2)</f>
        <v>21 Allgemeinbildender Unterricht</v>
      </c>
      <c r="N796" t="str">
        <f t="shared" si="84"/>
        <v>2120 Mittelschule</v>
      </c>
      <c r="O796" s="1" t="str">
        <f t="shared" si="88"/>
        <v>EH</v>
      </c>
      <c r="P796" s="1">
        <f t="shared" si="89"/>
        <v>1</v>
      </c>
      <c r="Q796" s="1" t="str">
        <f t="shared" si="90"/>
        <v>Ausgaben</v>
      </c>
      <c r="R796" t="str">
        <f t="shared" si="86"/>
        <v>1/2120-58150 Sonstige Dienstgeberbeiträge zur sozialen Sicherheit (Pensionskassenbeiträge)</v>
      </c>
      <c r="S796" s="2">
        <f t="shared" si="87"/>
        <v>-800</v>
      </c>
      <c r="T796" s="2">
        <f t="shared" si="85"/>
        <v>-0.25864856126737795</v>
      </c>
    </row>
    <row r="797" spans="1:20" x14ac:dyDescent="0.4">
      <c r="A797" s="1" t="s">
        <v>583</v>
      </c>
      <c r="B797" s="1" t="s">
        <v>395</v>
      </c>
      <c r="C797" s="1" t="s">
        <v>454</v>
      </c>
      <c r="D797" s="1" t="s">
        <v>444</v>
      </c>
      <c r="E797" s="1" t="s">
        <v>395</v>
      </c>
      <c r="F797" s="1" t="s">
        <v>397</v>
      </c>
      <c r="G797" s="1" t="s">
        <v>398</v>
      </c>
      <c r="H797" s="1" t="s">
        <v>936</v>
      </c>
      <c r="I797" s="1" t="s">
        <v>137</v>
      </c>
      <c r="J797" s="1" t="s">
        <v>132</v>
      </c>
      <c r="K797" s="1" t="s">
        <v>461</v>
      </c>
      <c r="L797" s="6" t="str">
        <f>VLOOKUP(LEFT(A797,1),'Ansatz 1'!A$1:B$10,2)</f>
        <v>2 Unterricht, Erziehung, Sport und Wissenschaft</v>
      </c>
      <c r="M797" s="6" t="str">
        <f>VLOOKUP(LEFT(A797,2),'Ansatz 2'!A$1:B$51,2)</f>
        <v>21 Allgemeinbildender Unterricht</v>
      </c>
      <c r="N797" t="str">
        <f t="shared" si="84"/>
        <v>2120 Mittelschule</v>
      </c>
      <c r="O797" s="1" t="str">
        <f t="shared" si="88"/>
        <v>EH</v>
      </c>
      <c r="P797" s="1">
        <f t="shared" si="89"/>
        <v>1</v>
      </c>
      <c r="Q797" s="1" t="str">
        <f t="shared" si="90"/>
        <v>Ausgaben</v>
      </c>
      <c r="R797" t="str">
        <f t="shared" si="86"/>
        <v>1/2120-58151 Sonstige Dienstgeberbeiträge zur sozialen Sicherheit (Mitarbeitervorsorge - Abfertigung neu)</v>
      </c>
      <c r="S797" s="2">
        <f t="shared" si="87"/>
        <v>-1000</v>
      </c>
      <c r="T797" s="2">
        <f t="shared" si="85"/>
        <v>-0.32331070158422243</v>
      </c>
    </row>
    <row r="798" spans="1:20" x14ac:dyDescent="0.4">
      <c r="A798" s="1" t="s">
        <v>583</v>
      </c>
      <c r="B798" s="1" t="s">
        <v>395</v>
      </c>
      <c r="C798" s="1" t="s">
        <v>457</v>
      </c>
      <c r="D798" s="1" t="s">
        <v>395</v>
      </c>
      <c r="E798" s="1" t="s">
        <v>395</v>
      </c>
      <c r="F798" s="1" t="s">
        <v>397</v>
      </c>
      <c r="G798" s="1" t="s">
        <v>398</v>
      </c>
      <c r="H798" s="1" t="s">
        <v>936</v>
      </c>
      <c r="I798" s="1" t="s">
        <v>137</v>
      </c>
      <c r="J798" s="1" t="s">
        <v>45</v>
      </c>
      <c r="K798" s="1" t="s">
        <v>424</v>
      </c>
      <c r="L798" s="6" t="str">
        <f>VLOOKUP(LEFT(A798,1),'Ansatz 1'!A$1:B$10,2)</f>
        <v>2 Unterricht, Erziehung, Sport und Wissenschaft</v>
      </c>
      <c r="M798" s="6" t="str">
        <f>VLOOKUP(LEFT(A798,2),'Ansatz 2'!A$1:B$51,2)</f>
        <v>21 Allgemeinbildender Unterricht</v>
      </c>
      <c r="N798" t="str">
        <f t="shared" si="84"/>
        <v>2120 Mittelschule</v>
      </c>
      <c r="O798" s="1" t="str">
        <f t="shared" si="88"/>
        <v>EH</v>
      </c>
      <c r="P798" s="1">
        <f t="shared" si="89"/>
        <v>1</v>
      </c>
      <c r="Q798" s="1" t="str">
        <f t="shared" si="90"/>
        <v>Ausgaben</v>
      </c>
      <c r="R798" t="str">
        <f t="shared" si="86"/>
        <v>1/2120-58200 Sonstige Dienstgeberbeiträge zur sozialen Sicherheit</v>
      </c>
      <c r="S798" s="2">
        <f t="shared" si="87"/>
        <v>-20000</v>
      </c>
      <c r="T798" s="2">
        <f t="shared" si="85"/>
        <v>-6.4662140316844487</v>
      </c>
    </row>
    <row r="799" spans="1:20" x14ac:dyDescent="0.4">
      <c r="A799" s="1" t="s">
        <v>583</v>
      </c>
      <c r="B799" s="1" t="s">
        <v>395</v>
      </c>
      <c r="C799" s="1" t="s">
        <v>937</v>
      </c>
      <c r="D799" s="1" t="s">
        <v>395</v>
      </c>
      <c r="E799" s="1" t="s">
        <v>395</v>
      </c>
      <c r="F799" s="1" t="s">
        <v>397</v>
      </c>
      <c r="G799" s="1" t="s">
        <v>398</v>
      </c>
      <c r="H799" s="1" t="s">
        <v>938</v>
      </c>
      <c r="I799" s="1" t="s">
        <v>137</v>
      </c>
      <c r="J799" s="1" t="s">
        <v>939</v>
      </c>
      <c r="K799" s="1" t="s">
        <v>448</v>
      </c>
      <c r="L799" s="6" t="str">
        <f>VLOOKUP(LEFT(A799,1),'Ansatz 1'!A$1:B$10,2)</f>
        <v>2 Unterricht, Erziehung, Sport und Wissenschaft</v>
      </c>
      <c r="M799" s="6" t="str">
        <f>VLOOKUP(LEFT(A799,2),'Ansatz 2'!A$1:B$51,2)</f>
        <v>21 Allgemeinbildender Unterricht</v>
      </c>
      <c r="N799" t="str">
        <f t="shared" si="84"/>
        <v>2120 Mittelschule</v>
      </c>
      <c r="O799" s="1" t="str">
        <f t="shared" si="88"/>
        <v>EH</v>
      </c>
      <c r="P799" s="1">
        <f t="shared" si="89"/>
        <v>1</v>
      </c>
      <c r="Q799" s="1" t="str">
        <f t="shared" si="90"/>
        <v>Ausgaben</v>
      </c>
      <c r="R799" t="str">
        <f t="shared" si="86"/>
        <v>1/2120-59100 Dotierung von Rückstellungen für Abfertigungen</v>
      </c>
      <c r="S799" s="2">
        <f t="shared" si="87"/>
        <v>-100</v>
      </c>
      <c r="T799" s="2">
        <f t="shared" si="85"/>
        <v>-3.2331070158422244E-2</v>
      </c>
    </row>
    <row r="800" spans="1:20" x14ac:dyDescent="0.4">
      <c r="A800" s="1" t="s">
        <v>583</v>
      </c>
      <c r="B800" s="1" t="s">
        <v>395</v>
      </c>
      <c r="C800" s="1" t="s">
        <v>940</v>
      </c>
      <c r="D800" s="1" t="s">
        <v>395</v>
      </c>
      <c r="E800" s="1" t="s">
        <v>395</v>
      </c>
      <c r="F800" s="1" t="s">
        <v>397</v>
      </c>
      <c r="G800" s="1" t="s">
        <v>398</v>
      </c>
      <c r="H800" s="1" t="s">
        <v>938</v>
      </c>
      <c r="I800" s="1" t="s">
        <v>137</v>
      </c>
      <c r="J800" s="1" t="s">
        <v>941</v>
      </c>
      <c r="K800" s="1" t="s">
        <v>448</v>
      </c>
      <c r="L800" s="6" t="str">
        <f>VLOOKUP(LEFT(A800,1),'Ansatz 1'!A$1:B$10,2)</f>
        <v>2 Unterricht, Erziehung, Sport und Wissenschaft</v>
      </c>
      <c r="M800" s="6" t="str">
        <f>VLOOKUP(LEFT(A800,2),'Ansatz 2'!A$1:B$51,2)</f>
        <v>21 Allgemeinbildender Unterricht</v>
      </c>
      <c r="N800" t="str">
        <f t="shared" si="84"/>
        <v>2120 Mittelschule</v>
      </c>
      <c r="O800" s="1" t="str">
        <f t="shared" si="88"/>
        <v>EH</v>
      </c>
      <c r="P800" s="1">
        <f t="shared" si="89"/>
        <v>1</v>
      </c>
      <c r="Q800" s="1" t="str">
        <f t="shared" si="90"/>
        <v>Ausgaben</v>
      </c>
      <c r="R800" t="str">
        <f t="shared" si="86"/>
        <v>1/2120-59200 Dotierung von Rückstellungen für Jubiläumszuwendungen</v>
      </c>
      <c r="S800" s="2">
        <f t="shared" si="87"/>
        <v>-100</v>
      </c>
      <c r="T800" s="2">
        <f t="shared" si="85"/>
        <v>-3.2331070158422244E-2</v>
      </c>
    </row>
    <row r="801" spans="1:20" x14ac:dyDescent="0.4">
      <c r="A801" s="1" t="s">
        <v>583</v>
      </c>
      <c r="B801" s="1" t="s">
        <v>395</v>
      </c>
      <c r="C801" s="1" t="s">
        <v>942</v>
      </c>
      <c r="D801" s="1" t="s">
        <v>395</v>
      </c>
      <c r="E801" s="1" t="s">
        <v>395</v>
      </c>
      <c r="F801" s="1" t="s">
        <v>397</v>
      </c>
      <c r="G801" s="1" t="s">
        <v>398</v>
      </c>
      <c r="H801" s="1" t="s">
        <v>938</v>
      </c>
      <c r="I801" s="1" t="s">
        <v>137</v>
      </c>
      <c r="J801" s="1" t="s">
        <v>943</v>
      </c>
      <c r="K801" s="1" t="s">
        <v>448</v>
      </c>
      <c r="L801" s="6" t="str">
        <f>VLOOKUP(LEFT(A801,1),'Ansatz 1'!A$1:B$10,2)</f>
        <v>2 Unterricht, Erziehung, Sport und Wissenschaft</v>
      </c>
      <c r="M801" s="6" t="str">
        <f>VLOOKUP(LEFT(A801,2),'Ansatz 2'!A$1:B$51,2)</f>
        <v>21 Allgemeinbildender Unterricht</v>
      </c>
      <c r="N801" t="str">
        <f t="shared" si="84"/>
        <v>2120 Mittelschule</v>
      </c>
      <c r="O801" s="1" t="str">
        <f t="shared" si="88"/>
        <v>EH</v>
      </c>
      <c r="P801" s="1">
        <f t="shared" si="89"/>
        <v>1</v>
      </c>
      <c r="Q801" s="1" t="str">
        <f t="shared" si="90"/>
        <v>Ausgaben</v>
      </c>
      <c r="R801" t="str">
        <f t="shared" si="86"/>
        <v>1/2120-59300 Dotierung von Rückstellungen für nicht konsumierte Urlaube</v>
      </c>
      <c r="S801" s="2">
        <f t="shared" si="87"/>
        <v>-100</v>
      </c>
      <c r="T801" s="2">
        <f t="shared" si="85"/>
        <v>-3.2331070158422244E-2</v>
      </c>
    </row>
    <row r="802" spans="1:20" x14ac:dyDescent="0.4">
      <c r="A802" s="1" t="s">
        <v>583</v>
      </c>
      <c r="B802" s="1" t="s">
        <v>395</v>
      </c>
      <c r="C802" s="1" t="s">
        <v>522</v>
      </c>
      <c r="D802" s="1" t="s">
        <v>395</v>
      </c>
      <c r="E802" s="1" t="s">
        <v>395</v>
      </c>
      <c r="F802" s="1" t="s">
        <v>397</v>
      </c>
      <c r="G802" s="1" t="s">
        <v>398</v>
      </c>
      <c r="H802" s="1" t="s">
        <v>945</v>
      </c>
      <c r="I802" s="1" t="s">
        <v>137</v>
      </c>
      <c r="J802" s="1" t="s">
        <v>86</v>
      </c>
      <c r="K802" s="1" t="s">
        <v>591</v>
      </c>
      <c r="L802" s="6" t="str">
        <f>VLOOKUP(LEFT(A802,1),'Ansatz 1'!A$1:B$10,2)</f>
        <v>2 Unterricht, Erziehung, Sport und Wissenschaft</v>
      </c>
      <c r="M802" s="6" t="str">
        <f>VLOOKUP(LEFT(A802,2),'Ansatz 2'!A$1:B$51,2)</f>
        <v>21 Allgemeinbildender Unterricht</v>
      </c>
      <c r="N802" t="str">
        <f t="shared" si="84"/>
        <v>2120 Mittelschule</v>
      </c>
      <c r="O802" s="1" t="str">
        <f t="shared" si="88"/>
        <v>EH</v>
      </c>
      <c r="P802" s="1">
        <f t="shared" si="89"/>
        <v>1</v>
      </c>
      <c r="Q802" s="1" t="str">
        <f t="shared" si="90"/>
        <v>Ausgaben</v>
      </c>
      <c r="R802" t="str">
        <f t="shared" si="86"/>
        <v>1/2120-60000 Energiebezüge</v>
      </c>
      <c r="S802" s="2">
        <f t="shared" si="87"/>
        <v>-16800</v>
      </c>
      <c r="T802" s="2">
        <f t="shared" si="85"/>
        <v>-5.4316197866149372</v>
      </c>
    </row>
    <row r="803" spans="1:20" x14ac:dyDescent="0.4">
      <c r="A803" s="1" t="s">
        <v>583</v>
      </c>
      <c r="B803" s="1" t="s">
        <v>395</v>
      </c>
      <c r="C803" s="1" t="s">
        <v>522</v>
      </c>
      <c r="D803" s="1" t="s">
        <v>403</v>
      </c>
      <c r="E803" s="1" t="s">
        <v>395</v>
      </c>
      <c r="F803" s="1" t="s">
        <v>397</v>
      </c>
      <c r="G803" s="1" t="s">
        <v>398</v>
      </c>
      <c r="H803" s="1" t="s">
        <v>945</v>
      </c>
      <c r="I803" s="1" t="s">
        <v>137</v>
      </c>
      <c r="J803" s="1" t="s">
        <v>142</v>
      </c>
      <c r="K803" s="1" t="s">
        <v>592</v>
      </c>
      <c r="L803" s="6" t="str">
        <f>VLOOKUP(LEFT(A803,1),'Ansatz 1'!A$1:B$10,2)</f>
        <v>2 Unterricht, Erziehung, Sport und Wissenschaft</v>
      </c>
      <c r="M803" s="6" t="str">
        <f>VLOOKUP(LEFT(A803,2),'Ansatz 2'!A$1:B$51,2)</f>
        <v>21 Allgemeinbildender Unterricht</v>
      </c>
      <c r="N803" t="str">
        <f t="shared" si="84"/>
        <v>2120 Mittelschule</v>
      </c>
      <c r="O803" s="1" t="str">
        <f t="shared" si="88"/>
        <v>EH</v>
      </c>
      <c r="P803" s="1">
        <f t="shared" si="89"/>
        <v>1</v>
      </c>
      <c r="Q803" s="1" t="str">
        <f t="shared" si="90"/>
        <v>Ausgaben</v>
      </c>
      <c r="R803" t="str">
        <f t="shared" si="86"/>
        <v>1/2120-60010 Energiebezüge (Sporthalle)</v>
      </c>
      <c r="S803" s="2">
        <f t="shared" si="87"/>
        <v>-3700</v>
      </c>
      <c r="T803" s="2">
        <f t="shared" si="85"/>
        <v>-1.196249595861623</v>
      </c>
    </row>
    <row r="804" spans="1:20" x14ac:dyDescent="0.4">
      <c r="A804" s="1" t="s">
        <v>583</v>
      </c>
      <c r="B804" s="1" t="s">
        <v>395</v>
      </c>
      <c r="C804" s="1" t="s">
        <v>523</v>
      </c>
      <c r="D804" s="1" t="s">
        <v>395</v>
      </c>
      <c r="E804" s="1" t="s">
        <v>395</v>
      </c>
      <c r="F804" s="1" t="s">
        <v>397</v>
      </c>
      <c r="G804" s="1" t="s">
        <v>398</v>
      </c>
      <c r="H804" s="1" t="s">
        <v>944</v>
      </c>
      <c r="I804" s="1" t="s">
        <v>137</v>
      </c>
      <c r="J804" s="1" t="s">
        <v>87</v>
      </c>
      <c r="K804" s="1" t="s">
        <v>593</v>
      </c>
      <c r="L804" s="6" t="str">
        <f>VLOOKUP(LEFT(A804,1),'Ansatz 1'!A$1:B$10,2)</f>
        <v>2 Unterricht, Erziehung, Sport und Wissenschaft</v>
      </c>
      <c r="M804" s="6" t="str">
        <f>VLOOKUP(LEFT(A804,2),'Ansatz 2'!A$1:B$51,2)</f>
        <v>21 Allgemeinbildender Unterricht</v>
      </c>
      <c r="N804" t="str">
        <f t="shared" si="84"/>
        <v>2120 Mittelschule</v>
      </c>
      <c r="O804" s="1" t="str">
        <f t="shared" si="88"/>
        <v>EH</v>
      </c>
      <c r="P804" s="1">
        <f t="shared" si="89"/>
        <v>1</v>
      </c>
      <c r="Q804" s="1" t="str">
        <f t="shared" si="90"/>
        <v>Ausgaben</v>
      </c>
      <c r="R804" t="str">
        <f t="shared" si="86"/>
        <v>1/2120-61400 Instandhaltung von Gebäuden und Bauten</v>
      </c>
      <c r="S804" s="2">
        <f t="shared" si="87"/>
        <v>-72000</v>
      </c>
      <c r="T804" s="2">
        <f t="shared" si="85"/>
        <v>-23.278370514064015</v>
      </c>
    </row>
    <row r="805" spans="1:20" x14ac:dyDescent="0.4">
      <c r="A805" s="1" t="s">
        <v>583</v>
      </c>
      <c r="B805" s="1" t="s">
        <v>395</v>
      </c>
      <c r="C805" s="1" t="s">
        <v>523</v>
      </c>
      <c r="D805" s="1" t="s">
        <v>403</v>
      </c>
      <c r="E805" s="1" t="s">
        <v>395</v>
      </c>
      <c r="F805" s="1" t="s">
        <v>397</v>
      </c>
      <c r="G805" s="1" t="s">
        <v>398</v>
      </c>
      <c r="H805" s="1" t="s">
        <v>944</v>
      </c>
      <c r="I805" s="1" t="s">
        <v>137</v>
      </c>
      <c r="J805" s="1" t="s">
        <v>143</v>
      </c>
      <c r="K805" s="1" t="s">
        <v>594</v>
      </c>
      <c r="L805" s="6" t="str">
        <f>VLOOKUP(LEFT(A805,1),'Ansatz 1'!A$1:B$10,2)</f>
        <v>2 Unterricht, Erziehung, Sport und Wissenschaft</v>
      </c>
      <c r="M805" s="6" t="str">
        <f>VLOOKUP(LEFT(A805,2),'Ansatz 2'!A$1:B$51,2)</f>
        <v>21 Allgemeinbildender Unterricht</v>
      </c>
      <c r="N805" t="str">
        <f t="shared" si="84"/>
        <v>2120 Mittelschule</v>
      </c>
      <c r="O805" s="1" t="str">
        <f t="shared" si="88"/>
        <v>EH</v>
      </c>
      <c r="P805" s="1">
        <f t="shared" si="89"/>
        <v>1</v>
      </c>
      <c r="Q805" s="1" t="str">
        <f t="shared" si="90"/>
        <v>Ausgaben</v>
      </c>
      <c r="R805" t="str">
        <f t="shared" si="86"/>
        <v>1/2120-61410 Instandhaltung von Gebäuden und Bauten (Sporthalle)</v>
      </c>
      <c r="S805" s="2">
        <f t="shared" si="87"/>
        <v>-9300</v>
      </c>
      <c r="T805" s="2">
        <f t="shared" si="85"/>
        <v>-3.0067895247332688</v>
      </c>
    </row>
    <row r="806" spans="1:20" x14ac:dyDescent="0.4">
      <c r="A806" s="1" t="s">
        <v>583</v>
      </c>
      <c r="B806" s="1" t="s">
        <v>395</v>
      </c>
      <c r="C806" s="1" t="s">
        <v>523</v>
      </c>
      <c r="D806" s="1" t="s">
        <v>409</v>
      </c>
      <c r="E806" s="1" t="s">
        <v>395</v>
      </c>
      <c r="F806" s="1" t="s">
        <v>397</v>
      </c>
      <c r="G806" s="1" t="s">
        <v>398</v>
      </c>
      <c r="H806" s="1" t="s">
        <v>944</v>
      </c>
      <c r="I806" s="1" t="s">
        <v>137</v>
      </c>
      <c r="J806" s="1" t="s">
        <v>87</v>
      </c>
      <c r="K806" s="1" t="s">
        <v>400</v>
      </c>
      <c r="L806" s="6" t="str">
        <f>VLOOKUP(LEFT(A806,1),'Ansatz 1'!A$1:B$10,2)</f>
        <v>2 Unterricht, Erziehung, Sport und Wissenschaft</v>
      </c>
      <c r="M806" s="6" t="str">
        <f>VLOOKUP(LEFT(A806,2),'Ansatz 2'!A$1:B$51,2)</f>
        <v>21 Allgemeinbildender Unterricht</v>
      </c>
      <c r="N806" t="str">
        <f t="shared" si="84"/>
        <v>2120 Mittelschule</v>
      </c>
      <c r="O806" s="1" t="str">
        <f t="shared" si="88"/>
        <v>EH</v>
      </c>
      <c r="P806" s="1">
        <f t="shared" si="89"/>
        <v>1</v>
      </c>
      <c r="Q806" s="1" t="str">
        <f t="shared" si="90"/>
        <v>Ausgaben</v>
      </c>
      <c r="R806" t="str">
        <f t="shared" si="86"/>
        <v>1/2120-61490 Instandhaltung von Gebäuden und Bauten</v>
      </c>
      <c r="S806" s="2">
        <f t="shared" si="87"/>
        <v>0</v>
      </c>
      <c r="T806" s="2">
        <f t="shared" si="85"/>
        <v>0</v>
      </c>
    </row>
    <row r="807" spans="1:20" x14ac:dyDescent="0.4">
      <c r="A807" s="1" t="s">
        <v>583</v>
      </c>
      <c r="B807" s="1" t="s">
        <v>395</v>
      </c>
      <c r="C807" s="1" t="s">
        <v>462</v>
      </c>
      <c r="D807" s="1" t="s">
        <v>395</v>
      </c>
      <c r="E807" s="1" t="s">
        <v>395</v>
      </c>
      <c r="F807" s="1" t="s">
        <v>397</v>
      </c>
      <c r="G807" s="1" t="s">
        <v>398</v>
      </c>
      <c r="H807" s="1" t="s">
        <v>944</v>
      </c>
      <c r="I807" s="1" t="s">
        <v>137</v>
      </c>
      <c r="J807" s="1" t="s">
        <v>47</v>
      </c>
      <c r="K807" s="1" t="s">
        <v>595</v>
      </c>
      <c r="L807" s="6" t="str">
        <f>VLOOKUP(LEFT(A807,1),'Ansatz 1'!A$1:B$10,2)</f>
        <v>2 Unterricht, Erziehung, Sport und Wissenschaft</v>
      </c>
      <c r="M807" s="6" t="str">
        <f>VLOOKUP(LEFT(A807,2),'Ansatz 2'!A$1:B$51,2)</f>
        <v>21 Allgemeinbildender Unterricht</v>
      </c>
      <c r="N807" t="str">
        <f t="shared" si="84"/>
        <v>2120 Mittelschule</v>
      </c>
      <c r="O807" s="1" t="str">
        <f t="shared" si="88"/>
        <v>EH</v>
      </c>
      <c r="P807" s="1">
        <f t="shared" si="89"/>
        <v>1</v>
      </c>
      <c r="Q807" s="1" t="str">
        <f t="shared" si="90"/>
        <v>Ausgaben</v>
      </c>
      <c r="R807" t="str">
        <f t="shared" si="86"/>
        <v>1/2120-61800 Instandhaltung von sonstigen Anlagen</v>
      </c>
      <c r="S807" s="2">
        <f t="shared" si="87"/>
        <v>-9500</v>
      </c>
      <c r="T807" s="2">
        <f t="shared" si="85"/>
        <v>-3.0714516650501134</v>
      </c>
    </row>
    <row r="808" spans="1:20" x14ac:dyDescent="0.4">
      <c r="A808" s="1" t="s">
        <v>583</v>
      </c>
      <c r="B808" s="1" t="s">
        <v>395</v>
      </c>
      <c r="C808" s="1" t="s">
        <v>462</v>
      </c>
      <c r="D808" s="1" t="s">
        <v>403</v>
      </c>
      <c r="E808" s="1" t="s">
        <v>395</v>
      </c>
      <c r="F808" s="1" t="s">
        <v>397</v>
      </c>
      <c r="G808" s="1" t="s">
        <v>398</v>
      </c>
      <c r="H808" s="1" t="s">
        <v>944</v>
      </c>
      <c r="I808" s="1" t="s">
        <v>137</v>
      </c>
      <c r="J808" s="1" t="s">
        <v>144</v>
      </c>
      <c r="K808" s="1" t="s">
        <v>421</v>
      </c>
      <c r="L808" s="6" t="str">
        <f>VLOOKUP(LEFT(A808,1),'Ansatz 1'!A$1:B$10,2)</f>
        <v>2 Unterricht, Erziehung, Sport und Wissenschaft</v>
      </c>
      <c r="M808" s="6" t="str">
        <f>VLOOKUP(LEFT(A808,2),'Ansatz 2'!A$1:B$51,2)</f>
        <v>21 Allgemeinbildender Unterricht</v>
      </c>
      <c r="N808" t="str">
        <f t="shared" si="84"/>
        <v>2120 Mittelschule</v>
      </c>
      <c r="O808" s="1" t="str">
        <f t="shared" si="88"/>
        <v>EH</v>
      </c>
      <c r="P808" s="1">
        <f t="shared" si="89"/>
        <v>1</v>
      </c>
      <c r="Q808" s="1" t="str">
        <f t="shared" si="90"/>
        <v>Ausgaben</v>
      </c>
      <c r="R808" t="str">
        <f t="shared" si="86"/>
        <v>1/2120-61810 Instandhaltung von sonstigen Anlagen (Sporthalle)</v>
      </c>
      <c r="S808" s="2">
        <f t="shared" si="87"/>
        <v>-500</v>
      </c>
      <c r="T808" s="2">
        <f t="shared" si="85"/>
        <v>-0.16165535079211121</v>
      </c>
    </row>
    <row r="809" spans="1:20" x14ac:dyDescent="0.4">
      <c r="A809" s="1" t="s">
        <v>583</v>
      </c>
      <c r="B809" s="1" t="s">
        <v>395</v>
      </c>
      <c r="C809" s="1" t="s">
        <v>464</v>
      </c>
      <c r="D809" s="1" t="s">
        <v>395</v>
      </c>
      <c r="E809" s="1" t="s">
        <v>395</v>
      </c>
      <c r="F809" s="1" t="s">
        <v>397</v>
      </c>
      <c r="G809" s="1" t="s">
        <v>398</v>
      </c>
      <c r="H809" s="1" t="s">
        <v>945</v>
      </c>
      <c r="I809" s="1" t="s">
        <v>137</v>
      </c>
      <c r="J809" s="1" t="s">
        <v>48</v>
      </c>
      <c r="K809" s="1" t="s">
        <v>421</v>
      </c>
      <c r="L809" s="6" t="str">
        <f>VLOOKUP(LEFT(A809,1),'Ansatz 1'!A$1:B$10,2)</f>
        <v>2 Unterricht, Erziehung, Sport und Wissenschaft</v>
      </c>
      <c r="M809" s="6" t="str">
        <f>VLOOKUP(LEFT(A809,2),'Ansatz 2'!A$1:B$51,2)</f>
        <v>21 Allgemeinbildender Unterricht</v>
      </c>
      <c r="N809" t="str">
        <f t="shared" si="84"/>
        <v>2120 Mittelschule</v>
      </c>
      <c r="O809" s="1" t="str">
        <f t="shared" si="88"/>
        <v>EH</v>
      </c>
      <c r="P809" s="1">
        <f t="shared" si="89"/>
        <v>1</v>
      </c>
      <c r="Q809" s="1" t="str">
        <f t="shared" si="90"/>
        <v>Ausgaben</v>
      </c>
      <c r="R809" t="str">
        <f t="shared" si="86"/>
        <v>1/2120-63000 Postdienste</v>
      </c>
      <c r="S809" s="2">
        <f t="shared" si="87"/>
        <v>-500</v>
      </c>
      <c r="T809" s="2">
        <f t="shared" si="85"/>
        <v>-0.16165535079211121</v>
      </c>
    </row>
    <row r="810" spans="1:20" x14ac:dyDescent="0.4">
      <c r="A810" s="1" t="s">
        <v>583</v>
      </c>
      <c r="B810" s="1" t="s">
        <v>395</v>
      </c>
      <c r="C810" s="1" t="s">
        <v>467</v>
      </c>
      <c r="D810" s="1" t="s">
        <v>395</v>
      </c>
      <c r="E810" s="1" t="s">
        <v>395</v>
      </c>
      <c r="F810" s="1" t="s">
        <v>397</v>
      </c>
      <c r="G810" s="1" t="s">
        <v>398</v>
      </c>
      <c r="H810" s="1" t="s">
        <v>945</v>
      </c>
      <c r="I810" s="1" t="s">
        <v>137</v>
      </c>
      <c r="J810" s="1" t="s">
        <v>49</v>
      </c>
      <c r="K810" s="1" t="s">
        <v>570</v>
      </c>
      <c r="L810" s="6" t="str">
        <f>VLOOKUP(LEFT(A810,1),'Ansatz 1'!A$1:B$10,2)</f>
        <v>2 Unterricht, Erziehung, Sport und Wissenschaft</v>
      </c>
      <c r="M810" s="6" t="str">
        <f>VLOOKUP(LEFT(A810,2),'Ansatz 2'!A$1:B$51,2)</f>
        <v>21 Allgemeinbildender Unterricht</v>
      </c>
      <c r="N810" t="str">
        <f t="shared" si="84"/>
        <v>2120 Mittelschule</v>
      </c>
      <c r="O810" s="1" t="str">
        <f t="shared" si="88"/>
        <v>EH</v>
      </c>
      <c r="P810" s="1">
        <f t="shared" si="89"/>
        <v>1</v>
      </c>
      <c r="Q810" s="1" t="str">
        <f t="shared" si="90"/>
        <v>Ausgaben</v>
      </c>
      <c r="R810" t="str">
        <f t="shared" si="86"/>
        <v>1/2120-63100 Telekommunikationsdienste</v>
      </c>
      <c r="S810" s="2">
        <f t="shared" si="87"/>
        <v>-5000</v>
      </c>
      <c r="T810" s="2">
        <f t="shared" si="85"/>
        <v>-1.6165535079211122</v>
      </c>
    </row>
    <row r="811" spans="1:20" x14ac:dyDescent="0.4">
      <c r="A811" s="1" t="s">
        <v>583</v>
      </c>
      <c r="B811" s="1" t="s">
        <v>395</v>
      </c>
      <c r="C811" s="1" t="s">
        <v>470</v>
      </c>
      <c r="D811" s="1" t="s">
        <v>395</v>
      </c>
      <c r="E811" s="1" t="s">
        <v>395</v>
      </c>
      <c r="F811" s="1" t="s">
        <v>397</v>
      </c>
      <c r="G811" s="1" t="s">
        <v>398</v>
      </c>
      <c r="H811" s="1" t="s">
        <v>945</v>
      </c>
      <c r="I811" s="1" t="s">
        <v>137</v>
      </c>
      <c r="J811" s="1" t="s">
        <v>51</v>
      </c>
      <c r="K811" s="1" t="s">
        <v>526</v>
      </c>
      <c r="L811" s="6" t="str">
        <f>VLOOKUP(LEFT(A811,1),'Ansatz 1'!A$1:B$10,2)</f>
        <v>2 Unterricht, Erziehung, Sport und Wissenschaft</v>
      </c>
      <c r="M811" s="6" t="str">
        <f>VLOOKUP(LEFT(A811,2),'Ansatz 2'!A$1:B$51,2)</f>
        <v>21 Allgemeinbildender Unterricht</v>
      </c>
      <c r="N811" t="str">
        <f t="shared" si="84"/>
        <v>2120 Mittelschule</v>
      </c>
      <c r="O811" s="1" t="str">
        <f t="shared" si="88"/>
        <v>EH</v>
      </c>
      <c r="P811" s="1">
        <f t="shared" si="89"/>
        <v>1</v>
      </c>
      <c r="Q811" s="1" t="str">
        <f t="shared" si="90"/>
        <v>Ausgaben</v>
      </c>
      <c r="R811" t="str">
        <f t="shared" si="86"/>
        <v>1/2120-67000 Versicherungen</v>
      </c>
      <c r="S811" s="2">
        <f t="shared" si="87"/>
        <v>-4500</v>
      </c>
      <c r="T811" s="2">
        <f t="shared" si="85"/>
        <v>-1.4548981571290009</v>
      </c>
    </row>
    <row r="812" spans="1:20" x14ac:dyDescent="0.4">
      <c r="A812" s="1" t="s">
        <v>583</v>
      </c>
      <c r="B812" s="1" t="s">
        <v>395</v>
      </c>
      <c r="C812" s="1" t="s">
        <v>470</v>
      </c>
      <c r="D812" s="1" t="s">
        <v>403</v>
      </c>
      <c r="E812" s="1" t="s">
        <v>395</v>
      </c>
      <c r="F812" s="1" t="s">
        <v>397</v>
      </c>
      <c r="G812" s="1" t="s">
        <v>398</v>
      </c>
      <c r="H812" s="1" t="s">
        <v>945</v>
      </c>
      <c r="I812" s="1" t="s">
        <v>137</v>
      </c>
      <c r="J812" s="1" t="s">
        <v>145</v>
      </c>
      <c r="K812" s="1" t="s">
        <v>582</v>
      </c>
      <c r="L812" s="6" t="str">
        <f>VLOOKUP(LEFT(A812,1),'Ansatz 1'!A$1:B$10,2)</f>
        <v>2 Unterricht, Erziehung, Sport und Wissenschaft</v>
      </c>
      <c r="M812" s="6" t="str">
        <f>VLOOKUP(LEFT(A812,2),'Ansatz 2'!A$1:B$51,2)</f>
        <v>21 Allgemeinbildender Unterricht</v>
      </c>
      <c r="N812" t="str">
        <f t="shared" si="84"/>
        <v>2120 Mittelschule</v>
      </c>
      <c r="O812" s="1" t="str">
        <f t="shared" si="88"/>
        <v>EH</v>
      </c>
      <c r="P812" s="1">
        <f t="shared" si="89"/>
        <v>1</v>
      </c>
      <c r="Q812" s="1" t="str">
        <f t="shared" si="90"/>
        <v>Ausgaben</v>
      </c>
      <c r="R812" t="str">
        <f t="shared" si="86"/>
        <v>1/2120-67010 Versicherungen (Sporthalle)</v>
      </c>
      <c r="S812" s="2">
        <f t="shared" si="87"/>
        <v>-600</v>
      </c>
      <c r="T812" s="2">
        <f t="shared" si="85"/>
        <v>-0.19398642095053345</v>
      </c>
    </row>
    <row r="813" spans="1:20" x14ac:dyDescent="0.4">
      <c r="A813" s="1" t="s">
        <v>583</v>
      </c>
      <c r="B813" s="1" t="s">
        <v>395</v>
      </c>
      <c r="C813" s="1" t="s">
        <v>946</v>
      </c>
      <c r="D813" s="1" t="s">
        <v>395</v>
      </c>
      <c r="E813" s="1" t="s">
        <v>395</v>
      </c>
      <c r="F813" s="1" t="s">
        <v>397</v>
      </c>
      <c r="G813" s="1" t="s">
        <v>398</v>
      </c>
      <c r="H813" s="1" t="s">
        <v>947</v>
      </c>
      <c r="I813" s="1" t="s">
        <v>137</v>
      </c>
      <c r="J813" s="1" t="s">
        <v>948</v>
      </c>
      <c r="K813" s="1" t="s">
        <v>964</v>
      </c>
      <c r="L813" s="6" t="str">
        <f>VLOOKUP(LEFT(A813,1),'Ansatz 1'!A$1:B$10,2)</f>
        <v>2 Unterricht, Erziehung, Sport und Wissenschaft</v>
      </c>
      <c r="M813" s="6" t="str">
        <f>VLOOKUP(LEFT(A813,2),'Ansatz 2'!A$1:B$51,2)</f>
        <v>21 Allgemeinbildender Unterricht</v>
      </c>
      <c r="N813" t="str">
        <f t="shared" si="84"/>
        <v>2120 Mittelschule</v>
      </c>
      <c r="O813" s="1" t="str">
        <f t="shared" si="88"/>
        <v>EH</v>
      </c>
      <c r="P813" s="1">
        <f t="shared" si="89"/>
        <v>1</v>
      </c>
      <c r="Q813" s="1" t="str">
        <f t="shared" si="90"/>
        <v>Ausgaben</v>
      </c>
      <c r="R813" t="str">
        <f t="shared" si="86"/>
        <v>1/2120-68000 Planmäßige Abschreibung</v>
      </c>
      <c r="S813" s="2">
        <f t="shared" si="87"/>
        <v>-424500</v>
      </c>
      <c r="T813" s="2">
        <f t="shared" si="85"/>
        <v>-137.24539282250242</v>
      </c>
    </row>
    <row r="814" spans="1:20" x14ac:dyDescent="0.4">
      <c r="A814" s="1" t="s">
        <v>583</v>
      </c>
      <c r="B814" s="1" t="s">
        <v>395</v>
      </c>
      <c r="C814" s="1" t="s">
        <v>472</v>
      </c>
      <c r="D814" s="1" t="s">
        <v>395</v>
      </c>
      <c r="E814" s="1" t="s">
        <v>395</v>
      </c>
      <c r="F814" s="1" t="s">
        <v>397</v>
      </c>
      <c r="G814" s="1" t="s">
        <v>398</v>
      </c>
      <c r="H814" s="1" t="s">
        <v>950</v>
      </c>
      <c r="I814" s="1" t="s">
        <v>137</v>
      </c>
      <c r="J814" s="1" t="s">
        <v>52</v>
      </c>
      <c r="K814" s="1" t="s">
        <v>575</v>
      </c>
      <c r="L814" s="6" t="str">
        <f>VLOOKUP(LEFT(A814,1),'Ansatz 1'!A$1:B$10,2)</f>
        <v>2 Unterricht, Erziehung, Sport und Wissenschaft</v>
      </c>
      <c r="M814" s="6" t="str">
        <f>VLOOKUP(LEFT(A814,2),'Ansatz 2'!A$1:B$51,2)</f>
        <v>21 Allgemeinbildender Unterricht</v>
      </c>
      <c r="N814" t="str">
        <f t="shared" si="84"/>
        <v>2120 Mittelschule</v>
      </c>
      <c r="O814" s="1" t="str">
        <f t="shared" si="88"/>
        <v>EH</v>
      </c>
      <c r="P814" s="1">
        <f t="shared" si="89"/>
        <v>1</v>
      </c>
      <c r="Q814" s="1" t="str">
        <f t="shared" si="90"/>
        <v>Ausgaben</v>
      </c>
      <c r="R814" t="str">
        <f t="shared" si="86"/>
        <v>1/2120-70000 Miet- und Pachtaufwand</v>
      </c>
      <c r="S814" s="2">
        <f t="shared" si="87"/>
        <v>-2200</v>
      </c>
      <c r="T814" s="2">
        <f t="shared" si="85"/>
        <v>-0.71128354348528933</v>
      </c>
    </row>
    <row r="815" spans="1:20" x14ac:dyDescent="0.4">
      <c r="A815" s="1" t="s">
        <v>583</v>
      </c>
      <c r="B815" s="1" t="s">
        <v>395</v>
      </c>
      <c r="C815" s="1" t="s">
        <v>579</v>
      </c>
      <c r="D815" s="1" t="s">
        <v>395</v>
      </c>
      <c r="E815" s="1" t="s">
        <v>395</v>
      </c>
      <c r="F815" s="1" t="s">
        <v>397</v>
      </c>
      <c r="G815" s="1" t="s">
        <v>398</v>
      </c>
      <c r="H815" s="1" t="s">
        <v>930</v>
      </c>
      <c r="I815" s="1" t="s">
        <v>137</v>
      </c>
      <c r="J815" s="1" t="s">
        <v>133</v>
      </c>
      <c r="K815" s="1" t="s">
        <v>596</v>
      </c>
      <c r="L815" s="6" t="str">
        <f>VLOOKUP(LEFT(A815,1),'Ansatz 1'!A$1:B$10,2)</f>
        <v>2 Unterricht, Erziehung, Sport und Wissenschaft</v>
      </c>
      <c r="M815" s="6" t="str">
        <f>VLOOKUP(LEFT(A815,2),'Ansatz 2'!A$1:B$51,2)</f>
        <v>21 Allgemeinbildender Unterricht</v>
      </c>
      <c r="N815" t="str">
        <f t="shared" si="84"/>
        <v>2120 Mittelschule</v>
      </c>
      <c r="O815" s="1" t="str">
        <f t="shared" si="88"/>
        <v>EH</v>
      </c>
      <c r="P815" s="1">
        <f t="shared" si="89"/>
        <v>1</v>
      </c>
      <c r="Q815" s="1" t="str">
        <f t="shared" si="90"/>
        <v>Ausgaben</v>
      </c>
      <c r="R815" t="str">
        <f t="shared" si="86"/>
        <v>1/2120-71000 Öffentliche Abgaben, ohne Gebühren gemäß FAG</v>
      </c>
      <c r="S815" s="2">
        <f t="shared" si="87"/>
        <v>-5100</v>
      </c>
      <c r="T815" s="2">
        <f t="shared" si="85"/>
        <v>-1.6488845780795345</v>
      </c>
    </row>
    <row r="816" spans="1:20" x14ac:dyDescent="0.4">
      <c r="A816" s="1" t="s">
        <v>583</v>
      </c>
      <c r="B816" s="1" t="s">
        <v>395</v>
      </c>
      <c r="C816" s="1" t="s">
        <v>477</v>
      </c>
      <c r="D816" s="1" t="s">
        <v>401</v>
      </c>
      <c r="E816" s="1" t="s">
        <v>395</v>
      </c>
      <c r="F816" s="1" t="s">
        <v>397</v>
      </c>
      <c r="G816" s="1" t="s">
        <v>398</v>
      </c>
      <c r="H816" s="1" t="s">
        <v>930</v>
      </c>
      <c r="I816" s="1" t="s">
        <v>137</v>
      </c>
      <c r="J816" s="1" t="s">
        <v>134</v>
      </c>
      <c r="K816" s="1" t="s">
        <v>597</v>
      </c>
      <c r="L816" s="6" t="str">
        <f>VLOOKUP(LEFT(A816,1),'Ansatz 1'!A$1:B$10,2)</f>
        <v>2 Unterricht, Erziehung, Sport und Wissenschaft</v>
      </c>
      <c r="M816" s="6" t="str">
        <f>VLOOKUP(LEFT(A816,2),'Ansatz 2'!A$1:B$51,2)</f>
        <v>21 Allgemeinbildender Unterricht</v>
      </c>
      <c r="N816" t="str">
        <f t="shared" si="84"/>
        <v>2120 Mittelschule</v>
      </c>
      <c r="O816" s="1" t="str">
        <f t="shared" si="88"/>
        <v>EH</v>
      </c>
      <c r="P816" s="1">
        <f t="shared" si="89"/>
        <v>1</v>
      </c>
      <c r="Q816" s="1" t="str">
        <f t="shared" si="90"/>
        <v>Ausgaben</v>
      </c>
      <c r="R816" t="str">
        <f t="shared" si="86"/>
        <v>1/2120-72020 Kostenbeiträge (Kostenersätze) für Leistungen (Schulerhaltungsbeiträge)</v>
      </c>
      <c r="S816" s="2">
        <f t="shared" si="87"/>
        <v>-37300</v>
      </c>
      <c r="T816" s="2">
        <f t="shared" si="85"/>
        <v>-12.059489169091497</v>
      </c>
    </row>
    <row r="817" spans="1:20" x14ac:dyDescent="0.4">
      <c r="A817" s="1" t="s">
        <v>583</v>
      </c>
      <c r="B817" s="1" t="s">
        <v>395</v>
      </c>
      <c r="C817" s="1" t="s">
        <v>477</v>
      </c>
      <c r="D817" s="1" t="s">
        <v>455</v>
      </c>
      <c r="E817" s="1" t="s">
        <v>395</v>
      </c>
      <c r="F817" s="1" t="s">
        <v>497</v>
      </c>
      <c r="G817" s="1" t="s">
        <v>398</v>
      </c>
      <c r="H817" s="1" t="s">
        <v>930</v>
      </c>
      <c r="I817" s="1" t="s">
        <v>137</v>
      </c>
      <c r="J817" s="1" t="s">
        <v>89</v>
      </c>
      <c r="K817" s="1" t="s">
        <v>538</v>
      </c>
      <c r="L817" s="6" t="str">
        <f>VLOOKUP(LEFT(A817,1),'Ansatz 1'!A$1:B$10,2)</f>
        <v>2 Unterricht, Erziehung, Sport und Wissenschaft</v>
      </c>
      <c r="M817" s="6" t="str">
        <f>VLOOKUP(LEFT(A817,2),'Ansatz 2'!A$1:B$51,2)</f>
        <v>21 Allgemeinbildender Unterricht</v>
      </c>
      <c r="N817" t="str">
        <f t="shared" si="84"/>
        <v>2120 Mittelschule</v>
      </c>
      <c r="O817" s="1" t="str">
        <f t="shared" si="88"/>
        <v>EH</v>
      </c>
      <c r="P817" s="1">
        <f t="shared" si="89"/>
        <v>1</v>
      </c>
      <c r="Q817" s="1" t="str">
        <f t="shared" si="90"/>
        <v>Ausgaben</v>
      </c>
      <c r="R817" t="str">
        <f t="shared" si="86"/>
        <v>1/2120-72050 Interne Leistungsverrechnung</v>
      </c>
      <c r="S817" s="2">
        <f t="shared" si="87"/>
        <v>-18000</v>
      </c>
      <c r="T817" s="2">
        <f t="shared" si="85"/>
        <v>-5.8195926285160038</v>
      </c>
    </row>
    <row r="818" spans="1:20" x14ac:dyDescent="0.4">
      <c r="A818" s="1" t="s">
        <v>583</v>
      </c>
      <c r="B818" s="1" t="s">
        <v>395</v>
      </c>
      <c r="C818" s="1" t="s">
        <v>420</v>
      </c>
      <c r="D818" s="1" t="s">
        <v>395</v>
      </c>
      <c r="E818" s="1" t="s">
        <v>395</v>
      </c>
      <c r="F818" s="1" t="s">
        <v>397</v>
      </c>
      <c r="G818" s="1" t="s">
        <v>398</v>
      </c>
      <c r="H818" s="1" t="s">
        <v>930</v>
      </c>
      <c r="I818" s="1" t="s">
        <v>137</v>
      </c>
      <c r="J818" s="1" t="s">
        <v>59</v>
      </c>
      <c r="K818" s="1" t="s">
        <v>421</v>
      </c>
      <c r="L818" s="6" t="str">
        <f>VLOOKUP(LEFT(A818,1),'Ansatz 1'!A$1:B$10,2)</f>
        <v>2 Unterricht, Erziehung, Sport und Wissenschaft</v>
      </c>
      <c r="M818" s="6" t="str">
        <f>VLOOKUP(LEFT(A818,2),'Ansatz 2'!A$1:B$51,2)</f>
        <v>21 Allgemeinbildender Unterricht</v>
      </c>
      <c r="N818" t="str">
        <f t="shared" si="84"/>
        <v>2120 Mittelschule</v>
      </c>
      <c r="O818" s="1" t="str">
        <f t="shared" si="88"/>
        <v>EH</v>
      </c>
      <c r="P818" s="1">
        <f t="shared" si="89"/>
        <v>1</v>
      </c>
      <c r="Q818" s="1" t="str">
        <f t="shared" si="90"/>
        <v>Ausgaben</v>
      </c>
      <c r="R818" t="str">
        <f t="shared" si="86"/>
        <v>1/2120-72400 Reisegebühren</v>
      </c>
      <c r="S818" s="2">
        <f t="shared" si="87"/>
        <v>-500</v>
      </c>
      <c r="T818" s="2">
        <f t="shared" si="85"/>
        <v>-0.16165535079211121</v>
      </c>
    </row>
    <row r="819" spans="1:20" x14ac:dyDescent="0.4">
      <c r="A819" s="1" t="s">
        <v>583</v>
      </c>
      <c r="B819" s="1" t="s">
        <v>395</v>
      </c>
      <c r="C819" s="1" t="s">
        <v>485</v>
      </c>
      <c r="D819" s="1" t="s">
        <v>395</v>
      </c>
      <c r="E819" s="1" t="s">
        <v>395</v>
      </c>
      <c r="F819" s="1" t="s">
        <v>397</v>
      </c>
      <c r="G819" s="1" t="s">
        <v>398</v>
      </c>
      <c r="H819" s="1" t="s">
        <v>930</v>
      </c>
      <c r="I819" s="1" t="s">
        <v>137</v>
      </c>
      <c r="J819" s="1" t="s">
        <v>135</v>
      </c>
      <c r="K819" s="1" t="s">
        <v>598</v>
      </c>
      <c r="L819" s="6" t="str">
        <f>VLOOKUP(LEFT(A819,1),'Ansatz 1'!A$1:B$10,2)</f>
        <v>2 Unterricht, Erziehung, Sport und Wissenschaft</v>
      </c>
      <c r="M819" s="6" t="str">
        <f>VLOOKUP(LEFT(A819,2),'Ansatz 2'!A$1:B$51,2)</f>
        <v>21 Allgemeinbildender Unterricht</v>
      </c>
      <c r="N819" t="str">
        <f t="shared" si="84"/>
        <v>2120 Mittelschule</v>
      </c>
      <c r="O819" s="1" t="str">
        <f t="shared" si="88"/>
        <v>EH</v>
      </c>
      <c r="P819" s="1">
        <f t="shared" si="89"/>
        <v>1</v>
      </c>
      <c r="Q819" s="1" t="str">
        <f t="shared" si="90"/>
        <v>Ausgaben</v>
      </c>
      <c r="R819" t="str">
        <f t="shared" si="86"/>
        <v>1/2120-72800 Entgelte für sonstige Leistungen (Reinigung durch Unternehmen)</v>
      </c>
      <c r="S819" s="2">
        <f t="shared" si="87"/>
        <v>-19100</v>
      </c>
      <c r="T819" s="2">
        <f t="shared" si="85"/>
        <v>-6.175234400258649</v>
      </c>
    </row>
    <row r="820" spans="1:20" x14ac:dyDescent="0.4">
      <c r="A820" s="1" t="s">
        <v>583</v>
      </c>
      <c r="B820" s="1" t="s">
        <v>395</v>
      </c>
      <c r="C820" s="1" t="s">
        <v>485</v>
      </c>
      <c r="D820" s="1" t="s">
        <v>403</v>
      </c>
      <c r="E820" s="1" t="s">
        <v>395</v>
      </c>
      <c r="F820" s="1" t="s">
        <v>397</v>
      </c>
      <c r="G820" s="1" t="s">
        <v>398</v>
      </c>
      <c r="H820" s="1" t="s">
        <v>930</v>
      </c>
      <c r="I820" s="1" t="s">
        <v>137</v>
      </c>
      <c r="J820" s="1" t="s">
        <v>146</v>
      </c>
      <c r="K820" s="1" t="s">
        <v>599</v>
      </c>
      <c r="L820" s="6" t="str">
        <f>VLOOKUP(LEFT(A820,1),'Ansatz 1'!A$1:B$10,2)</f>
        <v>2 Unterricht, Erziehung, Sport und Wissenschaft</v>
      </c>
      <c r="M820" s="6" t="str">
        <f>VLOOKUP(LEFT(A820,2),'Ansatz 2'!A$1:B$51,2)</f>
        <v>21 Allgemeinbildender Unterricht</v>
      </c>
      <c r="N820" t="str">
        <f t="shared" si="84"/>
        <v>2120 Mittelschule</v>
      </c>
      <c r="O820" s="1" t="str">
        <f t="shared" si="88"/>
        <v>EH</v>
      </c>
      <c r="P820" s="1">
        <f t="shared" si="89"/>
        <v>1</v>
      </c>
      <c r="Q820" s="1" t="str">
        <f t="shared" si="90"/>
        <v>Ausgaben</v>
      </c>
      <c r="R820" t="str">
        <f t="shared" si="86"/>
        <v>1/2120-72810 Entgelte für sonstige Leistungen (Sporthalle Reinigung durch Unternehmen)</v>
      </c>
      <c r="S820" s="2">
        <f t="shared" si="87"/>
        <v>-14500</v>
      </c>
      <c r="T820" s="2">
        <f t="shared" si="85"/>
        <v>-4.6880051729712253</v>
      </c>
    </row>
    <row r="821" spans="1:20" x14ac:dyDescent="0.4">
      <c r="A821" s="1" t="s">
        <v>583</v>
      </c>
      <c r="B821" s="1" t="s">
        <v>395</v>
      </c>
      <c r="C821" s="1" t="s">
        <v>487</v>
      </c>
      <c r="D821" s="1" t="s">
        <v>395</v>
      </c>
      <c r="E821" s="1" t="s">
        <v>395</v>
      </c>
      <c r="F821" s="1" t="s">
        <v>397</v>
      </c>
      <c r="G821" s="1" t="s">
        <v>398</v>
      </c>
      <c r="H821" s="1" t="s">
        <v>930</v>
      </c>
      <c r="I821" s="1" t="s">
        <v>137</v>
      </c>
      <c r="J821" s="1" t="s">
        <v>62</v>
      </c>
      <c r="K821" s="1" t="s">
        <v>419</v>
      </c>
      <c r="L821" s="6" t="str">
        <f>VLOOKUP(LEFT(A821,1),'Ansatz 1'!A$1:B$10,2)</f>
        <v>2 Unterricht, Erziehung, Sport und Wissenschaft</v>
      </c>
      <c r="M821" s="6" t="str">
        <f>VLOOKUP(LEFT(A821,2),'Ansatz 2'!A$1:B$51,2)</f>
        <v>21 Allgemeinbildender Unterricht</v>
      </c>
      <c r="N821" t="str">
        <f t="shared" si="84"/>
        <v>2120 Mittelschule</v>
      </c>
      <c r="O821" s="1" t="str">
        <f t="shared" si="88"/>
        <v>EH</v>
      </c>
      <c r="P821" s="1">
        <f t="shared" si="89"/>
        <v>1</v>
      </c>
      <c r="Q821" s="1" t="str">
        <f t="shared" si="90"/>
        <v>Ausgaben</v>
      </c>
      <c r="R821" t="str">
        <f t="shared" si="86"/>
        <v>1/2120-72900 Sonstige Aufwendungen</v>
      </c>
      <c r="S821" s="2">
        <f t="shared" si="87"/>
        <v>-1500</v>
      </c>
      <c r="T821" s="2">
        <f t="shared" si="85"/>
        <v>-0.48496605237633367</v>
      </c>
    </row>
    <row r="822" spans="1:20" x14ac:dyDescent="0.4">
      <c r="A822" s="1" t="s">
        <v>583</v>
      </c>
      <c r="B822" s="1" t="s">
        <v>395</v>
      </c>
      <c r="C822" s="1" t="s">
        <v>487</v>
      </c>
      <c r="D822" s="1" t="s">
        <v>403</v>
      </c>
      <c r="E822" s="1" t="s">
        <v>395</v>
      </c>
      <c r="F822" s="1" t="s">
        <v>397</v>
      </c>
      <c r="G822" s="1" t="s">
        <v>398</v>
      </c>
      <c r="H822" s="1" t="s">
        <v>930</v>
      </c>
      <c r="I822" s="1" t="s">
        <v>137</v>
      </c>
      <c r="J822" s="1" t="s">
        <v>147</v>
      </c>
      <c r="K822" s="1" t="s">
        <v>461</v>
      </c>
      <c r="L822" s="6" t="str">
        <f>VLOOKUP(LEFT(A822,1),'Ansatz 1'!A$1:B$10,2)</f>
        <v>2 Unterricht, Erziehung, Sport und Wissenschaft</v>
      </c>
      <c r="M822" s="6" t="str">
        <f>VLOOKUP(LEFT(A822,2),'Ansatz 2'!A$1:B$51,2)</f>
        <v>21 Allgemeinbildender Unterricht</v>
      </c>
      <c r="N822" t="str">
        <f t="shared" si="84"/>
        <v>2120 Mittelschule</v>
      </c>
      <c r="O822" s="1" t="str">
        <f t="shared" si="88"/>
        <v>EH</v>
      </c>
      <c r="P822" s="1">
        <f t="shared" si="89"/>
        <v>1</v>
      </c>
      <c r="Q822" s="1" t="str">
        <f t="shared" si="90"/>
        <v>Ausgaben</v>
      </c>
      <c r="R822" t="str">
        <f t="shared" si="86"/>
        <v>1/2120-72910 Sonstige Aufwendungen (Sporthalle)</v>
      </c>
      <c r="S822" s="2">
        <f t="shared" si="87"/>
        <v>-1000</v>
      </c>
      <c r="T822" s="2">
        <f t="shared" si="85"/>
        <v>-0.32331070158422243</v>
      </c>
    </row>
    <row r="823" spans="1:20" x14ac:dyDescent="0.4">
      <c r="A823" s="1" t="s">
        <v>583</v>
      </c>
      <c r="B823" s="1" t="s">
        <v>395</v>
      </c>
      <c r="C823" s="1" t="s">
        <v>581</v>
      </c>
      <c r="D823" s="1" t="s">
        <v>395</v>
      </c>
      <c r="E823" s="1" t="s">
        <v>395</v>
      </c>
      <c r="F823" s="1" t="s">
        <v>397</v>
      </c>
      <c r="G823" s="1" t="s">
        <v>398</v>
      </c>
      <c r="H823" s="1" t="s">
        <v>931</v>
      </c>
      <c r="I823" s="1" t="s">
        <v>137</v>
      </c>
      <c r="J823" s="1" t="s">
        <v>136</v>
      </c>
      <c r="K823" s="1" t="s">
        <v>572</v>
      </c>
      <c r="L823" s="6" t="str">
        <f>VLOOKUP(LEFT(A823,1),'Ansatz 1'!A$1:B$10,2)</f>
        <v>2 Unterricht, Erziehung, Sport und Wissenschaft</v>
      </c>
      <c r="M823" s="6" t="str">
        <f>VLOOKUP(LEFT(A823,2),'Ansatz 2'!A$1:B$51,2)</f>
        <v>21 Allgemeinbildender Unterricht</v>
      </c>
      <c r="N823" t="str">
        <f t="shared" si="84"/>
        <v>2120 Mittelschule</v>
      </c>
      <c r="O823" s="1" t="str">
        <f t="shared" si="88"/>
        <v>EH</v>
      </c>
      <c r="P823" s="1">
        <f t="shared" si="89"/>
        <v>1</v>
      </c>
      <c r="Q823" s="1" t="str">
        <f t="shared" si="90"/>
        <v>Ausgaben</v>
      </c>
      <c r="R823" t="str">
        <f t="shared" si="86"/>
        <v>1/2120-75100 Transfers an Länder, Landesfonds und Landeskammern (Schulfilmbeiträge)</v>
      </c>
      <c r="S823" s="2">
        <f t="shared" si="87"/>
        <v>-800</v>
      </c>
      <c r="T823" s="2">
        <f t="shared" si="85"/>
        <v>-0.25864856126737795</v>
      </c>
    </row>
    <row r="824" spans="1:20" x14ac:dyDescent="0.4">
      <c r="A824" s="1" t="s">
        <v>583</v>
      </c>
      <c r="B824" s="1" t="s">
        <v>395</v>
      </c>
      <c r="C824" s="1" t="s">
        <v>491</v>
      </c>
      <c r="D824" s="1" t="s">
        <v>395</v>
      </c>
      <c r="E824" s="1" t="s">
        <v>395</v>
      </c>
      <c r="F824" s="1" t="s">
        <v>397</v>
      </c>
      <c r="G824" s="1" t="s">
        <v>398</v>
      </c>
      <c r="H824" s="1" t="s">
        <v>952</v>
      </c>
      <c r="I824" s="1" t="s">
        <v>137</v>
      </c>
      <c r="J824" s="1" t="s">
        <v>148</v>
      </c>
      <c r="K824" s="1" t="s">
        <v>421</v>
      </c>
      <c r="L824" s="6" t="str">
        <f>VLOOKUP(LEFT(A824,1),'Ansatz 1'!A$1:B$10,2)</f>
        <v>2 Unterricht, Erziehung, Sport und Wissenschaft</v>
      </c>
      <c r="M824" s="6" t="str">
        <f>VLOOKUP(LEFT(A824,2),'Ansatz 2'!A$1:B$51,2)</f>
        <v>21 Allgemeinbildender Unterricht</v>
      </c>
      <c r="N824" t="str">
        <f t="shared" si="84"/>
        <v>2120 Mittelschule</v>
      </c>
      <c r="O824" s="1" t="str">
        <f t="shared" si="88"/>
        <v>EH</v>
      </c>
      <c r="P824" s="1">
        <f t="shared" si="89"/>
        <v>2</v>
      </c>
      <c r="Q824" s="1" t="str">
        <f t="shared" si="90"/>
        <v>Einnahmen</v>
      </c>
      <c r="R824" t="str">
        <f t="shared" si="86"/>
        <v>2/2120+81100 Miete- und Pachtertrag</v>
      </c>
      <c r="S824" s="2">
        <f t="shared" si="87"/>
        <v>500</v>
      </c>
      <c r="T824" s="2">
        <f t="shared" si="85"/>
        <v>0.16165535079211121</v>
      </c>
    </row>
    <row r="825" spans="1:20" x14ac:dyDescent="0.4">
      <c r="A825" s="1" t="s">
        <v>583</v>
      </c>
      <c r="B825" s="1" t="s">
        <v>395</v>
      </c>
      <c r="C825" s="1" t="s">
        <v>960</v>
      </c>
      <c r="D825" s="1" t="s">
        <v>395</v>
      </c>
      <c r="E825" s="1" t="s">
        <v>395</v>
      </c>
      <c r="F825" s="1" t="s">
        <v>397</v>
      </c>
      <c r="G825" s="1" t="s">
        <v>398</v>
      </c>
      <c r="H825" s="1" t="s">
        <v>961</v>
      </c>
      <c r="I825" s="1" t="s">
        <v>137</v>
      </c>
      <c r="J825" s="1" t="s">
        <v>962</v>
      </c>
      <c r="K825" s="1" t="s">
        <v>965</v>
      </c>
      <c r="L825" s="6" t="str">
        <f>VLOOKUP(LEFT(A825,1),'Ansatz 1'!A$1:B$10,2)</f>
        <v>2 Unterricht, Erziehung, Sport und Wissenschaft</v>
      </c>
      <c r="M825" s="6" t="str">
        <f>VLOOKUP(LEFT(A825,2),'Ansatz 2'!A$1:B$51,2)</f>
        <v>21 Allgemeinbildender Unterricht</v>
      </c>
      <c r="N825" t="str">
        <f t="shared" si="84"/>
        <v>2120 Mittelschule</v>
      </c>
      <c r="O825" s="1" t="str">
        <f t="shared" si="88"/>
        <v>EH</v>
      </c>
      <c r="P825" s="1">
        <f t="shared" si="89"/>
        <v>2</v>
      </c>
      <c r="Q825" s="1" t="str">
        <f t="shared" si="90"/>
        <v>Einnahmen</v>
      </c>
      <c r="R825" t="str">
        <f t="shared" si="86"/>
        <v>2/2120+81300 Erträge aus der Auflösung von Investitionszuschüssen (Kapitaltransfers)</v>
      </c>
      <c r="S825" s="2">
        <f t="shared" si="87"/>
        <v>65700</v>
      </c>
      <c r="T825" s="2">
        <f t="shared" si="85"/>
        <v>21.241513094083412</v>
      </c>
    </row>
    <row r="826" spans="1:20" x14ac:dyDescent="0.4">
      <c r="A826" s="1" t="s">
        <v>583</v>
      </c>
      <c r="B826" s="1" t="s">
        <v>395</v>
      </c>
      <c r="C826" s="1" t="s">
        <v>496</v>
      </c>
      <c r="D826" s="1" t="s">
        <v>405</v>
      </c>
      <c r="E826" s="1" t="s">
        <v>395</v>
      </c>
      <c r="F826" s="1" t="s">
        <v>397</v>
      </c>
      <c r="G826" s="1" t="s">
        <v>398</v>
      </c>
      <c r="H826" s="1" t="s">
        <v>953</v>
      </c>
      <c r="I826" s="1" t="s">
        <v>137</v>
      </c>
      <c r="J826" s="1" t="s">
        <v>149</v>
      </c>
      <c r="K826" s="1" t="s">
        <v>600</v>
      </c>
      <c r="L826" s="6" t="str">
        <f>VLOOKUP(LEFT(A826,1),'Ansatz 1'!A$1:B$10,2)</f>
        <v>2 Unterricht, Erziehung, Sport und Wissenschaft</v>
      </c>
      <c r="M826" s="6" t="str">
        <f>VLOOKUP(LEFT(A826,2),'Ansatz 2'!A$1:B$51,2)</f>
        <v>21 Allgemeinbildender Unterricht</v>
      </c>
      <c r="N826" t="str">
        <f t="shared" si="84"/>
        <v>2120 Mittelschule</v>
      </c>
      <c r="O826" s="1" t="str">
        <f t="shared" si="88"/>
        <v>EH</v>
      </c>
      <c r="P826" s="1">
        <f t="shared" si="89"/>
        <v>2</v>
      </c>
      <c r="Q826" s="1" t="str">
        <f t="shared" si="90"/>
        <v>Einnahmen</v>
      </c>
      <c r="R826" t="str">
        <f t="shared" si="86"/>
        <v>2/2120+81630 Kostenbeiträge (Kostenersätze) für sonstige Leistungen (Schulerhaltungsbeiträge)</v>
      </c>
      <c r="S826" s="2">
        <f t="shared" si="87"/>
        <v>240000</v>
      </c>
      <c r="T826" s="2">
        <f t="shared" si="85"/>
        <v>77.594568380213389</v>
      </c>
    </row>
    <row r="827" spans="1:20" x14ac:dyDescent="0.4">
      <c r="A827" s="1" t="s">
        <v>583</v>
      </c>
      <c r="B827" s="1" t="s">
        <v>395</v>
      </c>
      <c r="C827" s="1" t="s">
        <v>731</v>
      </c>
      <c r="D827" s="1" t="s">
        <v>395</v>
      </c>
      <c r="E827" s="1" t="s">
        <v>395</v>
      </c>
      <c r="F827" s="1" t="s">
        <v>397</v>
      </c>
      <c r="G827" s="1" t="s">
        <v>398</v>
      </c>
      <c r="H827" s="1" t="s">
        <v>954</v>
      </c>
      <c r="I827" s="1" t="s">
        <v>137</v>
      </c>
      <c r="J827" s="1" t="s">
        <v>955</v>
      </c>
      <c r="K827" s="1" t="s">
        <v>448</v>
      </c>
      <c r="L827" s="6" t="str">
        <f>VLOOKUP(LEFT(A827,1),'Ansatz 1'!A$1:B$10,2)</f>
        <v>2 Unterricht, Erziehung, Sport und Wissenschaft</v>
      </c>
      <c r="M827" s="6" t="str">
        <f>VLOOKUP(LEFT(A827,2),'Ansatz 2'!A$1:B$51,2)</f>
        <v>21 Allgemeinbildender Unterricht</v>
      </c>
      <c r="N827" t="str">
        <f t="shared" si="84"/>
        <v>2120 Mittelschule</v>
      </c>
      <c r="O827" s="1" t="str">
        <f t="shared" si="88"/>
        <v>EH</v>
      </c>
      <c r="P827" s="1">
        <f t="shared" si="89"/>
        <v>2</v>
      </c>
      <c r="Q827" s="1" t="str">
        <f t="shared" si="90"/>
        <v>Einnahmen</v>
      </c>
      <c r="R827" t="str">
        <f t="shared" si="86"/>
        <v>2/2120+81700 Erträge aus der Auflösung von sonstigen Rückstellungen</v>
      </c>
      <c r="S827" s="2">
        <f t="shared" si="87"/>
        <v>100</v>
      </c>
      <c r="T827" s="2">
        <f t="shared" si="85"/>
        <v>3.2331070158422244E-2</v>
      </c>
    </row>
    <row r="828" spans="1:20" x14ac:dyDescent="0.4">
      <c r="A828" s="1" t="s">
        <v>583</v>
      </c>
      <c r="B828" s="1" t="s">
        <v>395</v>
      </c>
      <c r="C828" s="1" t="s">
        <v>499</v>
      </c>
      <c r="D828" s="1" t="s">
        <v>395</v>
      </c>
      <c r="E828" s="1" t="s">
        <v>395</v>
      </c>
      <c r="F828" s="1" t="s">
        <v>397</v>
      </c>
      <c r="G828" s="1" t="s">
        <v>398</v>
      </c>
      <c r="H828" s="1" t="s">
        <v>951</v>
      </c>
      <c r="I828" s="1" t="s">
        <v>137</v>
      </c>
      <c r="J828" s="1" t="s">
        <v>69</v>
      </c>
      <c r="K828" s="1" t="s">
        <v>448</v>
      </c>
      <c r="L828" s="6" t="str">
        <f>VLOOKUP(LEFT(A828,1),'Ansatz 1'!A$1:B$10,2)</f>
        <v>2 Unterricht, Erziehung, Sport und Wissenschaft</v>
      </c>
      <c r="M828" s="6" t="str">
        <f>VLOOKUP(LEFT(A828,2),'Ansatz 2'!A$1:B$51,2)</f>
        <v>21 Allgemeinbildender Unterricht</v>
      </c>
      <c r="N828" t="str">
        <f t="shared" si="84"/>
        <v>2120 Mittelschule</v>
      </c>
      <c r="O828" s="1" t="str">
        <f t="shared" si="88"/>
        <v>EH</v>
      </c>
      <c r="P828" s="1">
        <f t="shared" si="89"/>
        <v>2</v>
      </c>
      <c r="Q828" s="1" t="str">
        <f t="shared" si="90"/>
        <v>Einnahmen</v>
      </c>
      <c r="R828" t="str">
        <f t="shared" si="86"/>
        <v>2/2120+82900 Sonstige Erträge</v>
      </c>
      <c r="S828" s="2">
        <f t="shared" si="87"/>
        <v>100</v>
      </c>
      <c r="T828" s="2">
        <f t="shared" si="85"/>
        <v>3.2331070158422244E-2</v>
      </c>
    </row>
    <row r="829" spans="1:20" x14ac:dyDescent="0.4">
      <c r="A829" s="1" t="s">
        <v>601</v>
      </c>
      <c r="B829" s="1" t="s">
        <v>395</v>
      </c>
      <c r="C829" s="1" t="s">
        <v>477</v>
      </c>
      <c r="D829" s="1" t="s">
        <v>401</v>
      </c>
      <c r="E829" s="1" t="s">
        <v>395</v>
      </c>
      <c r="F829" s="1" t="s">
        <v>397</v>
      </c>
      <c r="G829" s="1" t="s">
        <v>398</v>
      </c>
      <c r="H829" s="1" t="s">
        <v>930</v>
      </c>
      <c r="I829" s="1" t="s">
        <v>150</v>
      </c>
      <c r="J829" s="1" t="s">
        <v>134</v>
      </c>
      <c r="K829" s="1" t="s">
        <v>602</v>
      </c>
      <c r="L829" s="6" t="str">
        <f>VLOOKUP(LEFT(A829,1),'Ansatz 1'!A$1:B$10,2)</f>
        <v>2 Unterricht, Erziehung, Sport und Wissenschaft</v>
      </c>
      <c r="M829" s="6" t="str">
        <f>VLOOKUP(LEFT(A829,2),'Ansatz 2'!A$1:B$51,2)</f>
        <v>21 Allgemeinbildender Unterricht</v>
      </c>
      <c r="N829" t="str">
        <f t="shared" si="84"/>
        <v>2130 Sonderschulen</v>
      </c>
      <c r="O829" s="1" t="str">
        <f t="shared" si="88"/>
        <v>EH</v>
      </c>
      <c r="P829" s="1">
        <f t="shared" si="89"/>
        <v>1</v>
      </c>
      <c r="Q829" s="1" t="str">
        <f t="shared" si="90"/>
        <v>Ausgaben</v>
      </c>
      <c r="R829" t="str">
        <f t="shared" si="86"/>
        <v>1/2130-72020 Kostenbeiträge (Kostenersätze) für Leistungen (Schulerhaltungsbeiträge)</v>
      </c>
      <c r="S829" s="2">
        <f t="shared" si="87"/>
        <v>-21500</v>
      </c>
      <c r="T829" s="2">
        <f t="shared" si="85"/>
        <v>-6.9511800840607822</v>
      </c>
    </row>
    <row r="830" spans="1:20" x14ac:dyDescent="0.4">
      <c r="A830" s="1" t="s">
        <v>603</v>
      </c>
      <c r="B830" s="1" t="s">
        <v>395</v>
      </c>
      <c r="C830" s="1" t="s">
        <v>477</v>
      </c>
      <c r="D830" s="1" t="s">
        <v>401</v>
      </c>
      <c r="E830" s="1" t="s">
        <v>395</v>
      </c>
      <c r="F830" s="1" t="s">
        <v>397</v>
      </c>
      <c r="G830" s="1" t="s">
        <v>398</v>
      </c>
      <c r="H830" s="1" t="s">
        <v>930</v>
      </c>
      <c r="I830" s="1" t="s">
        <v>151</v>
      </c>
      <c r="J830" s="1" t="s">
        <v>134</v>
      </c>
      <c r="K830" s="1" t="s">
        <v>417</v>
      </c>
      <c r="L830" s="6" t="str">
        <f>VLOOKUP(LEFT(A830,1),'Ansatz 1'!A$1:B$10,2)</f>
        <v>2 Unterricht, Erziehung, Sport und Wissenschaft</v>
      </c>
      <c r="M830" s="6" t="str">
        <f>VLOOKUP(LEFT(A830,2),'Ansatz 2'!A$1:B$51,2)</f>
        <v>21 Allgemeinbildender Unterricht</v>
      </c>
      <c r="N830" t="str">
        <f t="shared" si="84"/>
        <v>2140 Polytechnische Schulen</v>
      </c>
      <c r="O830" s="1" t="str">
        <f t="shared" si="88"/>
        <v>EH</v>
      </c>
      <c r="P830" s="1">
        <f t="shared" si="89"/>
        <v>1</v>
      </c>
      <c r="Q830" s="1" t="str">
        <f t="shared" si="90"/>
        <v>Ausgaben</v>
      </c>
      <c r="R830" t="str">
        <f t="shared" si="86"/>
        <v>1/2140-72020 Kostenbeiträge (Kostenersätze) für Leistungen (Schulerhaltungsbeiträge)</v>
      </c>
      <c r="S830" s="2">
        <f t="shared" si="87"/>
        <v>-11000</v>
      </c>
      <c r="T830" s="2">
        <f t="shared" si="85"/>
        <v>-3.5564177174264469</v>
      </c>
    </row>
    <row r="831" spans="1:20" x14ac:dyDescent="0.4">
      <c r="A831" s="1" t="s">
        <v>604</v>
      </c>
      <c r="B831" s="1" t="s">
        <v>395</v>
      </c>
      <c r="C831" s="1" t="s">
        <v>543</v>
      </c>
      <c r="D831" s="1" t="s">
        <v>395</v>
      </c>
      <c r="E831" s="1" t="s">
        <v>395</v>
      </c>
      <c r="F831" s="1" t="s">
        <v>397</v>
      </c>
      <c r="G831" s="1" t="s">
        <v>398</v>
      </c>
      <c r="H831" s="1" t="s">
        <v>958</v>
      </c>
      <c r="I831" s="1" t="s">
        <v>152</v>
      </c>
      <c r="J831" s="1" t="s">
        <v>153</v>
      </c>
      <c r="K831" s="1" t="s">
        <v>461</v>
      </c>
      <c r="L831" s="6" t="str">
        <f>VLOOKUP(LEFT(A831,1),'Ansatz 1'!A$1:B$10,2)</f>
        <v>2 Unterricht, Erziehung, Sport und Wissenschaft</v>
      </c>
      <c r="M831" s="6" t="str">
        <f>VLOOKUP(LEFT(A831,2),'Ansatz 2'!A$1:B$51,2)</f>
        <v>22 Berufsbildender Unterricht</v>
      </c>
      <c r="N831" t="str">
        <f t="shared" ref="N831:N894" si="91">_xlfn.CONCAT(A831,LEFT(B831,1)," ", I831)</f>
        <v>2210 Berufsbildende mittlere Schulen</v>
      </c>
      <c r="O831" s="1" t="str">
        <f t="shared" si="88"/>
        <v>EH</v>
      </c>
      <c r="P831" s="1">
        <f t="shared" si="89"/>
        <v>1</v>
      </c>
      <c r="Q831" s="1" t="str">
        <f t="shared" si="90"/>
        <v>Ausgaben</v>
      </c>
      <c r="R831" t="str">
        <f t="shared" si="86"/>
        <v>1/2210-75700 Lfd. Transferzahlungen an private Organisationen ohne Erwerbszweck</v>
      </c>
      <c r="S831" s="2">
        <f t="shared" si="87"/>
        <v>-1000</v>
      </c>
      <c r="T831" s="2">
        <f t="shared" ref="T831:T894" si="92">S831/U$1</f>
        <v>-0.32331070158422243</v>
      </c>
    </row>
    <row r="832" spans="1:20" x14ac:dyDescent="0.4">
      <c r="A832" s="1" t="s">
        <v>605</v>
      </c>
      <c r="B832" s="1" t="s">
        <v>403</v>
      </c>
      <c r="C832" s="1" t="s">
        <v>438</v>
      </c>
      <c r="D832" s="1" t="s">
        <v>395</v>
      </c>
      <c r="E832" s="1" t="s">
        <v>395</v>
      </c>
      <c r="F832" s="1" t="s">
        <v>397</v>
      </c>
      <c r="G832" s="1" t="s">
        <v>398</v>
      </c>
      <c r="H832" s="1" t="s">
        <v>934</v>
      </c>
      <c r="I832" s="1" t="s">
        <v>154</v>
      </c>
      <c r="J832" s="1" t="s">
        <v>36</v>
      </c>
      <c r="K832" s="1" t="s">
        <v>461</v>
      </c>
      <c r="L832" s="6" t="str">
        <f>VLOOKUP(LEFT(A832,1),'Ansatz 1'!A$1:B$10,2)</f>
        <v>2 Unterricht, Erziehung, Sport und Wissenschaft</v>
      </c>
      <c r="M832" s="6" t="str">
        <f>VLOOKUP(LEFT(A832,2),'Ansatz 2'!A$1:B$51,2)</f>
        <v>23 Förderung des Unterrichts</v>
      </c>
      <c r="N832" t="str">
        <f t="shared" si="91"/>
        <v>2321 VS Schülerbetreuung</v>
      </c>
      <c r="O832" s="1" t="str">
        <f t="shared" si="88"/>
        <v>EH</v>
      </c>
      <c r="P832" s="1">
        <f t="shared" si="89"/>
        <v>1</v>
      </c>
      <c r="Q832" s="1" t="str">
        <f t="shared" si="90"/>
        <v>Ausgaben</v>
      </c>
      <c r="R832" t="str">
        <f t="shared" si="86"/>
        <v>1/2321-40000 Geringwertige Wirtschaftsgüter (GWG)</v>
      </c>
      <c r="S832" s="2">
        <f t="shared" si="87"/>
        <v>-1000</v>
      </c>
      <c r="T832" s="2">
        <f t="shared" si="92"/>
        <v>-0.32331070158422243</v>
      </c>
    </row>
    <row r="833" spans="1:20" x14ac:dyDescent="0.4">
      <c r="A833" s="1" t="s">
        <v>605</v>
      </c>
      <c r="B833" s="1" t="s">
        <v>403</v>
      </c>
      <c r="C833" s="1" t="s">
        <v>607</v>
      </c>
      <c r="D833" s="1" t="s">
        <v>395</v>
      </c>
      <c r="E833" s="1" t="s">
        <v>395</v>
      </c>
      <c r="F833" s="1" t="s">
        <v>397</v>
      </c>
      <c r="G833" s="1" t="s">
        <v>398</v>
      </c>
      <c r="H833" s="1" t="s">
        <v>934</v>
      </c>
      <c r="I833" s="1" t="s">
        <v>154</v>
      </c>
      <c r="J833" s="1" t="s">
        <v>156</v>
      </c>
      <c r="K833" s="1" t="s">
        <v>608</v>
      </c>
      <c r="L833" s="6" t="str">
        <f>VLOOKUP(LEFT(A833,1),'Ansatz 1'!A$1:B$10,2)</f>
        <v>2 Unterricht, Erziehung, Sport und Wissenschaft</v>
      </c>
      <c r="M833" s="6" t="str">
        <f>VLOOKUP(LEFT(A833,2),'Ansatz 2'!A$1:B$51,2)</f>
        <v>23 Förderung des Unterrichts</v>
      </c>
      <c r="N833" t="str">
        <f t="shared" si="91"/>
        <v>2321 VS Schülerbetreuung</v>
      </c>
      <c r="O833" s="1" t="str">
        <f t="shared" si="88"/>
        <v>EH</v>
      </c>
      <c r="P833" s="1">
        <f t="shared" si="89"/>
        <v>1</v>
      </c>
      <c r="Q833" s="1" t="str">
        <f t="shared" si="90"/>
        <v>Ausgaben</v>
      </c>
      <c r="R833" t="str">
        <f t="shared" si="86"/>
        <v>1/2321-43000 Lebensmittel (Mittagstisch)</v>
      </c>
      <c r="S833" s="2">
        <f t="shared" si="87"/>
        <v>-16500</v>
      </c>
      <c r="T833" s="2">
        <f t="shared" si="92"/>
        <v>-5.3346265761396703</v>
      </c>
    </row>
    <row r="834" spans="1:20" x14ac:dyDescent="0.4">
      <c r="A834" s="1" t="s">
        <v>605</v>
      </c>
      <c r="B834" s="1" t="s">
        <v>403</v>
      </c>
      <c r="C834" s="1" t="s">
        <v>519</v>
      </c>
      <c r="D834" s="1" t="s">
        <v>395</v>
      </c>
      <c r="E834" s="1" t="s">
        <v>395</v>
      </c>
      <c r="F834" s="1" t="s">
        <v>397</v>
      </c>
      <c r="G834" s="1" t="s">
        <v>398</v>
      </c>
      <c r="H834" s="1" t="s">
        <v>934</v>
      </c>
      <c r="I834" s="1" t="s">
        <v>154</v>
      </c>
      <c r="J834" s="1" t="s">
        <v>84</v>
      </c>
      <c r="K834" s="1" t="s">
        <v>568</v>
      </c>
      <c r="L834" s="6" t="str">
        <f>VLOOKUP(LEFT(A834,1),'Ansatz 1'!A$1:B$10,2)</f>
        <v>2 Unterricht, Erziehung, Sport und Wissenschaft</v>
      </c>
      <c r="M834" s="6" t="str">
        <f>VLOOKUP(LEFT(A834,2),'Ansatz 2'!A$1:B$51,2)</f>
        <v>23 Förderung des Unterrichts</v>
      </c>
      <c r="N834" t="str">
        <f t="shared" si="91"/>
        <v>2321 VS Schülerbetreuung</v>
      </c>
      <c r="O834" s="1" t="str">
        <f t="shared" si="88"/>
        <v>EH</v>
      </c>
      <c r="P834" s="1">
        <f t="shared" si="89"/>
        <v>1</v>
      </c>
      <c r="Q834" s="1" t="str">
        <f t="shared" si="90"/>
        <v>Ausgaben</v>
      </c>
      <c r="R834" t="str">
        <f t="shared" ref="R834:R897" si="93">_xlfn.CONCAT(P834,"/",A834,LEFT(B834,1),IF(P834=1,"-","+"),C834,LEFT(D834,2)," ",J834)</f>
        <v>1/2321-45100 Brennstoffe</v>
      </c>
      <c r="S834" s="2">
        <f t="shared" ref="S834:S897" si="94">IF(P834=2,K834+0,-(K834+0))</f>
        <v>-400</v>
      </c>
      <c r="T834" s="2">
        <f t="shared" si="92"/>
        <v>-0.12932428063368898</v>
      </c>
    </row>
    <row r="835" spans="1:20" x14ac:dyDescent="0.4">
      <c r="A835" s="1" t="s">
        <v>605</v>
      </c>
      <c r="B835" s="1" t="s">
        <v>403</v>
      </c>
      <c r="C835" s="1" t="s">
        <v>520</v>
      </c>
      <c r="D835" s="1" t="s">
        <v>395</v>
      </c>
      <c r="E835" s="1" t="s">
        <v>395</v>
      </c>
      <c r="F835" s="1" t="s">
        <v>397</v>
      </c>
      <c r="G835" s="1" t="s">
        <v>398</v>
      </c>
      <c r="H835" s="1" t="s">
        <v>934</v>
      </c>
      <c r="I835" s="1" t="s">
        <v>154</v>
      </c>
      <c r="J835" s="1" t="s">
        <v>85</v>
      </c>
      <c r="K835" s="1" t="s">
        <v>582</v>
      </c>
      <c r="L835" s="6" t="str">
        <f>VLOOKUP(LEFT(A835,1),'Ansatz 1'!A$1:B$10,2)</f>
        <v>2 Unterricht, Erziehung, Sport und Wissenschaft</v>
      </c>
      <c r="M835" s="6" t="str">
        <f>VLOOKUP(LEFT(A835,2),'Ansatz 2'!A$1:B$51,2)</f>
        <v>23 Förderung des Unterrichts</v>
      </c>
      <c r="N835" t="str">
        <f t="shared" si="91"/>
        <v>2321 VS Schülerbetreuung</v>
      </c>
      <c r="O835" s="1" t="str">
        <f t="shared" ref="O835:O898" si="95">IF(OR(LEFT(H835)="1",LEFT(H835)="2"),"EH","FH")</f>
        <v>EH</v>
      </c>
      <c r="P835" s="1">
        <f t="shared" ref="P835:P898" si="96">IF(OR(MID(H835,2,1)="1",MID(H835,2,1)="3"),2,1)</f>
        <v>1</v>
      </c>
      <c r="Q835" s="1" t="str">
        <f t="shared" ref="Q835:Q898" si="97">_xlfn.SWITCH(P835,1,"Ausgaben",2,"Einnahmen")</f>
        <v>Ausgaben</v>
      </c>
      <c r="R835" t="str">
        <f t="shared" si="93"/>
        <v>1/2321-45400 Reinigungsmittel</v>
      </c>
      <c r="S835" s="2">
        <f t="shared" si="94"/>
        <v>-600</v>
      </c>
      <c r="T835" s="2">
        <f t="shared" si="92"/>
        <v>-0.19398642095053345</v>
      </c>
    </row>
    <row r="836" spans="1:20" x14ac:dyDescent="0.4">
      <c r="A836" s="1" t="s">
        <v>605</v>
      </c>
      <c r="B836" s="1" t="s">
        <v>403</v>
      </c>
      <c r="C836" s="1" t="s">
        <v>444</v>
      </c>
      <c r="D836" s="1" t="s">
        <v>395</v>
      </c>
      <c r="E836" s="1" t="s">
        <v>395</v>
      </c>
      <c r="F836" s="1" t="s">
        <v>397</v>
      </c>
      <c r="G836" s="1" t="s">
        <v>398</v>
      </c>
      <c r="H836" s="1" t="s">
        <v>935</v>
      </c>
      <c r="I836" s="1" t="s">
        <v>154</v>
      </c>
      <c r="J836" s="1" t="s">
        <v>39</v>
      </c>
      <c r="K836" s="1" t="s">
        <v>538</v>
      </c>
      <c r="L836" s="6" t="str">
        <f>VLOOKUP(LEFT(A836,1),'Ansatz 1'!A$1:B$10,2)</f>
        <v>2 Unterricht, Erziehung, Sport und Wissenschaft</v>
      </c>
      <c r="M836" s="6" t="str">
        <f>VLOOKUP(LEFT(A836,2),'Ansatz 2'!A$1:B$51,2)</f>
        <v>23 Förderung des Unterrichts</v>
      </c>
      <c r="N836" t="str">
        <f t="shared" si="91"/>
        <v>2321 VS Schülerbetreuung</v>
      </c>
      <c r="O836" s="1" t="str">
        <f t="shared" si="95"/>
        <v>EH</v>
      </c>
      <c r="P836" s="1">
        <f t="shared" si="96"/>
        <v>1</v>
      </c>
      <c r="Q836" s="1" t="str">
        <f t="shared" si="97"/>
        <v>Ausgaben</v>
      </c>
      <c r="R836" t="str">
        <f t="shared" si="93"/>
        <v>1/2321-51000 Geldbezüge der Vertragsbediensteten der Verwaltung</v>
      </c>
      <c r="S836" s="2">
        <f t="shared" si="94"/>
        <v>-18000</v>
      </c>
      <c r="T836" s="2">
        <f t="shared" si="92"/>
        <v>-5.8195926285160038</v>
      </c>
    </row>
    <row r="837" spans="1:20" x14ac:dyDescent="0.4">
      <c r="A837" s="1" t="s">
        <v>605</v>
      </c>
      <c r="B837" s="1" t="s">
        <v>403</v>
      </c>
      <c r="C837" s="1" t="s">
        <v>574</v>
      </c>
      <c r="D837" s="1" t="s">
        <v>395</v>
      </c>
      <c r="E837" s="1" t="s">
        <v>395</v>
      </c>
      <c r="F837" s="1" t="s">
        <v>397</v>
      </c>
      <c r="G837" s="1" t="s">
        <v>398</v>
      </c>
      <c r="H837" s="1" t="s">
        <v>935</v>
      </c>
      <c r="I837" s="1" t="s">
        <v>154</v>
      </c>
      <c r="J837" s="1" t="s">
        <v>131</v>
      </c>
      <c r="K837" s="1" t="s">
        <v>448</v>
      </c>
      <c r="L837" s="6" t="str">
        <f>VLOOKUP(LEFT(A837,1),'Ansatz 1'!A$1:B$10,2)</f>
        <v>2 Unterricht, Erziehung, Sport und Wissenschaft</v>
      </c>
      <c r="M837" s="6" t="str">
        <f>VLOOKUP(LEFT(A837,2),'Ansatz 2'!A$1:B$51,2)</f>
        <v>23 Förderung des Unterrichts</v>
      </c>
      <c r="N837" t="str">
        <f t="shared" si="91"/>
        <v>2321 VS Schülerbetreuung</v>
      </c>
      <c r="O837" s="1" t="str">
        <f t="shared" si="95"/>
        <v>EH</v>
      </c>
      <c r="P837" s="1">
        <f t="shared" si="96"/>
        <v>1</v>
      </c>
      <c r="Q837" s="1" t="str">
        <f t="shared" si="97"/>
        <v>Ausgaben</v>
      </c>
      <c r="R837" t="str">
        <f t="shared" si="93"/>
        <v>1/2321-51100 Geldbezüge der Vertragsbediensteten in handwerklicher Verwendung</v>
      </c>
      <c r="S837" s="2">
        <f t="shared" si="94"/>
        <v>-100</v>
      </c>
      <c r="T837" s="2">
        <f t="shared" si="92"/>
        <v>-3.2331070158422244E-2</v>
      </c>
    </row>
    <row r="838" spans="1:20" x14ac:dyDescent="0.4">
      <c r="A838" s="1" t="s">
        <v>605</v>
      </c>
      <c r="B838" s="1" t="s">
        <v>403</v>
      </c>
      <c r="C838" s="1" t="s">
        <v>452</v>
      </c>
      <c r="D838" s="1" t="s">
        <v>395</v>
      </c>
      <c r="E838" s="1" t="s">
        <v>395</v>
      </c>
      <c r="F838" s="1" t="s">
        <v>397</v>
      </c>
      <c r="G838" s="1" t="s">
        <v>398</v>
      </c>
      <c r="H838" s="1" t="s">
        <v>936</v>
      </c>
      <c r="I838" s="1" t="s">
        <v>154</v>
      </c>
      <c r="J838" s="1" t="s">
        <v>42</v>
      </c>
      <c r="K838" s="1" t="s">
        <v>572</v>
      </c>
      <c r="L838" s="6" t="str">
        <f>VLOOKUP(LEFT(A838,1),'Ansatz 1'!A$1:B$10,2)</f>
        <v>2 Unterricht, Erziehung, Sport und Wissenschaft</v>
      </c>
      <c r="M838" s="6" t="str">
        <f>VLOOKUP(LEFT(A838,2),'Ansatz 2'!A$1:B$51,2)</f>
        <v>23 Förderung des Unterrichts</v>
      </c>
      <c r="N838" t="str">
        <f t="shared" si="91"/>
        <v>2321 VS Schülerbetreuung</v>
      </c>
      <c r="O838" s="1" t="str">
        <f t="shared" si="95"/>
        <v>EH</v>
      </c>
      <c r="P838" s="1">
        <f t="shared" si="96"/>
        <v>1</v>
      </c>
      <c r="Q838" s="1" t="str">
        <f t="shared" si="97"/>
        <v>Ausgaben</v>
      </c>
      <c r="R838" t="str">
        <f t="shared" si="93"/>
        <v>1/2321-58000 Dienstgeberbeiträge zum Ausgleichsfonds für Familienbeihilfen</v>
      </c>
      <c r="S838" s="2">
        <f t="shared" si="94"/>
        <v>-800</v>
      </c>
      <c r="T838" s="2">
        <f t="shared" si="92"/>
        <v>-0.25864856126737795</v>
      </c>
    </row>
    <row r="839" spans="1:20" x14ac:dyDescent="0.4">
      <c r="A839" s="1" t="s">
        <v>605</v>
      </c>
      <c r="B839" s="1" t="s">
        <v>403</v>
      </c>
      <c r="C839" s="1" t="s">
        <v>454</v>
      </c>
      <c r="D839" s="1" t="s">
        <v>455</v>
      </c>
      <c r="E839" s="1" t="s">
        <v>395</v>
      </c>
      <c r="F839" s="1" t="s">
        <v>397</v>
      </c>
      <c r="G839" s="1" t="s">
        <v>398</v>
      </c>
      <c r="H839" s="1" t="s">
        <v>936</v>
      </c>
      <c r="I839" s="1" t="s">
        <v>154</v>
      </c>
      <c r="J839" s="1" t="s">
        <v>93</v>
      </c>
      <c r="K839" s="1" t="s">
        <v>448</v>
      </c>
      <c r="L839" s="6" t="str">
        <f>VLOOKUP(LEFT(A839,1),'Ansatz 1'!A$1:B$10,2)</f>
        <v>2 Unterricht, Erziehung, Sport und Wissenschaft</v>
      </c>
      <c r="M839" s="6" t="str">
        <f>VLOOKUP(LEFT(A839,2),'Ansatz 2'!A$1:B$51,2)</f>
        <v>23 Förderung des Unterrichts</v>
      </c>
      <c r="N839" t="str">
        <f t="shared" si="91"/>
        <v>2321 VS Schülerbetreuung</v>
      </c>
      <c r="O839" s="1" t="str">
        <f t="shared" si="95"/>
        <v>EH</v>
      </c>
      <c r="P839" s="1">
        <f t="shared" si="96"/>
        <v>1</v>
      </c>
      <c r="Q839" s="1" t="str">
        <f t="shared" si="97"/>
        <v>Ausgaben</v>
      </c>
      <c r="R839" t="str">
        <f t="shared" si="93"/>
        <v>1/2321-58150 Sonstige Dienstgeberbeiträge zur sozialen Sicherheit (Pensionskassenbeiträge)</v>
      </c>
      <c r="S839" s="2">
        <f t="shared" si="94"/>
        <v>-100</v>
      </c>
      <c r="T839" s="2">
        <f t="shared" si="92"/>
        <v>-3.2331070158422244E-2</v>
      </c>
    </row>
    <row r="840" spans="1:20" x14ac:dyDescent="0.4">
      <c r="A840" s="1" t="s">
        <v>605</v>
      </c>
      <c r="B840" s="1" t="s">
        <v>403</v>
      </c>
      <c r="C840" s="1" t="s">
        <v>454</v>
      </c>
      <c r="D840" s="1" t="s">
        <v>444</v>
      </c>
      <c r="E840" s="1" t="s">
        <v>395</v>
      </c>
      <c r="F840" s="1" t="s">
        <v>397</v>
      </c>
      <c r="G840" s="1" t="s">
        <v>398</v>
      </c>
      <c r="H840" s="1" t="s">
        <v>936</v>
      </c>
      <c r="I840" s="1" t="s">
        <v>154</v>
      </c>
      <c r="J840" s="1" t="s">
        <v>132</v>
      </c>
      <c r="K840" s="1" t="s">
        <v>532</v>
      </c>
      <c r="L840" s="6" t="str">
        <f>VLOOKUP(LEFT(A840,1),'Ansatz 1'!A$1:B$10,2)</f>
        <v>2 Unterricht, Erziehung, Sport und Wissenschaft</v>
      </c>
      <c r="M840" s="6" t="str">
        <f>VLOOKUP(LEFT(A840,2),'Ansatz 2'!A$1:B$51,2)</f>
        <v>23 Förderung des Unterrichts</v>
      </c>
      <c r="N840" t="str">
        <f t="shared" si="91"/>
        <v>2321 VS Schülerbetreuung</v>
      </c>
      <c r="O840" s="1" t="str">
        <f t="shared" si="95"/>
        <v>EH</v>
      </c>
      <c r="P840" s="1">
        <f t="shared" si="96"/>
        <v>1</v>
      </c>
      <c r="Q840" s="1" t="str">
        <f t="shared" si="97"/>
        <v>Ausgaben</v>
      </c>
      <c r="R840" t="str">
        <f t="shared" si="93"/>
        <v>1/2321-58151 Sonstige Dienstgeberbeiträge zur sozialen Sicherheit (Mitarbeitervorsorge - Abfertigung neu)</v>
      </c>
      <c r="S840" s="2">
        <f t="shared" si="94"/>
        <v>-200</v>
      </c>
      <c r="T840" s="2">
        <f t="shared" si="92"/>
        <v>-6.4662140316844488E-2</v>
      </c>
    </row>
    <row r="841" spans="1:20" x14ac:dyDescent="0.4">
      <c r="A841" s="1" t="s">
        <v>605</v>
      </c>
      <c r="B841" s="1" t="s">
        <v>403</v>
      </c>
      <c r="C841" s="1" t="s">
        <v>457</v>
      </c>
      <c r="D841" s="1" t="s">
        <v>395</v>
      </c>
      <c r="E841" s="1" t="s">
        <v>395</v>
      </c>
      <c r="F841" s="1" t="s">
        <v>397</v>
      </c>
      <c r="G841" s="1" t="s">
        <v>398</v>
      </c>
      <c r="H841" s="1" t="s">
        <v>936</v>
      </c>
      <c r="I841" s="1" t="s">
        <v>154</v>
      </c>
      <c r="J841" s="1" t="s">
        <v>45</v>
      </c>
      <c r="K841" s="1" t="s">
        <v>437</v>
      </c>
      <c r="L841" s="6" t="str">
        <f>VLOOKUP(LEFT(A841,1),'Ansatz 1'!A$1:B$10,2)</f>
        <v>2 Unterricht, Erziehung, Sport und Wissenschaft</v>
      </c>
      <c r="M841" s="6" t="str">
        <f>VLOOKUP(LEFT(A841,2),'Ansatz 2'!A$1:B$51,2)</f>
        <v>23 Förderung des Unterrichts</v>
      </c>
      <c r="N841" t="str">
        <f t="shared" si="91"/>
        <v>2321 VS Schülerbetreuung</v>
      </c>
      <c r="O841" s="1" t="str">
        <f t="shared" si="95"/>
        <v>EH</v>
      </c>
      <c r="P841" s="1">
        <f t="shared" si="96"/>
        <v>1</v>
      </c>
      <c r="Q841" s="1" t="str">
        <f t="shared" si="97"/>
        <v>Ausgaben</v>
      </c>
      <c r="R841" t="str">
        <f t="shared" si="93"/>
        <v>1/2321-58200 Sonstige Dienstgeberbeiträge zur sozialen Sicherheit</v>
      </c>
      <c r="S841" s="2">
        <f t="shared" si="94"/>
        <v>-4000</v>
      </c>
      <c r="T841" s="2">
        <f t="shared" si="92"/>
        <v>-1.2932428063368897</v>
      </c>
    </row>
    <row r="842" spans="1:20" x14ac:dyDescent="0.4">
      <c r="A842" s="1" t="s">
        <v>605</v>
      </c>
      <c r="B842" s="1" t="s">
        <v>403</v>
      </c>
      <c r="C842" s="1" t="s">
        <v>937</v>
      </c>
      <c r="D842" s="1" t="s">
        <v>395</v>
      </c>
      <c r="E842" s="1" t="s">
        <v>395</v>
      </c>
      <c r="F842" s="1" t="s">
        <v>397</v>
      </c>
      <c r="G842" s="1" t="s">
        <v>398</v>
      </c>
      <c r="H842" s="1" t="s">
        <v>938</v>
      </c>
      <c r="I842" s="1" t="s">
        <v>154</v>
      </c>
      <c r="J842" s="1" t="s">
        <v>939</v>
      </c>
      <c r="K842" s="1" t="s">
        <v>448</v>
      </c>
      <c r="L842" s="6" t="str">
        <f>VLOOKUP(LEFT(A842,1),'Ansatz 1'!A$1:B$10,2)</f>
        <v>2 Unterricht, Erziehung, Sport und Wissenschaft</v>
      </c>
      <c r="M842" s="6" t="str">
        <f>VLOOKUP(LEFT(A842,2),'Ansatz 2'!A$1:B$51,2)</f>
        <v>23 Förderung des Unterrichts</v>
      </c>
      <c r="N842" t="str">
        <f t="shared" si="91"/>
        <v>2321 VS Schülerbetreuung</v>
      </c>
      <c r="O842" s="1" t="str">
        <f t="shared" si="95"/>
        <v>EH</v>
      </c>
      <c r="P842" s="1">
        <f t="shared" si="96"/>
        <v>1</v>
      </c>
      <c r="Q842" s="1" t="str">
        <f t="shared" si="97"/>
        <v>Ausgaben</v>
      </c>
      <c r="R842" t="str">
        <f t="shared" si="93"/>
        <v>1/2321-59100 Dotierung von Rückstellungen für Abfertigungen</v>
      </c>
      <c r="S842" s="2">
        <f t="shared" si="94"/>
        <v>-100</v>
      </c>
      <c r="T842" s="2">
        <f t="shared" si="92"/>
        <v>-3.2331070158422244E-2</v>
      </c>
    </row>
    <row r="843" spans="1:20" x14ac:dyDescent="0.4">
      <c r="A843" s="1" t="s">
        <v>605</v>
      </c>
      <c r="B843" s="1" t="s">
        <v>403</v>
      </c>
      <c r="C843" s="1" t="s">
        <v>940</v>
      </c>
      <c r="D843" s="1" t="s">
        <v>395</v>
      </c>
      <c r="E843" s="1" t="s">
        <v>395</v>
      </c>
      <c r="F843" s="1" t="s">
        <v>397</v>
      </c>
      <c r="G843" s="1" t="s">
        <v>398</v>
      </c>
      <c r="H843" s="1" t="s">
        <v>938</v>
      </c>
      <c r="I843" s="1" t="s">
        <v>154</v>
      </c>
      <c r="J843" s="1" t="s">
        <v>941</v>
      </c>
      <c r="K843" s="1" t="s">
        <v>448</v>
      </c>
      <c r="L843" s="6" t="str">
        <f>VLOOKUP(LEFT(A843,1),'Ansatz 1'!A$1:B$10,2)</f>
        <v>2 Unterricht, Erziehung, Sport und Wissenschaft</v>
      </c>
      <c r="M843" s="6" t="str">
        <f>VLOOKUP(LEFT(A843,2),'Ansatz 2'!A$1:B$51,2)</f>
        <v>23 Förderung des Unterrichts</v>
      </c>
      <c r="N843" t="str">
        <f t="shared" si="91"/>
        <v>2321 VS Schülerbetreuung</v>
      </c>
      <c r="O843" s="1" t="str">
        <f t="shared" si="95"/>
        <v>EH</v>
      </c>
      <c r="P843" s="1">
        <f t="shared" si="96"/>
        <v>1</v>
      </c>
      <c r="Q843" s="1" t="str">
        <f t="shared" si="97"/>
        <v>Ausgaben</v>
      </c>
      <c r="R843" t="str">
        <f t="shared" si="93"/>
        <v>1/2321-59200 Dotierung von Rückstellungen für Jubiläumszuwendungen</v>
      </c>
      <c r="S843" s="2">
        <f t="shared" si="94"/>
        <v>-100</v>
      </c>
      <c r="T843" s="2">
        <f t="shared" si="92"/>
        <v>-3.2331070158422244E-2</v>
      </c>
    </row>
    <row r="844" spans="1:20" x14ac:dyDescent="0.4">
      <c r="A844" s="1" t="s">
        <v>605</v>
      </c>
      <c r="B844" s="1" t="s">
        <v>403</v>
      </c>
      <c r="C844" s="1" t="s">
        <v>942</v>
      </c>
      <c r="D844" s="1" t="s">
        <v>395</v>
      </c>
      <c r="E844" s="1" t="s">
        <v>395</v>
      </c>
      <c r="F844" s="1" t="s">
        <v>397</v>
      </c>
      <c r="G844" s="1" t="s">
        <v>398</v>
      </c>
      <c r="H844" s="1" t="s">
        <v>938</v>
      </c>
      <c r="I844" s="1" t="s">
        <v>154</v>
      </c>
      <c r="J844" s="1" t="s">
        <v>943</v>
      </c>
      <c r="K844" s="1" t="s">
        <v>448</v>
      </c>
      <c r="L844" s="6" t="str">
        <f>VLOOKUP(LEFT(A844,1),'Ansatz 1'!A$1:B$10,2)</f>
        <v>2 Unterricht, Erziehung, Sport und Wissenschaft</v>
      </c>
      <c r="M844" s="6" t="str">
        <f>VLOOKUP(LEFT(A844,2),'Ansatz 2'!A$1:B$51,2)</f>
        <v>23 Förderung des Unterrichts</v>
      </c>
      <c r="N844" t="str">
        <f t="shared" si="91"/>
        <v>2321 VS Schülerbetreuung</v>
      </c>
      <c r="O844" s="1" t="str">
        <f t="shared" si="95"/>
        <v>EH</v>
      </c>
      <c r="P844" s="1">
        <f t="shared" si="96"/>
        <v>1</v>
      </c>
      <c r="Q844" s="1" t="str">
        <f t="shared" si="97"/>
        <v>Ausgaben</v>
      </c>
      <c r="R844" t="str">
        <f t="shared" si="93"/>
        <v>1/2321-59300 Dotierung von Rückstellungen für nicht konsumierte Urlaube</v>
      </c>
      <c r="S844" s="2">
        <f t="shared" si="94"/>
        <v>-100</v>
      </c>
      <c r="T844" s="2">
        <f t="shared" si="92"/>
        <v>-3.2331070158422244E-2</v>
      </c>
    </row>
    <row r="845" spans="1:20" x14ac:dyDescent="0.4">
      <c r="A845" s="1" t="s">
        <v>605</v>
      </c>
      <c r="B845" s="1" t="s">
        <v>403</v>
      </c>
      <c r="C845" s="1" t="s">
        <v>522</v>
      </c>
      <c r="D845" s="1" t="s">
        <v>395</v>
      </c>
      <c r="E845" s="1" t="s">
        <v>395</v>
      </c>
      <c r="F845" s="1" t="s">
        <v>397</v>
      </c>
      <c r="G845" s="1" t="s">
        <v>398</v>
      </c>
      <c r="H845" s="1" t="s">
        <v>945</v>
      </c>
      <c r="I845" s="1" t="s">
        <v>154</v>
      </c>
      <c r="J845" s="1" t="s">
        <v>86</v>
      </c>
      <c r="K845" s="1" t="s">
        <v>493</v>
      </c>
      <c r="L845" s="6" t="str">
        <f>VLOOKUP(LEFT(A845,1),'Ansatz 1'!A$1:B$10,2)</f>
        <v>2 Unterricht, Erziehung, Sport und Wissenschaft</v>
      </c>
      <c r="M845" s="6" t="str">
        <f>VLOOKUP(LEFT(A845,2),'Ansatz 2'!A$1:B$51,2)</f>
        <v>23 Förderung des Unterrichts</v>
      </c>
      <c r="N845" t="str">
        <f t="shared" si="91"/>
        <v>2321 VS Schülerbetreuung</v>
      </c>
      <c r="O845" s="1" t="str">
        <f t="shared" si="95"/>
        <v>EH</v>
      </c>
      <c r="P845" s="1">
        <f t="shared" si="96"/>
        <v>1</v>
      </c>
      <c r="Q845" s="1" t="str">
        <f t="shared" si="97"/>
        <v>Ausgaben</v>
      </c>
      <c r="R845" t="str">
        <f t="shared" si="93"/>
        <v>1/2321-60000 Energiebezüge</v>
      </c>
      <c r="S845" s="2">
        <f t="shared" si="94"/>
        <v>-300</v>
      </c>
      <c r="T845" s="2">
        <f t="shared" si="92"/>
        <v>-9.6993210475266725E-2</v>
      </c>
    </row>
    <row r="846" spans="1:20" x14ac:dyDescent="0.4">
      <c r="A846" s="1" t="s">
        <v>605</v>
      </c>
      <c r="B846" s="1" t="s">
        <v>403</v>
      </c>
      <c r="C846" s="1" t="s">
        <v>523</v>
      </c>
      <c r="D846" s="1" t="s">
        <v>395</v>
      </c>
      <c r="E846" s="1" t="s">
        <v>395</v>
      </c>
      <c r="F846" s="1" t="s">
        <v>397</v>
      </c>
      <c r="G846" s="1" t="s">
        <v>398</v>
      </c>
      <c r="H846" s="1" t="s">
        <v>944</v>
      </c>
      <c r="I846" s="1" t="s">
        <v>154</v>
      </c>
      <c r="J846" s="1" t="s">
        <v>87</v>
      </c>
      <c r="K846" s="1" t="s">
        <v>609</v>
      </c>
      <c r="L846" s="6" t="str">
        <f>VLOOKUP(LEFT(A846,1),'Ansatz 1'!A$1:B$10,2)</f>
        <v>2 Unterricht, Erziehung, Sport und Wissenschaft</v>
      </c>
      <c r="M846" s="6" t="str">
        <f>VLOOKUP(LEFT(A846,2),'Ansatz 2'!A$1:B$51,2)</f>
        <v>23 Förderung des Unterrichts</v>
      </c>
      <c r="N846" t="str">
        <f t="shared" si="91"/>
        <v>2321 VS Schülerbetreuung</v>
      </c>
      <c r="O846" s="1" t="str">
        <f t="shared" si="95"/>
        <v>EH</v>
      </c>
      <c r="P846" s="1">
        <f t="shared" si="96"/>
        <v>1</v>
      </c>
      <c r="Q846" s="1" t="str">
        <f t="shared" si="97"/>
        <v>Ausgaben</v>
      </c>
      <c r="R846" t="str">
        <f t="shared" si="93"/>
        <v>1/2321-61400 Instandhaltung von Gebäuden und Bauten</v>
      </c>
      <c r="S846" s="2">
        <f t="shared" si="94"/>
        <v>-1600</v>
      </c>
      <c r="T846" s="2">
        <f t="shared" si="92"/>
        <v>-0.5172971225347559</v>
      </c>
    </row>
    <row r="847" spans="1:20" x14ac:dyDescent="0.4">
      <c r="A847" s="1" t="s">
        <v>605</v>
      </c>
      <c r="B847" s="1" t="s">
        <v>403</v>
      </c>
      <c r="C847" s="1" t="s">
        <v>462</v>
      </c>
      <c r="D847" s="1" t="s">
        <v>395</v>
      </c>
      <c r="E847" s="1" t="s">
        <v>395</v>
      </c>
      <c r="F847" s="1" t="s">
        <v>397</v>
      </c>
      <c r="G847" s="1" t="s">
        <v>398</v>
      </c>
      <c r="H847" s="1" t="s">
        <v>944</v>
      </c>
      <c r="I847" s="1" t="s">
        <v>154</v>
      </c>
      <c r="J847" s="1" t="s">
        <v>47</v>
      </c>
      <c r="K847" s="1" t="s">
        <v>421</v>
      </c>
      <c r="L847" s="6" t="str">
        <f>VLOOKUP(LEFT(A847,1),'Ansatz 1'!A$1:B$10,2)</f>
        <v>2 Unterricht, Erziehung, Sport und Wissenschaft</v>
      </c>
      <c r="M847" s="6" t="str">
        <f>VLOOKUP(LEFT(A847,2),'Ansatz 2'!A$1:B$51,2)</f>
        <v>23 Förderung des Unterrichts</v>
      </c>
      <c r="N847" t="str">
        <f t="shared" si="91"/>
        <v>2321 VS Schülerbetreuung</v>
      </c>
      <c r="O847" s="1" t="str">
        <f t="shared" si="95"/>
        <v>EH</v>
      </c>
      <c r="P847" s="1">
        <f t="shared" si="96"/>
        <v>1</v>
      </c>
      <c r="Q847" s="1" t="str">
        <f t="shared" si="97"/>
        <v>Ausgaben</v>
      </c>
      <c r="R847" t="str">
        <f t="shared" si="93"/>
        <v>1/2321-61800 Instandhaltung von sonstigen Anlagen</v>
      </c>
      <c r="S847" s="2">
        <f t="shared" si="94"/>
        <v>-500</v>
      </c>
      <c r="T847" s="2">
        <f t="shared" si="92"/>
        <v>-0.16165535079211121</v>
      </c>
    </row>
    <row r="848" spans="1:20" x14ac:dyDescent="0.4">
      <c r="A848" s="1" t="s">
        <v>605</v>
      </c>
      <c r="B848" s="1" t="s">
        <v>403</v>
      </c>
      <c r="C848" s="1" t="s">
        <v>467</v>
      </c>
      <c r="D848" s="1" t="s">
        <v>395</v>
      </c>
      <c r="E848" s="1" t="s">
        <v>395</v>
      </c>
      <c r="F848" s="1" t="s">
        <v>397</v>
      </c>
      <c r="G848" s="1" t="s">
        <v>398</v>
      </c>
      <c r="H848" s="1" t="s">
        <v>945</v>
      </c>
      <c r="I848" s="1" t="s">
        <v>154</v>
      </c>
      <c r="J848" s="1" t="s">
        <v>49</v>
      </c>
      <c r="K848" s="1" t="s">
        <v>448</v>
      </c>
      <c r="L848" s="6" t="str">
        <f>VLOOKUP(LEFT(A848,1),'Ansatz 1'!A$1:B$10,2)</f>
        <v>2 Unterricht, Erziehung, Sport und Wissenschaft</v>
      </c>
      <c r="M848" s="6" t="str">
        <f>VLOOKUP(LEFT(A848,2),'Ansatz 2'!A$1:B$51,2)</f>
        <v>23 Förderung des Unterrichts</v>
      </c>
      <c r="N848" t="str">
        <f t="shared" si="91"/>
        <v>2321 VS Schülerbetreuung</v>
      </c>
      <c r="O848" s="1" t="str">
        <f t="shared" si="95"/>
        <v>EH</v>
      </c>
      <c r="P848" s="1">
        <f t="shared" si="96"/>
        <v>1</v>
      </c>
      <c r="Q848" s="1" t="str">
        <f t="shared" si="97"/>
        <v>Ausgaben</v>
      </c>
      <c r="R848" t="str">
        <f t="shared" si="93"/>
        <v>1/2321-63100 Telekommunikationsdienste</v>
      </c>
      <c r="S848" s="2">
        <f t="shared" si="94"/>
        <v>-100</v>
      </c>
      <c r="T848" s="2">
        <f t="shared" si="92"/>
        <v>-3.2331070158422244E-2</v>
      </c>
    </row>
    <row r="849" spans="1:20" x14ac:dyDescent="0.4">
      <c r="A849" s="1" t="s">
        <v>605</v>
      </c>
      <c r="B849" s="1" t="s">
        <v>403</v>
      </c>
      <c r="C849" s="1" t="s">
        <v>470</v>
      </c>
      <c r="D849" s="1" t="s">
        <v>395</v>
      </c>
      <c r="E849" s="1" t="s">
        <v>395</v>
      </c>
      <c r="F849" s="1" t="s">
        <v>397</v>
      </c>
      <c r="G849" s="1" t="s">
        <v>398</v>
      </c>
      <c r="H849" s="1" t="s">
        <v>945</v>
      </c>
      <c r="I849" s="1" t="s">
        <v>154</v>
      </c>
      <c r="J849" s="1" t="s">
        <v>51</v>
      </c>
      <c r="K849" s="1" t="s">
        <v>448</v>
      </c>
      <c r="L849" s="6" t="str">
        <f>VLOOKUP(LEFT(A849,1),'Ansatz 1'!A$1:B$10,2)</f>
        <v>2 Unterricht, Erziehung, Sport und Wissenschaft</v>
      </c>
      <c r="M849" s="6" t="str">
        <f>VLOOKUP(LEFT(A849,2),'Ansatz 2'!A$1:B$51,2)</f>
        <v>23 Förderung des Unterrichts</v>
      </c>
      <c r="N849" t="str">
        <f t="shared" si="91"/>
        <v>2321 VS Schülerbetreuung</v>
      </c>
      <c r="O849" s="1" t="str">
        <f t="shared" si="95"/>
        <v>EH</v>
      </c>
      <c r="P849" s="1">
        <f t="shared" si="96"/>
        <v>1</v>
      </c>
      <c r="Q849" s="1" t="str">
        <f t="shared" si="97"/>
        <v>Ausgaben</v>
      </c>
      <c r="R849" t="str">
        <f t="shared" si="93"/>
        <v>1/2321-67000 Versicherungen</v>
      </c>
      <c r="S849" s="2">
        <f t="shared" si="94"/>
        <v>-100</v>
      </c>
      <c r="T849" s="2">
        <f t="shared" si="92"/>
        <v>-3.2331070158422244E-2</v>
      </c>
    </row>
    <row r="850" spans="1:20" x14ac:dyDescent="0.4">
      <c r="A850" s="1" t="s">
        <v>605</v>
      </c>
      <c r="B850" s="1" t="s">
        <v>403</v>
      </c>
      <c r="C850" s="1" t="s">
        <v>946</v>
      </c>
      <c r="D850" s="1" t="s">
        <v>395</v>
      </c>
      <c r="E850" s="1" t="s">
        <v>395</v>
      </c>
      <c r="F850" s="1" t="s">
        <v>397</v>
      </c>
      <c r="G850" s="1" t="s">
        <v>398</v>
      </c>
      <c r="H850" s="1" t="s">
        <v>947</v>
      </c>
      <c r="I850" s="1" t="s">
        <v>154</v>
      </c>
      <c r="J850" s="1" t="s">
        <v>948</v>
      </c>
      <c r="K850" s="1" t="s">
        <v>421</v>
      </c>
      <c r="L850" s="6" t="str">
        <f>VLOOKUP(LEFT(A850,1),'Ansatz 1'!A$1:B$10,2)</f>
        <v>2 Unterricht, Erziehung, Sport und Wissenschaft</v>
      </c>
      <c r="M850" s="6" t="str">
        <f>VLOOKUP(LEFT(A850,2),'Ansatz 2'!A$1:B$51,2)</f>
        <v>23 Förderung des Unterrichts</v>
      </c>
      <c r="N850" t="str">
        <f t="shared" si="91"/>
        <v>2321 VS Schülerbetreuung</v>
      </c>
      <c r="O850" s="1" t="str">
        <f t="shared" si="95"/>
        <v>EH</v>
      </c>
      <c r="P850" s="1">
        <f t="shared" si="96"/>
        <v>1</v>
      </c>
      <c r="Q850" s="1" t="str">
        <f t="shared" si="97"/>
        <v>Ausgaben</v>
      </c>
      <c r="R850" t="str">
        <f t="shared" si="93"/>
        <v>1/2321-68000 Planmäßige Abschreibung</v>
      </c>
      <c r="S850" s="2">
        <f t="shared" si="94"/>
        <v>-500</v>
      </c>
      <c r="T850" s="2">
        <f t="shared" si="92"/>
        <v>-0.16165535079211121</v>
      </c>
    </row>
    <row r="851" spans="1:20" x14ac:dyDescent="0.4">
      <c r="A851" s="1" t="s">
        <v>605</v>
      </c>
      <c r="B851" s="1" t="s">
        <v>403</v>
      </c>
      <c r="C851" s="1" t="s">
        <v>579</v>
      </c>
      <c r="D851" s="1" t="s">
        <v>395</v>
      </c>
      <c r="E851" s="1" t="s">
        <v>395</v>
      </c>
      <c r="F851" s="1" t="s">
        <v>397</v>
      </c>
      <c r="G851" s="1" t="s">
        <v>398</v>
      </c>
      <c r="H851" s="1" t="s">
        <v>930</v>
      </c>
      <c r="I851" s="1" t="s">
        <v>154</v>
      </c>
      <c r="J851" s="1" t="s">
        <v>133</v>
      </c>
      <c r="K851" s="1" t="s">
        <v>532</v>
      </c>
      <c r="L851" s="6" t="str">
        <f>VLOOKUP(LEFT(A851,1),'Ansatz 1'!A$1:B$10,2)</f>
        <v>2 Unterricht, Erziehung, Sport und Wissenschaft</v>
      </c>
      <c r="M851" s="6" t="str">
        <f>VLOOKUP(LEFT(A851,2),'Ansatz 2'!A$1:B$51,2)</f>
        <v>23 Förderung des Unterrichts</v>
      </c>
      <c r="N851" t="str">
        <f t="shared" si="91"/>
        <v>2321 VS Schülerbetreuung</v>
      </c>
      <c r="O851" s="1" t="str">
        <f t="shared" si="95"/>
        <v>EH</v>
      </c>
      <c r="P851" s="1">
        <f t="shared" si="96"/>
        <v>1</v>
      </c>
      <c r="Q851" s="1" t="str">
        <f t="shared" si="97"/>
        <v>Ausgaben</v>
      </c>
      <c r="R851" t="str">
        <f t="shared" si="93"/>
        <v>1/2321-71000 Öffentliche Abgaben, ohne Gebühren gemäß FAG</v>
      </c>
      <c r="S851" s="2">
        <f t="shared" si="94"/>
        <v>-200</v>
      </c>
      <c r="T851" s="2">
        <f t="shared" si="92"/>
        <v>-6.4662140316844488E-2</v>
      </c>
    </row>
    <row r="852" spans="1:20" x14ac:dyDescent="0.4">
      <c r="A852" s="1" t="s">
        <v>605</v>
      </c>
      <c r="B852" s="1" t="s">
        <v>403</v>
      </c>
      <c r="C852" s="1" t="s">
        <v>477</v>
      </c>
      <c r="D852" s="1" t="s">
        <v>395</v>
      </c>
      <c r="E852" s="1" t="s">
        <v>395</v>
      </c>
      <c r="F852" s="1" t="s">
        <v>397</v>
      </c>
      <c r="G852" s="1" t="s">
        <v>398</v>
      </c>
      <c r="H852" s="1" t="s">
        <v>930</v>
      </c>
      <c r="I852" s="1" t="s">
        <v>154</v>
      </c>
      <c r="J852" s="1" t="s">
        <v>157</v>
      </c>
      <c r="K852" s="1" t="s">
        <v>570</v>
      </c>
      <c r="L852" s="6" t="str">
        <f>VLOOKUP(LEFT(A852,1),'Ansatz 1'!A$1:B$10,2)</f>
        <v>2 Unterricht, Erziehung, Sport und Wissenschaft</v>
      </c>
      <c r="M852" s="6" t="str">
        <f>VLOOKUP(LEFT(A852,2),'Ansatz 2'!A$1:B$51,2)</f>
        <v>23 Förderung des Unterrichts</v>
      </c>
      <c r="N852" t="str">
        <f t="shared" si="91"/>
        <v>2321 VS Schülerbetreuung</v>
      </c>
      <c r="O852" s="1" t="str">
        <f t="shared" si="95"/>
        <v>EH</v>
      </c>
      <c r="P852" s="1">
        <f t="shared" si="96"/>
        <v>1</v>
      </c>
      <c r="Q852" s="1" t="str">
        <f t="shared" si="97"/>
        <v>Ausgaben</v>
      </c>
      <c r="R852" t="str">
        <f t="shared" si="93"/>
        <v>1/2321-72000 Kostenbeiträge (Kostenersätze) für Leistungen (Personalbereitstellung)</v>
      </c>
      <c r="S852" s="2">
        <f t="shared" si="94"/>
        <v>-5000</v>
      </c>
      <c r="T852" s="2">
        <f t="shared" si="92"/>
        <v>-1.6165535079211122</v>
      </c>
    </row>
    <row r="853" spans="1:20" x14ac:dyDescent="0.4">
      <c r="A853" s="1" t="s">
        <v>605</v>
      </c>
      <c r="B853" s="1" t="s">
        <v>403</v>
      </c>
      <c r="C853" s="1" t="s">
        <v>477</v>
      </c>
      <c r="D853" s="1" t="s">
        <v>455</v>
      </c>
      <c r="E853" s="1" t="s">
        <v>395</v>
      </c>
      <c r="F853" s="1" t="s">
        <v>497</v>
      </c>
      <c r="G853" s="1" t="s">
        <v>398</v>
      </c>
      <c r="H853" s="1" t="s">
        <v>930</v>
      </c>
      <c r="I853" s="1" t="s">
        <v>154</v>
      </c>
      <c r="J853" s="1" t="s">
        <v>89</v>
      </c>
      <c r="K853" s="1" t="s">
        <v>568</v>
      </c>
      <c r="L853" s="6" t="str">
        <f>VLOOKUP(LEFT(A853,1),'Ansatz 1'!A$1:B$10,2)</f>
        <v>2 Unterricht, Erziehung, Sport und Wissenschaft</v>
      </c>
      <c r="M853" s="6" t="str">
        <f>VLOOKUP(LEFT(A853,2),'Ansatz 2'!A$1:B$51,2)</f>
        <v>23 Förderung des Unterrichts</v>
      </c>
      <c r="N853" t="str">
        <f t="shared" si="91"/>
        <v>2321 VS Schülerbetreuung</v>
      </c>
      <c r="O853" s="1" t="str">
        <f t="shared" si="95"/>
        <v>EH</v>
      </c>
      <c r="P853" s="1">
        <f t="shared" si="96"/>
        <v>1</v>
      </c>
      <c r="Q853" s="1" t="str">
        <f t="shared" si="97"/>
        <v>Ausgaben</v>
      </c>
      <c r="R853" t="str">
        <f t="shared" si="93"/>
        <v>1/2321-72050 Interne Leistungsverrechnung</v>
      </c>
      <c r="S853" s="2">
        <f t="shared" si="94"/>
        <v>-400</v>
      </c>
      <c r="T853" s="2">
        <f t="shared" si="92"/>
        <v>-0.12932428063368898</v>
      </c>
    </row>
    <row r="854" spans="1:20" x14ac:dyDescent="0.4">
      <c r="A854" s="1" t="s">
        <v>605</v>
      </c>
      <c r="B854" s="1" t="s">
        <v>403</v>
      </c>
      <c r="C854" s="1" t="s">
        <v>420</v>
      </c>
      <c r="D854" s="1" t="s">
        <v>395</v>
      </c>
      <c r="E854" s="1" t="s">
        <v>395</v>
      </c>
      <c r="F854" s="1" t="s">
        <v>397</v>
      </c>
      <c r="G854" s="1" t="s">
        <v>398</v>
      </c>
      <c r="H854" s="1" t="s">
        <v>930</v>
      </c>
      <c r="I854" s="1" t="s">
        <v>154</v>
      </c>
      <c r="J854" s="1" t="s">
        <v>59</v>
      </c>
      <c r="K854" s="1" t="s">
        <v>448</v>
      </c>
      <c r="L854" s="6" t="str">
        <f>VLOOKUP(LEFT(A854,1),'Ansatz 1'!A$1:B$10,2)</f>
        <v>2 Unterricht, Erziehung, Sport und Wissenschaft</v>
      </c>
      <c r="M854" s="6" t="str">
        <f>VLOOKUP(LEFT(A854,2),'Ansatz 2'!A$1:B$51,2)</f>
        <v>23 Förderung des Unterrichts</v>
      </c>
      <c r="N854" t="str">
        <f t="shared" si="91"/>
        <v>2321 VS Schülerbetreuung</v>
      </c>
      <c r="O854" s="1" t="str">
        <f t="shared" si="95"/>
        <v>EH</v>
      </c>
      <c r="P854" s="1">
        <f t="shared" si="96"/>
        <v>1</v>
      </c>
      <c r="Q854" s="1" t="str">
        <f t="shared" si="97"/>
        <v>Ausgaben</v>
      </c>
      <c r="R854" t="str">
        <f t="shared" si="93"/>
        <v>1/2321-72400 Reisegebühren</v>
      </c>
      <c r="S854" s="2">
        <f t="shared" si="94"/>
        <v>-100</v>
      </c>
      <c r="T854" s="2">
        <f t="shared" si="92"/>
        <v>-3.2331070158422244E-2</v>
      </c>
    </row>
    <row r="855" spans="1:20" x14ac:dyDescent="0.4">
      <c r="A855" s="1" t="s">
        <v>605</v>
      </c>
      <c r="B855" s="1" t="s">
        <v>403</v>
      </c>
      <c r="C855" s="1" t="s">
        <v>485</v>
      </c>
      <c r="D855" s="1" t="s">
        <v>395</v>
      </c>
      <c r="E855" s="1" t="s">
        <v>395</v>
      </c>
      <c r="F855" s="1" t="s">
        <v>397</v>
      </c>
      <c r="G855" s="1" t="s">
        <v>398</v>
      </c>
      <c r="H855" s="1" t="s">
        <v>930</v>
      </c>
      <c r="I855" s="1" t="s">
        <v>154</v>
      </c>
      <c r="J855" s="1" t="s">
        <v>135</v>
      </c>
      <c r="K855" s="1" t="s">
        <v>551</v>
      </c>
      <c r="L855" s="6" t="str">
        <f>VLOOKUP(LEFT(A855,1),'Ansatz 1'!A$1:B$10,2)</f>
        <v>2 Unterricht, Erziehung, Sport und Wissenschaft</v>
      </c>
      <c r="M855" s="6" t="str">
        <f>VLOOKUP(LEFT(A855,2),'Ansatz 2'!A$1:B$51,2)</f>
        <v>23 Förderung des Unterrichts</v>
      </c>
      <c r="N855" t="str">
        <f t="shared" si="91"/>
        <v>2321 VS Schülerbetreuung</v>
      </c>
      <c r="O855" s="1" t="str">
        <f t="shared" si="95"/>
        <v>EH</v>
      </c>
      <c r="P855" s="1">
        <f t="shared" si="96"/>
        <v>1</v>
      </c>
      <c r="Q855" s="1" t="str">
        <f t="shared" si="97"/>
        <v>Ausgaben</v>
      </c>
      <c r="R855" t="str">
        <f t="shared" si="93"/>
        <v>1/2321-72800 Entgelte für sonstige Leistungen (Reinigung durch Unternehmen)</v>
      </c>
      <c r="S855" s="2">
        <f t="shared" si="94"/>
        <v>-5400</v>
      </c>
      <c r="T855" s="2">
        <f t="shared" si="92"/>
        <v>-1.7458777885548011</v>
      </c>
    </row>
    <row r="856" spans="1:20" x14ac:dyDescent="0.4">
      <c r="A856" s="1" t="s">
        <v>605</v>
      </c>
      <c r="B856" s="1" t="s">
        <v>403</v>
      </c>
      <c r="C856" s="1" t="s">
        <v>487</v>
      </c>
      <c r="D856" s="1" t="s">
        <v>395</v>
      </c>
      <c r="E856" s="1" t="s">
        <v>395</v>
      </c>
      <c r="F856" s="1" t="s">
        <v>397</v>
      </c>
      <c r="G856" s="1" t="s">
        <v>398</v>
      </c>
      <c r="H856" s="1" t="s">
        <v>930</v>
      </c>
      <c r="I856" s="1" t="s">
        <v>154</v>
      </c>
      <c r="J856" s="1" t="s">
        <v>62</v>
      </c>
      <c r="K856" s="1" t="s">
        <v>461</v>
      </c>
      <c r="L856" s="6" t="str">
        <f>VLOOKUP(LEFT(A856,1),'Ansatz 1'!A$1:B$10,2)</f>
        <v>2 Unterricht, Erziehung, Sport und Wissenschaft</v>
      </c>
      <c r="M856" s="6" t="str">
        <f>VLOOKUP(LEFT(A856,2),'Ansatz 2'!A$1:B$51,2)</f>
        <v>23 Förderung des Unterrichts</v>
      </c>
      <c r="N856" t="str">
        <f t="shared" si="91"/>
        <v>2321 VS Schülerbetreuung</v>
      </c>
      <c r="O856" s="1" t="str">
        <f t="shared" si="95"/>
        <v>EH</v>
      </c>
      <c r="P856" s="1">
        <f t="shared" si="96"/>
        <v>1</v>
      </c>
      <c r="Q856" s="1" t="str">
        <f t="shared" si="97"/>
        <v>Ausgaben</v>
      </c>
      <c r="R856" t="str">
        <f t="shared" si="93"/>
        <v>1/2321-72900 Sonstige Aufwendungen</v>
      </c>
      <c r="S856" s="2">
        <f t="shared" si="94"/>
        <v>-1000</v>
      </c>
      <c r="T856" s="2">
        <f t="shared" si="92"/>
        <v>-0.32331070158422243</v>
      </c>
    </row>
    <row r="857" spans="1:20" x14ac:dyDescent="0.4">
      <c r="A857" s="1" t="s">
        <v>605</v>
      </c>
      <c r="B857" s="1" t="s">
        <v>403</v>
      </c>
      <c r="C857" s="1" t="s">
        <v>489</v>
      </c>
      <c r="D857" s="1" t="s">
        <v>395</v>
      </c>
      <c r="E857" s="1" t="s">
        <v>395</v>
      </c>
      <c r="F857" s="1" t="s">
        <v>397</v>
      </c>
      <c r="G857" s="1" t="s">
        <v>398</v>
      </c>
      <c r="H857" s="1" t="s">
        <v>951</v>
      </c>
      <c r="I857" s="1" t="s">
        <v>154</v>
      </c>
      <c r="J857" s="1" t="s">
        <v>158</v>
      </c>
      <c r="K857" s="1" t="s">
        <v>531</v>
      </c>
      <c r="L857" s="6" t="str">
        <f>VLOOKUP(LEFT(A857,1),'Ansatz 1'!A$1:B$10,2)</f>
        <v>2 Unterricht, Erziehung, Sport und Wissenschaft</v>
      </c>
      <c r="M857" s="6" t="str">
        <f>VLOOKUP(LEFT(A857,2),'Ansatz 2'!A$1:B$51,2)</f>
        <v>23 Förderung des Unterrichts</v>
      </c>
      <c r="N857" t="str">
        <f t="shared" si="91"/>
        <v>2321 VS Schülerbetreuung</v>
      </c>
      <c r="O857" s="1" t="str">
        <f t="shared" si="95"/>
        <v>EH</v>
      </c>
      <c r="P857" s="1">
        <f t="shared" si="96"/>
        <v>2</v>
      </c>
      <c r="Q857" s="1" t="str">
        <f t="shared" si="97"/>
        <v>Einnahmen</v>
      </c>
      <c r="R857" t="str">
        <f t="shared" si="93"/>
        <v>2/2321+80800 Veräußerungen von Waren (Mittagstisch Elternbeiträge)</v>
      </c>
      <c r="S857" s="2">
        <f t="shared" si="94"/>
        <v>12000</v>
      </c>
      <c r="T857" s="2">
        <f t="shared" si="92"/>
        <v>3.8797284190106693</v>
      </c>
    </row>
    <row r="858" spans="1:20" x14ac:dyDescent="0.4">
      <c r="A858" s="1" t="s">
        <v>605</v>
      </c>
      <c r="B858" s="1" t="s">
        <v>403</v>
      </c>
      <c r="C858" s="1" t="s">
        <v>610</v>
      </c>
      <c r="D858" s="1" t="s">
        <v>395</v>
      </c>
      <c r="E858" s="1" t="s">
        <v>395</v>
      </c>
      <c r="F858" s="1" t="s">
        <v>397</v>
      </c>
      <c r="G858" s="1" t="s">
        <v>398</v>
      </c>
      <c r="H858" s="1" t="s">
        <v>953</v>
      </c>
      <c r="I858" s="1" t="s">
        <v>154</v>
      </c>
      <c r="J858" s="1" t="s">
        <v>159</v>
      </c>
      <c r="K858" s="1" t="s">
        <v>512</v>
      </c>
      <c r="L858" s="6" t="str">
        <f>VLOOKUP(LEFT(A858,1),'Ansatz 1'!A$1:B$10,2)</f>
        <v>2 Unterricht, Erziehung, Sport und Wissenschaft</v>
      </c>
      <c r="M858" s="6" t="str">
        <f>VLOOKUP(LEFT(A858,2),'Ansatz 2'!A$1:B$51,2)</f>
        <v>23 Förderung des Unterrichts</v>
      </c>
      <c r="N858" t="str">
        <f t="shared" si="91"/>
        <v>2321 VS Schülerbetreuung</v>
      </c>
      <c r="O858" s="1" t="str">
        <f t="shared" si="95"/>
        <v>EH</v>
      </c>
      <c r="P858" s="1">
        <f t="shared" si="96"/>
        <v>2</v>
      </c>
      <c r="Q858" s="1" t="str">
        <f t="shared" si="97"/>
        <v>Einnahmen</v>
      </c>
      <c r="R858" t="str">
        <f t="shared" si="93"/>
        <v>2/2321+81000 Erträge aus Leistungen (Elternbeiträge)</v>
      </c>
      <c r="S858" s="2">
        <f t="shared" si="94"/>
        <v>9000</v>
      </c>
      <c r="T858" s="2">
        <f t="shared" si="92"/>
        <v>2.9097963142580019</v>
      </c>
    </row>
    <row r="859" spans="1:20" x14ac:dyDescent="0.4">
      <c r="A859" s="1" t="s">
        <v>605</v>
      </c>
      <c r="B859" s="1" t="s">
        <v>403</v>
      </c>
      <c r="C859" s="1" t="s">
        <v>731</v>
      </c>
      <c r="D859" s="1" t="s">
        <v>395</v>
      </c>
      <c r="E859" s="1" t="s">
        <v>395</v>
      </c>
      <c r="F859" s="1" t="s">
        <v>397</v>
      </c>
      <c r="G859" s="1" t="s">
        <v>398</v>
      </c>
      <c r="H859" s="1" t="s">
        <v>954</v>
      </c>
      <c r="I859" s="1" t="s">
        <v>154</v>
      </c>
      <c r="J859" s="1" t="s">
        <v>955</v>
      </c>
      <c r="K859" s="1" t="s">
        <v>448</v>
      </c>
      <c r="L859" s="6" t="str">
        <f>VLOOKUP(LEFT(A859,1),'Ansatz 1'!A$1:B$10,2)</f>
        <v>2 Unterricht, Erziehung, Sport und Wissenschaft</v>
      </c>
      <c r="M859" s="6" t="str">
        <f>VLOOKUP(LEFT(A859,2),'Ansatz 2'!A$1:B$51,2)</f>
        <v>23 Förderung des Unterrichts</v>
      </c>
      <c r="N859" t="str">
        <f t="shared" si="91"/>
        <v>2321 VS Schülerbetreuung</v>
      </c>
      <c r="O859" s="1" t="str">
        <f t="shared" si="95"/>
        <v>EH</v>
      </c>
      <c r="P859" s="1">
        <f t="shared" si="96"/>
        <v>2</v>
      </c>
      <c r="Q859" s="1" t="str">
        <f t="shared" si="97"/>
        <v>Einnahmen</v>
      </c>
      <c r="R859" t="str">
        <f t="shared" si="93"/>
        <v>2/2321+81700 Erträge aus der Auflösung von sonstigen Rückstellungen</v>
      </c>
      <c r="S859" s="2">
        <f t="shared" si="94"/>
        <v>100</v>
      </c>
      <c r="T859" s="2">
        <f t="shared" si="92"/>
        <v>3.2331070158422244E-2</v>
      </c>
    </row>
    <row r="860" spans="1:20" x14ac:dyDescent="0.4">
      <c r="A860" s="1" t="s">
        <v>605</v>
      </c>
      <c r="B860" s="1" t="s">
        <v>403</v>
      </c>
      <c r="C860" s="1" t="s">
        <v>429</v>
      </c>
      <c r="D860" s="1" t="s">
        <v>395</v>
      </c>
      <c r="E860" s="1" t="s">
        <v>395</v>
      </c>
      <c r="F860" s="1" t="s">
        <v>397</v>
      </c>
      <c r="G860" s="1" t="s">
        <v>398</v>
      </c>
      <c r="H860" s="1" t="s">
        <v>933</v>
      </c>
      <c r="I860" s="1" t="s">
        <v>154</v>
      </c>
      <c r="J860" s="1" t="s">
        <v>125</v>
      </c>
      <c r="K860" s="1" t="s">
        <v>537</v>
      </c>
      <c r="L860" s="6" t="str">
        <f>VLOOKUP(LEFT(A860,1),'Ansatz 1'!A$1:B$10,2)</f>
        <v>2 Unterricht, Erziehung, Sport und Wissenschaft</v>
      </c>
      <c r="M860" s="6" t="str">
        <f>VLOOKUP(LEFT(A860,2),'Ansatz 2'!A$1:B$51,2)</f>
        <v>23 Förderung des Unterrichts</v>
      </c>
      <c r="N860" t="str">
        <f t="shared" si="91"/>
        <v>2321 VS Schülerbetreuung</v>
      </c>
      <c r="O860" s="1" t="str">
        <f t="shared" si="95"/>
        <v>EH</v>
      </c>
      <c r="P860" s="1">
        <f t="shared" si="96"/>
        <v>2</v>
      </c>
      <c r="Q860" s="1" t="str">
        <f t="shared" si="97"/>
        <v>Einnahmen</v>
      </c>
      <c r="R860" t="str">
        <f t="shared" si="93"/>
        <v>2/2321+86100 Transfers von Ländern, Landesfonds und Landeskammern</v>
      </c>
      <c r="S860" s="2">
        <f t="shared" si="94"/>
        <v>10000</v>
      </c>
      <c r="T860" s="2">
        <f t="shared" si="92"/>
        <v>3.2331070158422244</v>
      </c>
    </row>
    <row r="861" spans="1:20" x14ac:dyDescent="0.4">
      <c r="A861" s="1" t="s">
        <v>605</v>
      </c>
      <c r="B861" s="1" t="s">
        <v>401</v>
      </c>
      <c r="C861" s="1" t="s">
        <v>438</v>
      </c>
      <c r="D861" s="1" t="s">
        <v>395</v>
      </c>
      <c r="E861" s="1" t="s">
        <v>395</v>
      </c>
      <c r="F861" s="1" t="s">
        <v>397</v>
      </c>
      <c r="G861" s="1" t="s">
        <v>398</v>
      </c>
      <c r="H861" s="1" t="s">
        <v>934</v>
      </c>
      <c r="I861" s="1" t="s">
        <v>160</v>
      </c>
      <c r="J861" s="1" t="s">
        <v>36</v>
      </c>
      <c r="K861" s="1" t="s">
        <v>461</v>
      </c>
      <c r="L861" s="6" t="str">
        <f>VLOOKUP(LEFT(A861,1),'Ansatz 1'!A$1:B$10,2)</f>
        <v>2 Unterricht, Erziehung, Sport und Wissenschaft</v>
      </c>
      <c r="M861" s="6" t="str">
        <f>VLOOKUP(LEFT(A861,2),'Ansatz 2'!A$1:B$51,2)</f>
        <v>23 Förderung des Unterrichts</v>
      </c>
      <c r="N861" t="str">
        <f t="shared" si="91"/>
        <v>2322 MS Schülerbetreuung</v>
      </c>
      <c r="O861" s="1" t="str">
        <f t="shared" si="95"/>
        <v>EH</v>
      </c>
      <c r="P861" s="1">
        <f t="shared" si="96"/>
        <v>1</v>
      </c>
      <c r="Q861" s="1" t="str">
        <f t="shared" si="97"/>
        <v>Ausgaben</v>
      </c>
      <c r="R861" t="str">
        <f t="shared" si="93"/>
        <v>1/2322-40000 Geringwertige Wirtschaftsgüter (GWG)</v>
      </c>
      <c r="S861" s="2">
        <f t="shared" si="94"/>
        <v>-1000</v>
      </c>
      <c r="T861" s="2">
        <f t="shared" si="92"/>
        <v>-0.32331070158422243</v>
      </c>
    </row>
    <row r="862" spans="1:20" x14ac:dyDescent="0.4">
      <c r="A862" s="1" t="s">
        <v>605</v>
      </c>
      <c r="B862" s="1" t="s">
        <v>401</v>
      </c>
      <c r="C862" s="1" t="s">
        <v>520</v>
      </c>
      <c r="D862" s="1" t="s">
        <v>395</v>
      </c>
      <c r="E862" s="1" t="s">
        <v>395</v>
      </c>
      <c r="F862" s="1" t="s">
        <v>397</v>
      </c>
      <c r="G862" s="1" t="s">
        <v>398</v>
      </c>
      <c r="H862" s="1" t="s">
        <v>934</v>
      </c>
      <c r="I862" s="1" t="s">
        <v>160</v>
      </c>
      <c r="J862" s="1" t="s">
        <v>85</v>
      </c>
      <c r="K862" s="1" t="s">
        <v>421</v>
      </c>
      <c r="L862" s="6" t="str">
        <f>VLOOKUP(LEFT(A862,1),'Ansatz 1'!A$1:B$10,2)</f>
        <v>2 Unterricht, Erziehung, Sport und Wissenschaft</v>
      </c>
      <c r="M862" s="6" t="str">
        <f>VLOOKUP(LEFT(A862,2),'Ansatz 2'!A$1:B$51,2)</f>
        <v>23 Förderung des Unterrichts</v>
      </c>
      <c r="N862" t="str">
        <f t="shared" si="91"/>
        <v>2322 MS Schülerbetreuung</v>
      </c>
      <c r="O862" s="1" t="str">
        <f t="shared" si="95"/>
        <v>EH</v>
      </c>
      <c r="P862" s="1">
        <f t="shared" si="96"/>
        <v>1</v>
      </c>
      <c r="Q862" s="1" t="str">
        <f t="shared" si="97"/>
        <v>Ausgaben</v>
      </c>
      <c r="R862" t="str">
        <f t="shared" si="93"/>
        <v>1/2322-45400 Reinigungsmittel</v>
      </c>
      <c r="S862" s="2">
        <f t="shared" si="94"/>
        <v>-500</v>
      </c>
      <c r="T862" s="2">
        <f t="shared" si="92"/>
        <v>-0.16165535079211121</v>
      </c>
    </row>
    <row r="863" spans="1:20" x14ac:dyDescent="0.4">
      <c r="A863" s="1" t="s">
        <v>605</v>
      </c>
      <c r="B863" s="1" t="s">
        <v>401</v>
      </c>
      <c r="C863" s="1" t="s">
        <v>522</v>
      </c>
      <c r="D863" s="1" t="s">
        <v>395</v>
      </c>
      <c r="E863" s="1" t="s">
        <v>395</v>
      </c>
      <c r="F863" s="1" t="s">
        <v>397</v>
      </c>
      <c r="G863" s="1" t="s">
        <v>398</v>
      </c>
      <c r="H863" s="1" t="s">
        <v>945</v>
      </c>
      <c r="I863" s="1" t="s">
        <v>160</v>
      </c>
      <c r="J863" s="1" t="s">
        <v>86</v>
      </c>
      <c r="K863" s="1" t="s">
        <v>437</v>
      </c>
      <c r="L863" s="6" t="str">
        <f>VLOOKUP(LEFT(A863,1),'Ansatz 1'!A$1:B$10,2)</f>
        <v>2 Unterricht, Erziehung, Sport und Wissenschaft</v>
      </c>
      <c r="M863" s="6" t="str">
        <f>VLOOKUP(LEFT(A863,2),'Ansatz 2'!A$1:B$51,2)</f>
        <v>23 Förderung des Unterrichts</v>
      </c>
      <c r="N863" t="str">
        <f t="shared" si="91"/>
        <v>2322 MS Schülerbetreuung</v>
      </c>
      <c r="O863" s="1" t="str">
        <f t="shared" si="95"/>
        <v>EH</v>
      </c>
      <c r="P863" s="1">
        <f t="shared" si="96"/>
        <v>1</v>
      </c>
      <c r="Q863" s="1" t="str">
        <f t="shared" si="97"/>
        <v>Ausgaben</v>
      </c>
      <c r="R863" t="str">
        <f t="shared" si="93"/>
        <v>1/2322-60000 Energiebezüge</v>
      </c>
      <c r="S863" s="2">
        <f t="shared" si="94"/>
        <v>-4000</v>
      </c>
      <c r="T863" s="2">
        <f t="shared" si="92"/>
        <v>-1.2932428063368897</v>
      </c>
    </row>
    <row r="864" spans="1:20" x14ac:dyDescent="0.4">
      <c r="A864" s="1" t="s">
        <v>605</v>
      </c>
      <c r="B864" s="1" t="s">
        <v>401</v>
      </c>
      <c r="C864" s="1" t="s">
        <v>523</v>
      </c>
      <c r="D864" s="1" t="s">
        <v>395</v>
      </c>
      <c r="E864" s="1" t="s">
        <v>395</v>
      </c>
      <c r="F864" s="1" t="s">
        <v>397</v>
      </c>
      <c r="G864" s="1" t="s">
        <v>398</v>
      </c>
      <c r="H864" s="1" t="s">
        <v>944</v>
      </c>
      <c r="I864" s="1" t="s">
        <v>160</v>
      </c>
      <c r="J864" s="1" t="s">
        <v>87</v>
      </c>
      <c r="K864" s="1" t="s">
        <v>531</v>
      </c>
      <c r="L864" s="6" t="str">
        <f>VLOOKUP(LEFT(A864,1),'Ansatz 1'!A$1:B$10,2)</f>
        <v>2 Unterricht, Erziehung, Sport und Wissenschaft</v>
      </c>
      <c r="M864" s="6" t="str">
        <f>VLOOKUP(LEFT(A864,2),'Ansatz 2'!A$1:B$51,2)</f>
        <v>23 Förderung des Unterrichts</v>
      </c>
      <c r="N864" t="str">
        <f t="shared" si="91"/>
        <v>2322 MS Schülerbetreuung</v>
      </c>
      <c r="O864" s="1" t="str">
        <f t="shared" si="95"/>
        <v>EH</v>
      </c>
      <c r="P864" s="1">
        <f t="shared" si="96"/>
        <v>1</v>
      </c>
      <c r="Q864" s="1" t="str">
        <f t="shared" si="97"/>
        <v>Ausgaben</v>
      </c>
      <c r="R864" t="str">
        <f t="shared" si="93"/>
        <v>1/2322-61400 Instandhaltung von Gebäuden und Bauten</v>
      </c>
      <c r="S864" s="2">
        <f t="shared" si="94"/>
        <v>-12000</v>
      </c>
      <c r="T864" s="2">
        <f t="shared" si="92"/>
        <v>-3.8797284190106693</v>
      </c>
    </row>
    <row r="865" spans="1:20" x14ac:dyDescent="0.4">
      <c r="A865" s="1" t="s">
        <v>605</v>
      </c>
      <c r="B865" s="1" t="s">
        <v>401</v>
      </c>
      <c r="C865" s="1" t="s">
        <v>462</v>
      </c>
      <c r="D865" s="1" t="s">
        <v>395</v>
      </c>
      <c r="E865" s="1" t="s">
        <v>395</v>
      </c>
      <c r="F865" s="1" t="s">
        <v>397</v>
      </c>
      <c r="G865" s="1" t="s">
        <v>398</v>
      </c>
      <c r="H865" s="1" t="s">
        <v>944</v>
      </c>
      <c r="I865" s="1" t="s">
        <v>160</v>
      </c>
      <c r="J865" s="1" t="s">
        <v>47</v>
      </c>
      <c r="K865" s="1" t="s">
        <v>461</v>
      </c>
      <c r="L865" s="6" t="str">
        <f>VLOOKUP(LEFT(A865,1),'Ansatz 1'!A$1:B$10,2)</f>
        <v>2 Unterricht, Erziehung, Sport und Wissenschaft</v>
      </c>
      <c r="M865" s="6" t="str">
        <f>VLOOKUP(LEFT(A865,2),'Ansatz 2'!A$1:B$51,2)</f>
        <v>23 Förderung des Unterrichts</v>
      </c>
      <c r="N865" t="str">
        <f t="shared" si="91"/>
        <v>2322 MS Schülerbetreuung</v>
      </c>
      <c r="O865" s="1" t="str">
        <f t="shared" si="95"/>
        <v>EH</v>
      </c>
      <c r="P865" s="1">
        <f t="shared" si="96"/>
        <v>1</v>
      </c>
      <c r="Q865" s="1" t="str">
        <f t="shared" si="97"/>
        <v>Ausgaben</v>
      </c>
      <c r="R865" t="str">
        <f t="shared" si="93"/>
        <v>1/2322-61800 Instandhaltung von sonstigen Anlagen</v>
      </c>
      <c r="S865" s="2">
        <f t="shared" si="94"/>
        <v>-1000</v>
      </c>
      <c r="T865" s="2">
        <f t="shared" si="92"/>
        <v>-0.32331070158422243</v>
      </c>
    </row>
    <row r="866" spans="1:20" x14ac:dyDescent="0.4">
      <c r="A866" s="1" t="s">
        <v>605</v>
      </c>
      <c r="B866" s="1" t="s">
        <v>401</v>
      </c>
      <c r="C866" s="1" t="s">
        <v>524</v>
      </c>
      <c r="D866" s="1" t="s">
        <v>395</v>
      </c>
      <c r="E866" s="1" t="s">
        <v>395</v>
      </c>
      <c r="F866" s="1" t="s">
        <v>397</v>
      </c>
      <c r="G866" s="1" t="s">
        <v>398</v>
      </c>
      <c r="H866" s="1" t="s">
        <v>956</v>
      </c>
      <c r="I866" s="1" t="s">
        <v>160</v>
      </c>
      <c r="J866" s="1" t="s">
        <v>88</v>
      </c>
      <c r="K866" s="1" t="s">
        <v>570</v>
      </c>
      <c r="L866" s="6" t="str">
        <f>VLOOKUP(LEFT(A866,1),'Ansatz 1'!A$1:B$10,2)</f>
        <v>2 Unterricht, Erziehung, Sport und Wissenschaft</v>
      </c>
      <c r="M866" s="6" t="str">
        <f>VLOOKUP(LEFT(A866,2),'Ansatz 2'!A$1:B$51,2)</f>
        <v>23 Förderung des Unterrichts</v>
      </c>
      <c r="N866" t="str">
        <f t="shared" si="91"/>
        <v>2322 MS Schülerbetreuung</v>
      </c>
      <c r="O866" s="1" t="str">
        <f t="shared" si="95"/>
        <v>EH</v>
      </c>
      <c r="P866" s="1">
        <f t="shared" si="96"/>
        <v>1</v>
      </c>
      <c r="Q866" s="1" t="str">
        <f t="shared" si="97"/>
        <v>Ausgaben</v>
      </c>
      <c r="R866" t="str">
        <f t="shared" si="93"/>
        <v>1/2322-65000 Zinsen für Finanzschulden in Euro</v>
      </c>
      <c r="S866" s="2">
        <f t="shared" si="94"/>
        <v>-5000</v>
      </c>
      <c r="T866" s="2">
        <f t="shared" si="92"/>
        <v>-1.6165535079211122</v>
      </c>
    </row>
    <row r="867" spans="1:20" x14ac:dyDescent="0.4">
      <c r="A867" s="1" t="s">
        <v>605</v>
      </c>
      <c r="B867" s="1" t="s">
        <v>401</v>
      </c>
      <c r="C867" s="1" t="s">
        <v>470</v>
      </c>
      <c r="D867" s="1" t="s">
        <v>395</v>
      </c>
      <c r="E867" s="1" t="s">
        <v>395</v>
      </c>
      <c r="F867" s="1" t="s">
        <v>397</v>
      </c>
      <c r="G867" s="1" t="s">
        <v>398</v>
      </c>
      <c r="H867" s="1" t="s">
        <v>945</v>
      </c>
      <c r="I867" s="1" t="s">
        <v>160</v>
      </c>
      <c r="J867" s="1" t="s">
        <v>51</v>
      </c>
      <c r="K867" s="1" t="s">
        <v>587</v>
      </c>
      <c r="L867" s="6" t="str">
        <f>VLOOKUP(LEFT(A867,1),'Ansatz 1'!A$1:B$10,2)</f>
        <v>2 Unterricht, Erziehung, Sport und Wissenschaft</v>
      </c>
      <c r="M867" s="6" t="str">
        <f>VLOOKUP(LEFT(A867,2),'Ansatz 2'!A$1:B$51,2)</f>
        <v>23 Förderung des Unterrichts</v>
      </c>
      <c r="N867" t="str">
        <f t="shared" si="91"/>
        <v>2322 MS Schülerbetreuung</v>
      </c>
      <c r="O867" s="1" t="str">
        <f t="shared" si="95"/>
        <v>EH</v>
      </c>
      <c r="P867" s="1">
        <f t="shared" si="96"/>
        <v>1</v>
      </c>
      <c r="Q867" s="1" t="str">
        <f t="shared" si="97"/>
        <v>Ausgaben</v>
      </c>
      <c r="R867" t="str">
        <f t="shared" si="93"/>
        <v>1/2322-67000 Versicherungen</v>
      </c>
      <c r="S867" s="2">
        <f t="shared" si="94"/>
        <v>-700</v>
      </c>
      <c r="T867" s="2">
        <f t="shared" si="92"/>
        <v>-0.22631749110895572</v>
      </c>
    </row>
    <row r="868" spans="1:20" x14ac:dyDescent="0.4">
      <c r="A868" s="1" t="s">
        <v>605</v>
      </c>
      <c r="B868" s="1" t="s">
        <v>401</v>
      </c>
      <c r="C868" s="1" t="s">
        <v>477</v>
      </c>
      <c r="D868" s="1" t="s">
        <v>482</v>
      </c>
      <c r="E868" s="1" t="s">
        <v>395</v>
      </c>
      <c r="F868" s="1" t="s">
        <v>397</v>
      </c>
      <c r="G868" s="1" t="s">
        <v>398</v>
      </c>
      <c r="H868" s="1" t="s">
        <v>930</v>
      </c>
      <c r="I868" s="1" t="s">
        <v>160</v>
      </c>
      <c r="J868" s="1" t="s">
        <v>161</v>
      </c>
      <c r="K868" s="1" t="s">
        <v>611</v>
      </c>
      <c r="L868" s="6" t="str">
        <f>VLOOKUP(LEFT(A868,1),'Ansatz 1'!A$1:B$10,2)</f>
        <v>2 Unterricht, Erziehung, Sport und Wissenschaft</v>
      </c>
      <c r="M868" s="6" t="str">
        <f>VLOOKUP(LEFT(A868,2),'Ansatz 2'!A$1:B$51,2)</f>
        <v>23 Förderung des Unterrichts</v>
      </c>
      <c r="N868" t="str">
        <f t="shared" si="91"/>
        <v>2322 MS Schülerbetreuung</v>
      </c>
      <c r="O868" s="1" t="str">
        <f t="shared" si="95"/>
        <v>EH</v>
      </c>
      <c r="P868" s="1">
        <f t="shared" si="96"/>
        <v>1</v>
      </c>
      <c r="Q868" s="1" t="str">
        <f t="shared" si="97"/>
        <v>Ausgaben</v>
      </c>
      <c r="R868" t="str">
        <f t="shared" si="93"/>
        <v>1/2322-72024 Kostenbeiträge (Kostenersätze) für Leistungen (Verein Tagesmütter)</v>
      </c>
      <c r="S868" s="2">
        <f t="shared" si="94"/>
        <v>-13000</v>
      </c>
      <c r="T868" s="2">
        <f t="shared" si="92"/>
        <v>-4.2030391205948918</v>
      </c>
    </row>
    <row r="869" spans="1:20" x14ac:dyDescent="0.4">
      <c r="A869" s="1" t="s">
        <v>605</v>
      </c>
      <c r="B869" s="1" t="s">
        <v>401</v>
      </c>
      <c r="C869" s="1" t="s">
        <v>485</v>
      </c>
      <c r="D869" s="1" t="s">
        <v>395</v>
      </c>
      <c r="E869" s="1" t="s">
        <v>395</v>
      </c>
      <c r="F869" s="1" t="s">
        <v>397</v>
      </c>
      <c r="G869" s="1" t="s">
        <v>398</v>
      </c>
      <c r="H869" s="1" t="s">
        <v>930</v>
      </c>
      <c r="I869" s="1" t="s">
        <v>160</v>
      </c>
      <c r="J869" s="1" t="s">
        <v>135</v>
      </c>
      <c r="K869" s="1" t="s">
        <v>538</v>
      </c>
      <c r="L869" s="6" t="str">
        <f>VLOOKUP(LEFT(A869,1),'Ansatz 1'!A$1:B$10,2)</f>
        <v>2 Unterricht, Erziehung, Sport und Wissenschaft</v>
      </c>
      <c r="M869" s="6" t="str">
        <f>VLOOKUP(LEFT(A869,2),'Ansatz 2'!A$1:B$51,2)</f>
        <v>23 Förderung des Unterrichts</v>
      </c>
      <c r="N869" t="str">
        <f t="shared" si="91"/>
        <v>2322 MS Schülerbetreuung</v>
      </c>
      <c r="O869" s="1" t="str">
        <f t="shared" si="95"/>
        <v>EH</v>
      </c>
      <c r="P869" s="1">
        <f t="shared" si="96"/>
        <v>1</v>
      </c>
      <c r="Q869" s="1" t="str">
        <f t="shared" si="97"/>
        <v>Ausgaben</v>
      </c>
      <c r="R869" t="str">
        <f t="shared" si="93"/>
        <v>1/2322-72800 Entgelte für sonstige Leistungen (Reinigung durch Unternehmen)</v>
      </c>
      <c r="S869" s="2">
        <f t="shared" si="94"/>
        <v>-18000</v>
      </c>
      <c r="T869" s="2">
        <f t="shared" si="92"/>
        <v>-5.8195926285160038</v>
      </c>
    </row>
    <row r="870" spans="1:20" x14ac:dyDescent="0.4">
      <c r="A870" s="1" t="s">
        <v>605</v>
      </c>
      <c r="B870" s="1" t="s">
        <v>401</v>
      </c>
      <c r="C870" s="1" t="s">
        <v>487</v>
      </c>
      <c r="D870" s="1" t="s">
        <v>395</v>
      </c>
      <c r="E870" s="1" t="s">
        <v>395</v>
      </c>
      <c r="F870" s="1" t="s">
        <v>397</v>
      </c>
      <c r="G870" s="1" t="s">
        <v>398</v>
      </c>
      <c r="H870" s="1" t="s">
        <v>930</v>
      </c>
      <c r="I870" s="1" t="s">
        <v>160</v>
      </c>
      <c r="J870" s="1" t="s">
        <v>62</v>
      </c>
      <c r="K870" s="1" t="s">
        <v>421</v>
      </c>
      <c r="L870" s="6" t="str">
        <f>VLOOKUP(LEFT(A870,1),'Ansatz 1'!A$1:B$10,2)</f>
        <v>2 Unterricht, Erziehung, Sport und Wissenschaft</v>
      </c>
      <c r="M870" s="6" t="str">
        <f>VLOOKUP(LEFT(A870,2),'Ansatz 2'!A$1:B$51,2)</f>
        <v>23 Förderung des Unterrichts</v>
      </c>
      <c r="N870" t="str">
        <f t="shared" si="91"/>
        <v>2322 MS Schülerbetreuung</v>
      </c>
      <c r="O870" s="1" t="str">
        <f t="shared" si="95"/>
        <v>EH</v>
      </c>
      <c r="P870" s="1">
        <f t="shared" si="96"/>
        <v>1</v>
      </c>
      <c r="Q870" s="1" t="str">
        <f t="shared" si="97"/>
        <v>Ausgaben</v>
      </c>
      <c r="R870" t="str">
        <f t="shared" si="93"/>
        <v>1/2322-72900 Sonstige Aufwendungen</v>
      </c>
      <c r="S870" s="2">
        <f t="shared" si="94"/>
        <v>-500</v>
      </c>
      <c r="T870" s="2">
        <f t="shared" si="92"/>
        <v>-0.16165535079211121</v>
      </c>
    </row>
    <row r="871" spans="1:20" x14ac:dyDescent="0.4">
      <c r="A871" s="1" t="s">
        <v>605</v>
      </c>
      <c r="B871" s="1" t="s">
        <v>401</v>
      </c>
      <c r="C871" s="1" t="s">
        <v>429</v>
      </c>
      <c r="D871" s="1" t="s">
        <v>395</v>
      </c>
      <c r="E871" s="1" t="s">
        <v>395</v>
      </c>
      <c r="F871" s="1" t="s">
        <v>397</v>
      </c>
      <c r="G871" s="1" t="s">
        <v>398</v>
      </c>
      <c r="H871" s="1" t="s">
        <v>933</v>
      </c>
      <c r="I871" s="1" t="s">
        <v>160</v>
      </c>
      <c r="J871" s="1" t="s">
        <v>125</v>
      </c>
      <c r="K871" s="1" t="s">
        <v>486</v>
      </c>
      <c r="L871" s="6" t="str">
        <f>VLOOKUP(LEFT(A871,1),'Ansatz 1'!A$1:B$10,2)</f>
        <v>2 Unterricht, Erziehung, Sport und Wissenschaft</v>
      </c>
      <c r="M871" s="6" t="str">
        <f>VLOOKUP(LEFT(A871,2),'Ansatz 2'!A$1:B$51,2)</f>
        <v>23 Förderung des Unterrichts</v>
      </c>
      <c r="N871" t="str">
        <f t="shared" si="91"/>
        <v>2322 MS Schülerbetreuung</v>
      </c>
      <c r="O871" s="1" t="str">
        <f t="shared" si="95"/>
        <v>EH</v>
      </c>
      <c r="P871" s="1">
        <f t="shared" si="96"/>
        <v>2</v>
      </c>
      <c r="Q871" s="1" t="str">
        <f t="shared" si="97"/>
        <v>Einnahmen</v>
      </c>
      <c r="R871" t="str">
        <f t="shared" si="93"/>
        <v>2/2322+86100 Transfers von Ländern, Landesfonds und Landeskammern</v>
      </c>
      <c r="S871" s="2">
        <f t="shared" si="94"/>
        <v>3000</v>
      </c>
      <c r="T871" s="2">
        <f t="shared" si="92"/>
        <v>0.96993210475266733</v>
      </c>
    </row>
    <row r="872" spans="1:20" x14ac:dyDescent="0.4">
      <c r="A872" s="1" t="s">
        <v>482</v>
      </c>
      <c r="B872" s="1" t="s">
        <v>395</v>
      </c>
      <c r="C872" s="1" t="s">
        <v>438</v>
      </c>
      <c r="D872" s="1" t="s">
        <v>395</v>
      </c>
      <c r="E872" s="1" t="s">
        <v>395</v>
      </c>
      <c r="F872" s="1" t="s">
        <v>397</v>
      </c>
      <c r="G872" s="1" t="s">
        <v>398</v>
      </c>
      <c r="H872" s="1" t="s">
        <v>934</v>
      </c>
      <c r="I872" s="1" t="s">
        <v>162</v>
      </c>
      <c r="J872" s="1" t="s">
        <v>36</v>
      </c>
      <c r="K872" s="1" t="s">
        <v>531</v>
      </c>
      <c r="L872" s="6" t="str">
        <f>VLOOKUP(LEFT(A872,1),'Ansatz 1'!A$1:B$10,2)</f>
        <v>2 Unterricht, Erziehung, Sport und Wissenschaft</v>
      </c>
      <c r="M872" s="6" t="str">
        <f>VLOOKUP(LEFT(A872,2),'Ansatz 2'!A$1:B$51,2)</f>
        <v>24 Vorschulische Erziehung</v>
      </c>
      <c r="N872" t="str">
        <f t="shared" si="91"/>
        <v>2400 Kindergarten</v>
      </c>
      <c r="O872" s="1" t="str">
        <f t="shared" si="95"/>
        <v>EH</v>
      </c>
      <c r="P872" s="1">
        <f t="shared" si="96"/>
        <v>1</v>
      </c>
      <c r="Q872" s="1" t="str">
        <f t="shared" si="97"/>
        <v>Ausgaben</v>
      </c>
      <c r="R872" t="str">
        <f t="shared" si="93"/>
        <v>1/2400-40000 Geringwertige Wirtschaftsgüter (GWG)</v>
      </c>
      <c r="S872" s="2">
        <f t="shared" si="94"/>
        <v>-12000</v>
      </c>
      <c r="T872" s="2">
        <f t="shared" si="92"/>
        <v>-3.8797284190106693</v>
      </c>
    </row>
    <row r="873" spans="1:20" x14ac:dyDescent="0.4">
      <c r="A873" s="1" t="s">
        <v>482</v>
      </c>
      <c r="B873" s="1" t="s">
        <v>395</v>
      </c>
      <c r="C873" s="1" t="s">
        <v>607</v>
      </c>
      <c r="D873" s="1" t="s">
        <v>395</v>
      </c>
      <c r="E873" s="1" t="s">
        <v>395</v>
      </c>
      <c r="F873" s="1" t="s">
        <v>397</v>
      </c>
      <c r="G873" s="1" t="s">
        <v>398</v>
      </c>
      <c r="H873" s="1" t="s">
        <v>934</v>
      </c>
      <c r="I873" s="1" t="s">
        <v>162</v>
      </c>
      <c r="J873" s="1" t="s">
        <v>156</v>
      </c>
      <c r="K873" s="1" t="s">
        <v>531</v>
      </c>
      <c r="L873" s="6" t="str">
        <f>VLOOKUP(LEFT(A873,1),'Ansatz 1'!A$1:B$10,2)</f>
        <v>2 Unterricht, Erziehung, Sport und Wissenschaft</v>
      </c>
      <c r="M873" s="6" t="str">
        <f>VLOOKUP(LEFT(A873,2),'Ansatz 2'!A$1:B$51,2)</f>
        <v>24 Vorschulische Erziehung</v>
      </c>
      <c r="N873" t="str">
        <f t="shared" si="91"/>
        <v>2400 Kindergarten</v>
      </c>
      <c r="O873" s="1" t="str">
        <f t="shared" si="95"/>
        <v>EH</v>
      </c>
      <c r="P873" s="1">
        <f t="shared" si="96"/>
        <v>1</v>
      </c>
      <c r="Q873" s="1" t="str">
        <f t="shared" si="97"/>
        <v>Ausgaben</v>
      </c>
      <c r="R873" t="str">
        <f t="shared" si="93"/>
        <v>1/2400-43000 Lebensmittel (Mittagstisch)</v>
      </c>
      <c r="S873" s="2">
        <f t="shared" si="94"/>
        <v>-12000</v>
      </c>
      <c r="T873" s="2">
        <f t="shared" si="92"/>
        <v>-3.8797284190106693</v>
      </c>
    </row>
    <row r="874" spans="1:20" x14ac:dyDescent="0.4">
      <c r="A874" s="1" t="s">
        <v>482</v>
      </c>
      <c r="B874" s="1" t="s">
        <v>395</v>
      </c>
      <c r="C874" s="1" t="s">
        <v>519</v>
      </c>
      <c r="D874" s="1" t="s">
        <v>395</v>
      </c>
      <c r="E874" s="1" t="s">
        <v>395</v>
      </c>
      <c r="F874" s="1" t="s">
        <v>397</v>
      </c>
      <c r="G874" s="1" t="s">
        <v>398</v>
      </c>
      <c r="H874" s="1" t="s">
        <v>934</v>
      </c>
      <c r="I874" s="1" t="s">
        <v>162</v>
      </c>
      <c r="J874" s="1" t="s">
        <v>84</v>
      </c>
      <c r="K874" s="1" t="s">
        <v>463</v>
      </c>
      <c r="L874" s="6" t="str">
        <f>VLOOKUP(LEFT(A874,1),'Ansatz 1'!A$1:B$10,2)</f>
        <v>2 Unterricht, Erziehung, Sport und Wissenschaft</v>
      </c>
      <c r="M874" s="6" t="str">
        <f>VLOOKUP(LEFT(A874,2),'Ansatz 2'!A$1:B$51,2)</f>
        <v>24 Vorschulische Erziehung</v>
      </c>
      <c r="N874" t="str">
        <f t="shared" si="91"/>
        <v>2400 Kindergarten</v>
      </c>
      <c r="O874" s="1" t="str">
        <f t="shared" si="95"/>
        <v>EH</v>
      </c>
      <c r="P874" s="1">
        <f t="shared" si="96"/>
        <v>1</v>
      </c>
      <c r="Q874" s="1" t="str">
        <f t="shared" si="97"/>
        <v>Ausgaben</v>
      </c>
      <c r="R874" t="str">
        <f t="shared" si="93"/>
        <v>1/2400-45100 Brennstoffe</v>
      </c>
      <c r="S874" s="2">
        <f t="shared" si="94"/>
        <v>-2500</v>
      </c>
      <c r="T874" s="2">
        <f t="shared" si="92"/>
        <v>-0.80827675396055609</v>
      </c>
    </row>
    <row r="875" spans="1:20" x14ac:dyDescent="0.4">
      <c r="A875" s="1" t="s">
        <v>482</v>
      </c>
      <c r="B875" s="1" t="s">
        <v>395</v>
      </c>
      <c r="C875" s="1" t="s">
        <v>520</v>
      </c>
      <c r="D875" s="1" t="s">
        <v>395</v>
      </c>
      <c r="E875" s="1" t="s">
        <v>395</v>
      </c>
      <c r="F875" s="1" t="s">
        <v>397</v>
      </c>
      <c r="G875" s="1" t="s">
        <v>398</v>
      </c>
      <c r="H875" s="1" t="s">
        <v>934</v>
      </c>
      <c r="I875" s="1" t="s">
        <v>162</v>
      </c>
      <c r="J875" s="1" t="s">
        <v>85</v>
      </c>
      <c r="K875" s="1" t="s">
        <v>461</v>
      </c>
      <c r="L875" s="6" t="str">
        <f>VLOOKUP(LEFT(A875,1),'Ansatz 1'!A$1:B$10,2)</f>
        <v>2 Unterricht, Erziehung, Sport und Wissenschaft</v>
      </c>
      <c r="M875" s="6" t="str">
        <f>VLOOKUP(LEFT(A875,2),'Ansatz 2'!A$1:B$51,2)</f>
        <v>24 Vorschulische Erziehung</v>
      </c>
      <c r="N875" t="str">
        <f t="shared" si="91"/>
        <v>2400 Kindergarten</v>
      </c>
      <c r="O875" s="1" t="str">
        <f t="shared" si="95"/>
        <v>EH</v>
      </c>
      <c r="P875" s="1">
        <f t="shared" si="96"/>
        <v>1</v>
      </c>
      <c r="Q875" s="1" t="str">
        <f t="shared" si="97"/>
        <v>Ausgaben</v>
      </c>
      <c r="R875" t="str">
        <f t="shared" si="93"/>
        <v>1/2400-45400 Reinigungsmittel</v>
      </c>
      <c r="S875" s="2">
        <f t="shared" si="94"/>
        <v>-1000</v>
      </c>
      <c r="T875" s="2">
        <f t="shared" si="92"/>
        <v>-0.32331070158422243</v>
      </c>
    </row>
    <row r="876" spans="1:20" x14ac:dyDescent="0.4">
      <c r="A876" s="1" t="s">
        <v>482</v>
      </c>
      <c r="B876" s="1" t="s">
        <v>395</v>
      </c>
      <c r="C876" s="1" t="s">
        <v>441</v>
      </c>
      <c r="D876" s="1" t="s">
        <v>395</v>
      </c>
      <c r="E876" s="1" t="s">
        <v>395</v>
      </c>
      <c r="F876" s="1" t="s">
        <v>397</v>
      </c>
      <c r="G876" s="1" t="s">
        <v>398</v>
      </c>
      <c r="H876" s="1" t="s">
        <v>934</v>
      </c>
      <c r="I876" s="1" t="s">
        <v>162</v>
      </c>
      <c r="J876" s="1" t="s">
        <v>130</v>
      </c>
      <c r="K876" s="1" t="s">
        <v>493</v>
      </c>
      <c r="L876" s="6" t="str">
        <f>VLOOKUP(LEFT(A876,1),'Ansatz 1'!A$1:B$10,2)</f>
        <v>2 Unterricht, Erziehung, Sport und Wissenschaft</v>
      </c>
      <c r="M876" s="6" t="str">
        <f>VLOOKUP(LEFT(A876,2),'Ansatz 2'!A$1:B$51,2)</f>
        <v>24 Vorschulische Erziehung</v>
      </c>
      <c r="N876" t="str">
        <f t="shared" si="91"/>
        <v>2400 Kindergarten</v>
      </c>
      <c r="O876" s="1" t="str">
        <f t="shared" si="95"/>
        <v>EH</v>
      </c>
      <c r="P876" s="1">
        <f t="shared" si="96"/>
        <v>1</v>
      </c>
      <c r="Q876" s="1" t="str">
        <f t="shared" si="97"/>
        <v>Ausgaben</v>
      </c>
      <c r="R876" t="str">
        <f t="shared" si="93"/>
        <v>1/2400-45600 Schreib-, Zeichen- und sonstige Büromittel</v>
      </c>
      <c r="S876" s="2">
        <f t="shared" si="94"/>
        <v>-300</v>
      </c>
      <c r="T876" s="2">
        <f t="shared" si="92"/>
        <v>-9.6993210475266725E-2</v>
      </c>
    </row>
    <row r="877" spans="1:20" x14ac:dyDescent="0.4">
      <c r="A877" s="1" t="s">
        <v>482</v>
      </c>
      <c r="B877" s="1" t="s">
        <v>395</v>
      </c>
      <c r="C877" s="1" t="s">
        <v>444</v>
      </c>
      <c r="D877" s="1" t="s">
        <v>395</v>
      </c>
      <c r="E877" s="1" t="s">
        <v>395</v>
      </c>
      <c r="F877" s="1" t="s">
        <v>397</v>
      </c>
      <c r="G877" s="1" t="s">
        <v>398</v>
      </c>
      <c r="H877" s="1" t="s">
        <v>935</v>
      </c>
      <c r="I877" s="1" t="s">
        <v>162</v>
      </c>
      <c r="J877" s="1" t="s">
        <v>39</v>
      </c>
      <c r="K877" s="1" t="s">
        <v>613</v>
      </c>
      <c r="L877" s="6" t="str">
        <f>VLOOKUP(LEFT(A877,1),'Ansatz 1'!A$1:B$10,2)</f>
        <v>2 Unterricht, Erziehung, Sport und Wissenschaft</v>
      </c>
      <c r="M877" s="6" t="str">
        <f>VLOOKUP(LEFT(A877,2),'Ansatz 2'!A$1:B$51,2)</f>
        <v>24 Vorschulische Erziehung</v>
      </c>
      <c r="N877" t="str">
        <f t="shared" si="91"/>
        <v>2400 Kindergarten</v>
      </c>
      <c r="O877" s="1" t="str">
        <f t="shared" si="95"/>
        <v>EH</v>
      </c>
      <c r="P877" s="1">
        <f t="shared" si="96"/>
        <v>1</v>
      </c>
      <c r="Q877" s="1" t="str">
        <f t="shared" si="97"/>
        <v>Ausgaben</v>
      </c>
      <c r="R877" t="str">
        <f t="shared" si="93"/>
        <v>1/2400-51000 Geldbezüge der Vertragsbediensteten der Verwaltung</v>
      </c>
      <c r="S877" s="2">
        <f t="shared" si="94"/>
        <v>-364000</v>
      </c>
      <c r="T877" s="2">
        <f t="shared" si="92"/>
        <v>-117.68509537665696</v>
      </c>
    </row>
    <row r="878" spans="1:20" x14ac:dyDescent="0.4">
      <c r="A878" s="1" t="s">
        <v>482</v>
      </c>
      <c r="B878" s="1" t="s">
        <v>395</v>
      </c>
      <c r="C878" s="1" t="s">
        <v>574</v>
      </c>
      <c r="D878" s="1" t="s">
        <v>395</v>
      </c>
      <c r="E878" s="1" t="s">
        <v>395</v>
      </c>
      <c r="F878" s="1" t="s">
        <v>397</v>
      </c>
      <c r="G878" s="1" t="s">
        <v>398</v>
      </c>
      <c r="H878" s="1" t="s">
        <v>935</v>
      </c>
      <c r="I878" s="1" t="s">
        <v>162</v>
      </c>
      <c r="J878" s="1" t="s">
        <v>131</v>
      </c>
      <c r="K878" s="1" t="s">
        <v>533</v>
      </c>
      <c r="L878" s="6" t="str">
        <f>VLOOKUP(LEFT(A878,1),'Ansatz 1'!A$1:B$10,2)</f>
        <v>2 Unterricht, Erziehung, Sport und Wissenschaft</v>
      </c>
      <c r="M878" s="6" t="str">
        <f>VLOOKUP(LEFT(A878,2),'Ansatz 2'!A$1:B$51,2)</f>
        <v>24 Vorschulische Erziehung</v>
      </c>
      <c r="N878" t="str">
        <f t="shared" si="91"/>
        <v>2400 Kindergarten</v>
      </c>
      <c r="O878" s="1" t="str">
        <f t="shared" si="95"/>
        <v>EH</v>
      </c>
      <c r="P878" s="1">
        <f t="shared" si="96"/>
        <v>1</v>
      </c>
      <c r="Q878" s="1" t="str">
        <f t="shared" si="97"/>
        <v>Ausgaben</v>
      </c>
      <c r="R878" t="str">
        <f t="shared" si="93"/>
        <v>1/2400-51100 Geldbezüge der Vertragsbediensteten in handwerklicher Verwendung</v>
      </c>
      <c r="S878" s="2">
        <f t="shared" si="94"/>
        <v>-15000</v>
      </c>
      <c r="T878" s="2">
        <f t="shared" si="92"/>
        <v>-4.8496605237633368</v>
      </c>
    </row>
    <row r="879" spans="1:20" x14ac:dyDescent="0.4">
      <c r="A879" s="1" t="s">
        <v>482</v>
      </c>
      <c r="B879" s="1" t="s">
        <v>395</v>
      </c>
      <c r="C879" s="1" t="s">
        <v>452</v>
      </c>
      <c r="D879" s="1" t="s">
        <v>395</v>
      </c>
      <c r="E879" s="1" t="s">
        <v>395</v>
      </c>
      <c r="F879" s="1" t="s">
        <v>397</v>
      </c>
      <c r="G879" s="1" t="s">
        <v>398</v>
      </c>
      <c r="H879" s="1" t="s">
        <v>936</v>
      </c>
      <c r="I879" s="1" t="s">
        <v>162</v>
      </c>
      <c r="J879" s="1" t="s">
        <v>42</v>
      </c>
      <c r="K879" s="1" t="s">
        <v>533</v>
      </c>
      <c r="L879" s="6" t="str">
        <f>VLOOKUP(LEFT(A879,1),'Ansatz 1'!A$1:B$10,2)</f>
        <v>2 Unterricht, Erziehung, Sport und Wissenschaft</v>
      </c>
      <c r="M879" s="6" t="str">
        <f>VLOOKUP(LEFT(A879,2),'Ansatz 2'!A$1:B$51,2)</f>
        <v>24 Vorschulische Erziehung</v>
      </c>
      <c r="N879" t="str">
        <f t="shared" si="91"/>
        <v>2400 Kindergarten</v>
      </c>
      <c r="O879" s="1" t="str">
        <f t="shared" si="95"/>
        <v>EH</v>
      </c>
      <c r="P879" s="1">
        <f t="shared" si="96"/>
        <v>1</v>
      </c>
      <c r="Q879" s="1" t="str">
        <f t="shared" si="97"/>
        <v>Ausgaben</v>
      </c>
      <c r="R879" t="str">
        <f t="shared" si="93"/>
        <v>1/2400-58000 Dienstgeberbeiträge zum Ausgleichsfonds für Familienbeihilfen</v>
      </c>
      <c r="S879" s="2">
        <f t="shared" si="94"/>
        <v>-15000</v>
      </c>
      <c r="T879" s="2">
        <f t="shared" si="92"/>
        <v>-4.8496605237633368</v>
      </c>
    </row>
    <row r="880" spans="1:20" x14ac:dyDescent="0.4">
      <c r="A880" s="1" t="s">
        <v>482</v>
      </c>
      <c r="B880" s="1" t="s">
        <v>395</v>
      </c>
      <c r="C880" s="1" t="s">
        <v>454</v>
      </c>
      <c r="D880" s="1" t="s">
        <v>455</v>
      </c>
      <c r="E880" s="1" t="s">
        <v>395</v>
      </c>
      <c r="F880" s="1" t="s">
        <v>397</v>
      </c>
      <c r="G880" s="1" t="s">
        <v>398</v>
      </c>
      <c r="H880" s="1" t="s">
        <v>936</v>
      </c>
      <c r="I880" s="1" t="s">
        <v>162</v>
      </c>
      <c r="J880" s="1" t="s">
        <v>93</v>
      </c>
      <c r="K880" s="1" t="s">
        <v>508</v>
      </c>
      <c r="L880" s="6" t="str">
        <f>VLOOKUP(LEFT(A880,1),'Ansatz 1'!A$1:B$10,2)</f>
        <v>2 Unterricht, Erziehung, Sport und Wissenschaft</v>
      </c>
      <c r="M880" s="6" t="str">
        <f>VLOOKUP(LEFT(A880,2),'Ansatz 2'!A$1:B$51,2)</f>
        <v>24 Vorschulische Erziehung</v>
      </c>
      <c r="N880" t="str">
        <f t="shared" si="91"/>
        <v>2400 Kindergarten</v>
      </c>
      <c r="O880" s="1" t="str">
        <f t="shared" si="95"/>
        <v>EH</v>
      </c>
      <c r="P880" s="1">
        <f t="shared" si="96"/>
        <v>1</v>
      </c>
      <c r="Q880" s="1" t="str">
        <f t="shared" si="97"/>
        <v>Ausgaben</v>
      </c>
      <c r="R880" t="str">
        <f t="shared" si="93"/>
        <v>1/2400-58150 Sonstige Dienstgeberbeiträge zur sozialen Sicherheit (Pensionskassenbeiträge)</v>
      </c>
      <c r="S880" s="2">
        <f t="shared" si="94"/>
        <v>-3200</v>
      </c>
      <c r="T880" s="2">
        <f t="shared" si="92"/>
        <v>-1.0345942450695118</v>
      </c>
    </row>
    <row r="881" spans="1:20" x14ac:dyDescent="0.4">
      <c r="A881" s="1" t="s">
        <v>482</v>
      </c>
      <c r="B881" s="1" t="s">
        <v>395</v>
      </c>
      <c r="C881" s="1" t="s">
        <v>454</v>
      </c>
      <c r="D881" s="1" t="s">
        <v>444</v>
      </c>
      <c r="E881" s="1" t="s">
        <v>395</v>
      </c>
      <c r="F881" s="1" t="s">
        <v>397</v>
      </c>
      <c r="G881" s="1" t="s">
        <v>398</v>
      </c>
      <c r="H881" s="1" t="s">
        <v>936</v>
      </c>
      <c r="I881" s="1" t="s">
        <v>162</v>
      </c>
      <c r="J881" s="1" t="s">
        <v>132</v>
      </c>
      <c r="K881" s="1" t="s">
        <v>614</v>
      </c>
      <c r="L881" s="6" t="str">
        <f>VLOOKUP(LEFT(A881,1),'Ansatz 1'!A$1:B$10,2)</f>
        <v>2 Unterricht, Erziehung, Sport und Wissenschaft</v>
      </c>
      <c r="M881" s="6" t="str">
        <f>VLOOKUP(LEFT(A881,2),'Ansatz 2'!A$1:B$51,2)</f>
        <v>24 Vorschulische Erziehung</v>
      </c>
      <c r="N881" t="str">
        <f t="shared" si="91"/>
        <v>2400 Kindergarten</v>
      </c>
      <c r="O881" s="1" t="str">
        <f t="shared" si="95"/>
        <v>EH</v>
      </c>
      <c r="P881" s="1">
        <f t="shared" si="96"/>
        <v>1</v>
      </c>
      <c r="Q881" s="1" t="str">
        <f t="shared" si="97"/>
        <v>Ausgaben</v>
      </c>
      <c r="R881" t="str">
        <f t="shared" si="93"/>
        <v>1/2400-58151 Sonstige Dienstgeberbeiträge zur sozialen Sicherheit (Mitarbeitervorsorge - Abfertigung neu)</v>
      </c>
      <c r="S881" s="2">
        <f t="shared" si="94"/>
        <v>-3400</v>
      </c>
      <c r="T881" s="2">
        <f t="shared" si="92"/>
        <v>-1.0992563853863564</v>
      </c>
    </row>
    <row r="882" spans="1:20" x14ac:dyDescent="0.4">
      <c r="A882" s="1" t="s">
        <v>482</v>
      </c>
      <c r="B882" s="1" t="s">
        <v>395</v>
      </c>
      <c r="C882" s="1" t="s">
        <v>457</v>
      </c>
      <c r="D882" s="1" t="s">
        <v>395</v>
      </c>
      <c r="E882" s="1" t="s">
        <v>395</v>
      </c>
      <c r="F882" s="1" t="s">
        <v>397</v>
      </c>
      <c r="G882" s="1" t="s">
        <v>398</v>
      </c>
      <c r="H882" s="1" t="s">
        <v>936</v>
      </c>
      <c r="I882" s="1" t="s">
        <v>162</v>
      </c>
      <c r="J882" s="1" t="s">
        <v>45</v>
      </c>
      <c r="K882" s="1" t="s">
        <v>615</v>
      </c>
      <c r="L882" s="6" t="str">
        <f>VLOOKUP(LEFT(A882,1),'Ansatz 1'!A$1:B$10,2)</f>
        <v>2 Unterricht, Erziehung, Sport und Wissenschaft</v>
      </c>
      <c r="M882" s="6" t="str">
        <f>VLOOKUP(LEFT(A882,2),'Ansatz 2'!A$1:B$51,2)</f>
        <v>24 Vorschulische Erziehung</v>
      </c>
      <c r="N882" t="str">
        <f t="shared" si="91"/>
        <v>2400 Kindergarten</v>
      </c>
      <c r="O882" s="1" t="str">
        <f t="shared" si="95"/>
        <v>EH</v>
      </c>
      <c r="P882" s="1">
        <f t="shared" si="96"/>
        <v>1</v>
      </c>
      <c r="Q882" s="1" t="str">
        <f t="shared" si="97"/>
        <v>Ausgaben</v>
      </c>
      <c r="R882" t="str">
        <f t="shared" si="93"/>
        <v>1/2400-58200 Sonstige Dienstgeberbeiträge zur sozialen Sicherheit</v>
      </c>
      <c r="S882" s="2">
        <f t="shared" si="94"/>
        <v>-82000</v>
      </c>
      <c r="T882" s="2">
        <f t="shared" si="92"/>
        <v>-26.511477529906241</v>
      </c>
    </row>
    <row r="883" spans="1:20" x14ac:dyDescent="0.4">
      <c r="A883" s="1" t="s">
        <v>482</v>
      </c>
      <c r="B883" s="1" t="s">
        <v>395</v>
      </c>
      <c r="C883" s="1" t="s">
        <v>937</v>
      </c>
      <c r="D883" s="1" t="s">
        <v>395</v>
      </c>
      <c r="E883" s="1" t="s">
        <v>395</v>
      </c>
      <c r="F883" s="1" t="s">
        <v>397</v>
      </c>
      <c r="G883" s="1" t="s">
        <v>398</v>
      </c>
      <c r="H883" s="1" t="s">
        <v>938</v>
      </c>
      <c r="I883" s="1" t="s">
        <v>162</v>
      </c>
      <c r="J883" s="1" t="s">
        <v>939</v>
      </c>
      <c r="K883" s="1" t="s">
        <v>448</v>
      </c>
      <c r="L883" s="6" t="str">
        <f>VLOOKUP(LEFT(A883,1),'Ansatz 1'!A$1:B$10,2)</f>
        <v>2 Unterricht, Erziehung, Sport und Wissenschaft</v>
      </c>
      <c r="M883" s="6" t="str">
        <f>VLOOKUP(LEFT(A883,2),'Ansatz 2'!A$1:B$51,2)</f>
        <v>24 Vorschulische Erziehung</v>
      </c>
      <c r="N883" t="str">
        <f t="shared" si="91"/>
        <v>2400 Kindergarten</v>
      </c>
      <c r="O883" s="1" t="str">
        <f t="shared" si="95"/>
        <v>EH</v>
      </c>
      <c r="P883" s="1">
        <f t="shared" si="96"/>
        <v>1</v>
      </c>
      <c r="Q883" s="1" t="str">
        <f t="shared" si="97"/>
        <v>Ausgaben</v>
      </c>
      <c r="R883" t="str">
        <f t="shared" si="93"/>
        <v>1/2400-59100 Dotierung von Rückstellungen für Abfertigungen</v>
      </c>
      <c r="S883" s="2">
        <f t="shared" si="94"/>
        <v>-100</v>
      </c>
      <c r="T883" s="2">
        <f t="shared" si="92"/>
        <v>-3.2331070158422244E-2</v>
      </c>
    </row>
    <row r="884" spans="1:20" x14ac:dyDescent="0.4">
      <c r="A884" s="1" t="s">
        <v>482</v>
      </c>
      <c r="B884" s="1" t="s">
        <v>395</v>
      </c>
      <c r="C884" s="1" t="s">
        <v>940</v>
      </c>
      <c r="D884" s="1" t="s">
        <v>395</v>
      </c>
      <c r="E884" s="1" t="s">
        <v>395</v>
      </c>
      <c r="F884" s="1" t="s">
        <v>397</v>
      </c>
      <c r="G884" s="1" t="s">
        <v>398</v>
      </c>
      <c r="H884" s="1" t="s">
        <v>938</v>
      </c>
      <c r="I884" s="1" t="s">
        <v>162</v>
      </c>
      <c r="J884" s="1" t="s">
        <v>941</v>
      </c>
      <c r="K884" s="1" t="s">
        <v>448</v>
      </c>
      <c r="L884" s="6" t="str">
        <f>VLOOKUP(LEFT(A884,1),'Ansatz 1'!A$1:B$10,2)</f>
        <v>2 Unterricht, Erziehung, Sport und Wissenschaft</v>
      </c>
      <c r="M884" s="6" t="str">
        <f>VLOOKUP(LEFT(A884,2),'Ansatz 2'!A$1:B$51,2)</f>
        <v>24 Vorschulische Erziehung</v>
      </c>
      <c r="N884" t="str">
        <f t="shared" si="91"/>
        <v>2400 Kindergarten</v>
      </c>
      <c r="O884" s="1" t="str">
        <f t="shared" si="95"/>
        <v>EH</v>
      </c>
      <c r="P884" s="1">
        <f t="shared" si="96"/>
        <v>1</v>
      </c>
      <c r="Q884" s="1" t="str">
        <f t="shared" si="97"/>
        <v>Ausgaben</v>
      </c>
      <c r="R884" t="str">
        <f t="shared" si="93"/>
        <v>1/2400-59200 Dotierung von Rückstellungen für Jubiläumszuwendungen</v>
      </c>
      <c r="S884" s="2">
        <f t="shared" si="94"/>
        <v>-100</v>
      </c>
      <c r="T884" s="2">
        <f t="shared" si="92"/>
        <v>-3.2331070158422244E-2</v>
      </c>
    </row>
    <row r="885" spans="1:20" x14ac:dyDescent="0.4">
      <c r="A885" s="1" t="s">
        <v>482</v>
      </c>
      <c r="B885" s="1" t="s">
        <v>395</v>
      </c>
      <c r="C885" s="1" t="s">
        <v>942</v>
      </c>
      <c r="D885" s="1" t="s">
        <v>395</v>
      </c>
      <c r="E885" s="1" t="s">
        <v>395</v>
      </c>
      <c r="F885" s="1" t="s">
        <v>397</v>
      </c>
      <c r="G885" s="1" t="s">
        <v>398</v>
      </c>
      <c r="H885" s="1" t="s">
        <v>938</v>
      </c>
      <c r="I885" s="1" t="s">
        <v>162</v>
      </c>
      <c r="J885" s="1" t="s">
        <v>943</v>
      </c>
      <c r="K885" s="1" t="s">
        <v>448</v>
      </c>
      <c r="L885" s="6" t="str">
        <f>VLOOKUP(LEFT(A885,1),'Ansatz 1'!A$1:B$10,2)</f>
        <v>2 Unterricht, Erziehung, Sport und Wissenschaft</v>
      </c>
      <c r="M885" s="6" t="str">
        <f>VLOOKUP(LEFT(A885,2),'Ansatz 2'!A$1:B$51,2)</f>
        <v>24 Vorschulische Erziehung</v>
      </c>
      <c r="N885" t="str">
        <f t="shared" si="91"/>
        <v>2400 Kindergarten</v>
      </c>
      <c r="O885" s="1" t="str">
        <f t="shared" si="95"/>
        <v>EH</v>
      </c>
      <c r="P885" s="1">
        <f t="shared" si="96"/>
        <v>1</v>
      </c>
      <c r="Q885" s="1" t="str">
        <f t="shared" si="97"/>
        <v>Ausgaben</v>
      </c>
      <c r="R885" t="str">
        <f t="shared" si="93"/>
        <v>1/2400-59300 Dotierung von Rückstellungen für nicht konsumierte Urlaube</v>
      </c>
      <c r="S885" s="2">
        <f t="shared" si="94"/>
        <v>-100</v>
      </c>
      <c r="T885" s="2">
        <f t="shared" si="92"/>
        <v>-3.2331070158422244E-2</v>
      </c>
    </row>
    <row r="886" spans="1:20" x14ac:dyDescent="0.4">
      <c r="A886" s="1" t="s">
        <v>482</v>
      </c>
      <c r="B886" s="1" t="s">
        <v>395</v>
      </c>
      <c r="C886" s="1" t="s">
        <v>522</v>
      </c>
      <c r="D886" s="1" t="s">
        <v>395</v>
      </c>
      <c r="E886" s="1" t="s">
        <v>395</v>
      </c>
      <c r="F886" s="1" t="s">
        <v>397</v>
      </c>
      <c r="G886" s="1" t="s">
        <v>398</v>
      </c>
      <c r="H886" s="1" t="s">
        <v>945</v>
      </c>
      <c r="I886" s="1" t="s">
        <v>162</v>
      </c>
      <c r="J886" s="1" t="s">
        <v>86</v>
      </c>
      <c r="K886" s="1" t="s">
        <v>575</v>
      </c>
      <c r="L886" s="6" t="str">
        <f>VLOOKUP(LEFT(A886,1),'Ansatz 1'!A$1:B$10,2)</f>
        <v>2 Unterricht, Erziehung, Sport und Wissenschaft</v>
      </c>
      <c r="M886" s="6" t="str">
        <f>VLOOKUP(LEFT(A886,2),'Ansatz 2'!A$1:B$51,2)</f>
        <v>24 Vorschulische Erziehung</v>
      </c>
      <c r="N886" t="str">
        <f t="shared" si="91"/>
        <v>2400 Kindergarten</v>
      </c>
      <c r="O886" s="1" t="str">
        <f t="shared" si="95"/>
        <v>EH</v>
      </c>
      <c r="P886" s="1">
        <f t="shared" si="96"/>
        <v>1</v>
      </c>
      <c r="Q886" s="1" t="str">
        <f t="shared" si="97"/>
        <v>Ausgaben</v>
      </c>
      <c r="R886" t="str">
        <f t="shared" si="93"/>
        <v>1/2400-60000 Energiebezüge</v>
      </c>
      <c r="S886" s="2">
        <f t="shared" si="94"/>
        <v>-2200</v>
      </c>
      <c r="T886" s="2">
        <f t="shared" si="92"/>
        <v>-0.71128354348528933</v>
      </c>
    </row>
    <row r="887" spans="1:20" x14ac:dyDescent="0.4">
      <c r="A887" s="1" t="s">
        <v>482</v>
      </c>
      <c r="B887" s="1" t="s">
        <v>395</v>
      </c>
      <c r="C887" s="1" t="s">
        <v>523</v>
      </c>
      <c r="D887" s="1" t="s">
        <v>395</v>
      </c>
      <c r="E887" s="1" t="s">
        <v>395</v>
      </c>
      <c r="F887" s="1" t="s">
        <v>397</v>
      </c>
      <c r="G887" s="1" t="s">
        <v>398</v>
      </c>
      <c r="H887" s="1" t="s">
        <v>944</v>
      </c>
      <c r="I887" s="1" t="s">
        <v>162</v>
      </c>
      <c r="J887" s="1" t="s">
        <v>87</v>
      </c>
      <c r="K887" s="1" t="s">
        <v>616</v>
      </c>
      <c r="L887" s="6" t="str">
        <f>VLOOKUP(LEFT(A887,1),'Ansatz 1'!A$1:B$10,2)</f>
        <v>2 Unterricht, Erziehung, Sport und Wissenschaft</v>
      </c>
      <c r="M887" s="6" t="str">
        <f>VLOOKUP(LEFT(A887,2),'Ansatz 2'!A$1:B$51,2)</f>
        <v>24 Vorschulische Erziehung</v>
      </c>
      <c r="N887" t="str">
        <f t="shared" si="91"/>
        <v>2400 Kindergarten</v>
      </c>
      <c r="O887" s="1" t="str">
        <f t="shared" si="95"/>
        <v>EH</v>
      </c>
      <c r="P887" s="1">
        <f t="shared" si="96"/>
        <v>1</v>
      </c>
      <c r="Q887" s="1" t="str">
        <f t="shared" si="97"/>
        <v>Ausgaben</v>
      </c>
      <c r="R887" t="str">
        <f t="shared" si="93"/>
        <v>1/2400-61400 Instandhaltung von Gebäuden und Bauten</v>
      </c>
      <c r="S887" s="2">
        <f t="shared" si="94"/>
        <v>-14000</v>
      </c>
      <c r="T887" s="2">
        <f t="shared" si="92"/>
        <v>-4.5263498221791139</v>
      </c>
    </row>
    <row r="888" spans="1:20" x14ac:dyDescent="0.4">
      <c r="A888" s="1" t="s">
        <v>482</v>
      </c>
      <c r="B888" s="1" t="s">
        <v>395</v>
      </c>
      <c r="C888" s="1" t="s">
        <v>462</v>
      </c>
      <c r="D888" s="1" t="s">
        <v>395</v>
      </c>
      <c r="E888" s="1" t="s">
        <v>395</v>
      </c>
      <c r="F888" s="1" t="s">
        <v>397</v>
      </c>
      <c r="G888" s="1" t="s">
        <v>398</v>
      </c>
      <c r="H888" s="1" t="s">
        <v>944</v>
      </c>
      <c r="I888" s="1" t="s">
        <v>162</v>
      </c>
      <c r="J888" s="1" t="s">
        <v>47</v>
      </c>
      <c r="K888" s="1" t="s">
        <v>617</v>
      </c>
      <c r="L888" s="6" t="str">
        <f>VLOOKUP(LEFT(A888,1),'Ansatz 1'!A$1:B$10,2)</f>
        <v>2 Unterricht, Erziehung, Sport und Wissenschaft</v>
      </c>
      <c r="M888" s="6" t="str">
        <f>VLOOKUP(LEFT(A888,2),'Ansatz 2'!A$1:B$51,2)</f>
        <v>24 Vorschulische Erziehung</v>
      </c>
      <c r="N888" t="str">
        <f t="shared" si="91"/>
        <v>2400 Kindergarten</v>
      </c>
      <c r="O888" s="1" t="str">
        <f t="shared" si="95"/>
        <v>EH</v>
      </c>
      <c r="P888" s="1">
        <f t="shared" si="96"/>
        <v>1</v>
      </c>
      <c r="Q888" s="1" t="str">
        <f t="shared" si="97"/>
        <v>Ausgaben</v>
      </c>
      <c r="R888" t="str">
        <f t="shared" si="93"/>
        <v>1/2400-61800 Instandhaltung von sonstigen Anlagen</v>
      </c>
      <c r="S888" s="2">
        <f t="shared" si="94"/>
        <v>-1300</v>
      </c>
      <c r="T888" s="2">
        <f t="shared" si="92"/>
        <v>-0.42030391205948919</v>
      </c>
    </row>
    <row r="889" spans="1:20" x14ac:dyDescent="0.4">
      <c r="A889" s="1" t="s">
        <v>482</v>
      </c>
      <c r="B889" s="1" t="s">
        <v>395</v>
      </c>
      <c r="C889" s="1" t="s">
        <v>464</v>
      </c>
      <c r="D889" s="1" t="s">
        <v>395</v>
      </c>
      <c r="E889" s="1" t="s">
        <v>395</v>
      </c>
      <c r="F889" s="1" t="s">
        <v>397</v>
      </c>
      <c r="G889" s="1" t="s">
        <v>398</v>
      </c>
      <c r="H889" s="1" t="s">
        <v>945</v>
      </c>
      <c r="I889" s="1" t="s">
        <v>162</v>
      </c>
      <c r="J889" s="1" t="s">
        <v>48</v>
      </c>
      <c r="K889" s="1" t="s">
        <v>421</v>
      </c>
      <c r="L889" s="6" t="str">
        <f>VLOOKUP(LEFT(A889,1),'Ansatz 1'!A$1:B$10,2)</f>
        <v>2 Unterricht, Erziehung, Sport und Wissenschaft</v>
      </c>
      <c r="M889" s="6" t="str">
        <f>VLOOKUP(LEFT(A889,2),'Ansatz 2'!A$1:B$51,2)</f>
        <v>24 Vorschulische Erziehung</v>
      </c>
      <c r="N889" t="str">
        <f t="shared" si="91"/>
        <v>2400 Kindergarten</v>
      </c>
      <c r="O889" s="1" t="str">
        <f t="shared" si="95"/>
        <v>EH</v>
      </c>
      <c r="P889" s="1">
        <f t="shared" si="96"/>
        <v>1</v>
      </c>
      <c r="Q889" s="1" t="str">
        <f t="shared" si="97"/>
        <v>Ausgaben</v>
      </c>
      <c r="R889" t="str">
        <f t="shared" si="93"/>
        <v>1/2400-63000 Postdienste</v>
      </c>
      <c r="S889" s="2">
        <f t="shared" si="94"/>
        <v>-500</v>
      </c>
      <c r="T889" s="2">
        <f t="shared" si="92"/>
        <v>-0.16165535079211121</v>
      </c>
    </row>
    <row r="890" spans="1:20" x14ac:dyDescent="0.4">
      <c r="A890" s="1" t="s">
        <v>482</v>
      </c>
      <c r="B890" s="1" t="s">
        <v>395</v>
      </c>
      <c r="C890" s="1" t="s">
        <v>467</v>
      </c>
      <c r="D890" s="1" t="s">
        <v>395</v>
      </c>
      <c r="E890" s="1" t="s">
        <v>395</v>
      </c>
      <c r="F890" s="1" t="s">
        <v>397</v>
      </c>
      <c r="G890" s="1" t="s">
        <v>398</v>
      </c>
      <c r="H890" s="1" t="s">
        <v>945</v>
      </c>
      <c r="I890" s="1" t="s">
        <v>162</v>
      </c>
      <c r="J890" s="1" t="s">
        <v>49</v>
      </c>
      <c r="K890" s="1" t="s">
        <v>562</v>
      </c>
      <c r="L890" s="6" t="str">
        <f>VLOOKUP(LEFT(A890,1),'Ansatz 1'!A$1:B$10,2)</f>
        <v>2 Unterricht, Erziehung, Sport und Wissenschaft</v>
      </c>
      <c r="M890" s="6" t="str">
        <f>VLOOKUP(LEFT(A890,2),'Ansatz 2'!A$1:B$51,2)</f>
        <v>24 Vorschulische Erziehung</v>
      </c>
      <c r="N890" t="str">
        <f t="shared" si="91"/>
        <v>2400 Kindergarten</v>
      </c>
      <c r="O890" s="1" t="str">
        <f t="shared" si="95"/>
        <v>EH</v>
      </c>
      <c r="P890" s="1">
        <f t="shared" si="96"/>
        <v>1</v>
      </c>
      <c r="Q890" s="1" t="str">
        <f t="shared" si="97"/>
        <v>Ausgaben</v>
      </c>
      <c r="R890" t="str">
        <f t="shared" si="93"/>
        <v>1/2400-63100 Telekommunikationsdienste</v>
      </c>
      <c r="S890" s="2">
        <f t="shared" si="94"/>
        <v>-1400</v>
      </c>
      <c r="T890" s="2">
        <f t="shared" si="92"/>
        <v>-0.45263498221791143</v>
      </c>
    </row>
    <row r="891" spans="1:20" x14ac:dyDescent="0.4">
      <c r="A891" s="1" t="s">
        <v>482</v>
      </c>
      <c r="B891" s="1" t="s">
        <v>395</v>
      </c>
      <c r="C891" s="1" t="s">
        <v>470</v>
      </c>
      <c r="D891" s="1" t="s">
        <v>395</v>
      </c>
      <c r="E891" s="1" t="s">
        <v>395</v>
      </c>
      <c r="F891" s="1" t="s">
        <v>397</v>
      </c>
      <c r="G891" s="1" t="s">
        <v>398</v>
      </c>
      <c r="H891" s="1" t="s">
        <v>945</v>
      </c>
      <c r="I891" s="1" t="s">
        <v>162</v>
      </c>
      <c r="J891" s="1" t="s">
        <v>51</v>
      </c>
      <c r="K891" s="1" t="s">
        <v>582</v>
      </c>
      <c r="L891" s="6" t="str">
        <f>VLOOKUP(LEFT(A891,1),'Ansatz 1'!A$1:B$10,2)</f>
        <v>2 Unterricht, Erziehung, Sport und Wissenschaft</v>
      </c>
      <c r="M891" s="6" t="str">
        <f>VLOOKUP(LEFT(A891,2),'Ansatz 2'!A$1:B$51,2)</f>
        <v>24 Vorschulische Erziehung</v>
      </c>
      <c r="N891" t="str">
        <f t="shared" si="91"/>
        <v>2400 Kindergarten</v>
      </c>
      <c r="O891" s="1" t="str">
        <f t="shared" si="95"/>
        <v>EH</v>
      </c>
      <c r="P891" s="1">
        <f t="shared" si="96"/>
        <v>1</v>
      </c>
      <c r="Q891" s="1" t="str">
        <f t="shared" si="97"/>
        <v>Ausgaben</v>
      </c>
      <c r="R891" t="str">
        <f t="shared" si="93"/>
        <v>1/2400-67000 Versicherungen</v>
      </c>
      <c r="S891" s="2">
        <f t="shared" si="94"/>
        <v>-600</v>
      </c>
      <c r="T891" s="2">
        <f t="shared" si="92"/>
        <v>-0.19398642095053345</v>
      </c>
    </row>
    <row r="892" spans="1:20" x14ac:dyDescent="0.4">
      <c r="A892" s="1" t="s">
        <v>482</v>
      </c>
      <c r="B892" s="1" t="s">
        <v>395</v>
      </c>
      <c r="C892" s="1" t="s">
        <v>946</v>
      </c>
      <c r="D892" s="1" t="s">
        <v>395</v>
      </c>
      <c r="E892" s="1" t="s">
        <v>395</v>
      </c>
      <c r="F892" s="1" t="s">
        <v>397</v>
      </c>
      <c r="G892" s="1" t="s">
        <v>398</v>
      </c>
      <c r="H892" s="1" t="s">
        <v>947</v>
      </c>
      <c r="I892" s="1" t="s">
        <v>162</v>
      </c>
      <c r="J892" s="1" t="s">
        <v>948</v>
      </c>
      <c r="K892" s="1" t="s">
        <v>966</v>
      </c>
      <c r="L892" s="6" t="str">
        <f>VLOOKUP(LEFT(A892,1),'Ansatz 1'!A$1:B$10,2)</f>
        <v>2 Unterricht, Erziehung, Sport und Wissenschaft</v>
      </c>
      <c r="M892" s="6" t="str">
        <f>VLOOKUP(LEFT(A892,2),'Ansatz 2'!A$1:B$51,2)</f>
        <v>24 Vorschulische Erziehung</v>
      </c>
      <c r="N892" t="str">
        <f t="shared" si="91"/>
        <v>2400 Kindergarten</v>
      </c>
      <c r="O892" s="1" t="str">
        <f t="shared" si="95"/>
        <v>EH</v>
      </c>
      <c r="P892" s="1">
        <f t="shared" si="96"/>
        <v>1</v>
      </c>
      <c r="Q892" s="1" t="str">
        <f t="shared" si="97"/>
        <v>Ausgaben</v>
      </c>
      <c r="R892" t="str">
        <f t="shared" si="93"/>
        <v>1/2400-68000 Planmäßige Abschreibung</v>
      </c>
      <c r="S892" s="2">
        <f t="shared" si="94"/>
        <v>-34200</v>
      </c>
      <c r="T892" s="2">
        <f t="shared" si="92"/>
        <v>-11.057225994180408</v>
      </c>
    </row>
    <row r="893" spans="1:20" x14ac:dyDescent="0.4">
      <c r="A893" s="1" t="s">
        <v>482</v>
      </c>
      <c r="B893" s="1" t="s">
        <v>395</v>
      </c>
      <c r="C893" s="1" t="s">
        <v>472</v>
      </c>
      <c r="D893" s="1" t="s">
        <v>395</v>
      </c>
      <c r="E893" s="1" t="s">
        <v>395</v>
      </c>
      <c r="F893" s="1" t="s">
        <v>397</v>
      </c>
      <c r="G893" s="1" t="s">
        <v>398</v>
      </c>
      <c r="H893" s="1" t="s">
        <v>950</v>
      </c>
      <c r="I893" s="1" t="s">
        <v>162</v>
      </c>
      <c r="J893" s="1" t="s">
        <v>52</v>
      </c>
      <c r="K893" s="1" t="s">
        <v>440</v>
      </c>
      <c r="L893" s="6" t="str">
        <f>VLOOKUP(LEFT(A893,1),'Ansatz 1'!A$1:B$10,2)</f>
        <v>2 Unterricht, Erziehung, Sport und Wissenschaft</v>
      </c>
      <c r="M893" s="6" t="str">
        <f>VLOOKUP(LEFT(A893,2),'Ansatz 2'!A$1:B$51,2)</f>
        <v>24 Vorschulische Erziehung</v>
      </c>
      <c r="N893" t="str">
        <f t="shared" si="91"/>
        <v>2400 Kindergarten</v>
      </c>
      <c r="O893" s="1" t="str">
        <f t="shared" si="95"/>
        <v>EH</v>
      </c>
      <c r="P893" s="1">
        <f t="shared" si="96"/>
        <v>1</v>
      </c>
      <c r="Q893" s="1" t="str">
        <f t="shared" si="97"/>
        <v>Ausgaben</v>
      </c>
      <c r="R893" t="str">
        <f t="shared" si="93"/>
        <v>1/2400-70000 Miet- und Pachtaufwand</v>
      </c>
      <c r="S893" s="2">
        <f t="shared" si="94"/>
        <v>-2000</v>
      </c>
      <c r="T893" s="2">
        <f t="shared" si="92"/>
        <v>-0.64662140316844485</v>
      </c>
    </row>
    <row r="894" spans="1:20" x14ac:dyDescent="0.4">
      <c r="A894" s="1" t="s">
        <v>482</v>
      </c>
      <c r="B894" s="1" t="s">
        <v>395</v>
      </c>
      <c r="C894" s="1" t="s">
        <v>579</v>
      </c>
      <c r="D894" s="1" t="s">
        <v>395</v>
      </c>
      <c r="E894" s="1" t="s">
        <v>395</v>
      </c>
      <c r="F894" s="1" t="s">
        <v>397</v>
      </c>
      <c r="G894" s="1" t="s">
        <v>398</v>
      </c>
      <c r="H894" s="1" t="s">
        <v>930</v>
      </c>
      <c r="I894" s="1" t="s">
        <v>162</v>
      </c>
      <c r="J894" s="1" t="s">
        <v>133</v>
      </c>
      <c r="K894" s="1" t="s">
        <v>532</v>
      </c>
      <c r="L894" s="6" t="str">
        <f>VLOOKUP(LEFT(A894,1),'Ansatz 1'!A$1:B$10,2)</f>
        <v>2 Unterricht, Erziehung, Sport und Wissenschaft</v>
      </c>
      <c r="M894" s="6" t="str">
        <f>VLOOKUP(LEFT(A894,2),'Ansatz 2'!A$1:B$51,2)</f>
        <v>24 Vorschulische Erziehung</v>
      </c>
      <c r="N894" t="str">
        <f t="shared" si="91"/>
        <v>2400 Kindergarten</v>
      </c>
      <c r="O894" s="1" t="str">
        <f t="shared" si="95"/>
        <v>EH</v>
      </c>
      <c r="P894" s="1">
        <f t="shared" si="96"/>
        <v>1</v>
      </c>
      <c r="Q894" s="1" t="str">
        <f t="shared" si="97"/>
        <v>Ausgaben</v>
      </c>
      <c r="R894" t="str">
        <f t="shared" si="93"/>
        <v>1/2400-71000 Öffentliche Abgaben, ohne Gebühren gemäß FAG</v>
      </c>
      <c r="S894" s="2">
        <f t="shared" si="94"/>
        <v>-200</v>
      </c>
      <c r="T894" s="2">
        <f t="shared" si="92"/>
        <v>-6.4662140316844488E-2</v>
      </c>
    </row>
    <row r="895" spans="1:20" x14ac:dyDescent="0.4">
      <c r="A895" s="1" t="s">
        <v>482</v>
      </c>
      <c r="B895" s="1" t="s">
        <v>395</v>
      </c>
      <c r="C895" s="1" t="s">
        <v>477</v>
      </c>
      <c r="D895" s="1" t="s">
        <v>395</v>
      </c>
      <c r="E895" s="1" t="s">
        <v>395</v>
      </c>
      <c r="F895" s="1" t="s">
        <v>397</v>
      </c>
      <c r="G895" s="1" t="s">
        <v>398</v>
      </c>
      <c r="H895" s="1" t="s">
        <v>930</v>
      </c>
      <c r="I895" s="1" t="s">
        <v>162</v>
      </c>
      <c r="J895" s="1" t="s">
        <v>157</v>
      </c>
      <c r="K895" s="1" t="s">
        <v>570</v>
      </c>
      <c r="L895" s="6" t="str">
        <f>VLOOKUP(LEFT(A895,1),'Ansatz 1'!A$1:B$10,2)</f>
        <v>2 Unterricht, Erziehung, Sport und Wissenschaft</v>
      </c>
      <c r="M895" s="6" t="str">
        <f>VLOOKUP(LEFT(A895,2),'Ansatz 2'!A$1:B$51,2)</f>
        <v>24 Vorschulische Erziehung</v>
      </c>
      <c r="N895" t="str">
        <f t="shared" ref="N895:N958" si="98">_xlfn.CONCAT(A895,LEFT(B895,1)," ", I895)</f>
        <v>2400 Kindergarten</v>
      </c>
      <c r="O895" s="1" t="str">
        <f t="shared" si="95"/>
        <v>EH</v>
      </c>
      <c r="P895" s="1">
        <f t="shared" si="96"/>
        <v>1</v>
      </c>
      <c r="Q895" s="1" t="str">
        <f t="shared" si="97"/>
        <v>Ausgaben</v>
      </c>
      <c r="R895" t="str">
        <f t="shared" si="93"/>
        <v>1/2400-72000 Kostenbeiträge (Kostenersätze) für Leistungen (Personalbereitstellung)</v>
      </c>
      <c r="S895" s="2">
        <f t="shared" si="94"/>
        <v>-5000</v>
      </c>
      <c r="T895" s="2">
        <f t="shared" ref="T895:T958" si="99">S895/U$1</f>
        <v>-1.6165535079211122</v>
      </c>
    </row>
    <row r="896" spans="1:20" x14ac:dyDescent="0.4">
      <c r="A896" s="1" t="s">
        <v>482</v>
      </c>
      <c r="B896" s="1" t="s">
        <v>395</v>
      </c>
      <c r="C896" s="1" t="s">
        <v>477</v>
      </c>
      <c r="D896" s="1" t="s">
        <v>455</v>
      </c>
      <c r="E896" s="1" t="s">
        <v>395</v>
      </c>
      <c r="F896" s="1" t="s">
        <v>497</v>
      </c>
      <c r="G896" s="1" t="s">
        <v>398</v>
      </c>
      <c r="H896" s="1" t="s">
        <v>930</v>
      </c>
      <c r="I896" s="1" t="s">
        <v>162</v>
      </c>
      <c r="J896" s="1" t="s">
        <v>89</v>
      </c>
      <c r="K896" s="1" t="s">
        <v>453</v>
      </c>
      <c r="L896" s="6" t="str">
        <f>VLOOKUP(LEFT(A896,1),'Ansatz 1'!A$1:B$10,2)</f>
        <v>2 Unterricht, Erziehung, Sport und Wissenschaft</v>
      </c>
      <c r="M896" s="6" t="str">
        <f>VLOOKUP(LEFT(A896,2),'Ansatz 2'!A$1:B$51,2)</f>
        <v>24 Vorschulische Erziehung</v>
      </c>
      <c r="N896" t="str">
        <f t="shared" si="98"/>
        <v>2400 Kindergarten</v>
      </c>
      <c r="O896" s="1" t="str">
        <f t="shared" si="95"/>
        <v>EH</v>
      </c>
      <c r="P896" s="1">
        <f t="shared" si="96"/>
        <v>1</v>
      </c>
      <c r="Q896" s="1" t="str">
        <f t="shared" si="97"/>
        <v>Ausgaben</v>
      </c>
      <c r="R896" t="str">
        <f t="shared" si="93"/>
        <v>1/2400-72050 Interne Leistungsverrechnung</v>
      </c>
      <c r="S896" s="2">
        <f t="shared" si="94"/>
        <v>-8000</v>
      </c>
      <c r="T896" s="2">
        <f t="shared" si="99"/>
        <v>-2.5864856126737794</v>
      </c>
    </row>
    <row r="897" spans="1:20" x14ac:dyDescent="0.4">
      <c r="A897" s="1" t="s">
        <v>482</v>
      </c>
      <c r="B897" s="1" t="s">
        <v>395</v>
      </c>
      <c r="C897" s="1" t="s">
        <v>420</v>
      </c>
      <c r="D897" s="1" t="s">
        <v>395</v>
      </c>
      <c r="E897" s="1" t="s">
        <v>395</v>
      </c>
      <c r="F897" s="1" t="s">
        <v>397</v>
      </c>
      <c r="G897" s="1" t="s">
        <v>398</v>
      </c>
      <c r="H897" s="1" t="s">
        <v>930</v>
      </c>
      <c r="I897" s="1" t="s">
        <v>162</v>
      </c>
      <c r="J897" s="1" t="s">
        <v>59</v>
      </c>
      <c r="K897" s="1" t="s">
        <v>440</v>
      </c>
      <c r="L897" s="6" t="str">
        <f>VLOOKUP(LEFT(A897,1),'Ansatz 1'!A$1:B$10,2)</f>
        <v>2 Unterricht, Erziehung, Sport und Wissenschaft</v>
      </c>
      <c r="M897" s="6" t="str">
        <f>VLOOKUP(LEFT(A897,2),'Ansatz 2'!A$1:B$51,2)</f>
        <v>24 Vorschulische Erziehung</v>
      </c>
      <c r="N897" t="str">
        <f t="shared" si="98"/>
        <v>2400 Kindergarten</v>
      </c>
      <c r="O897" s="1" t="str">
        <f t="shared" si="95"/>
        <v>EH</v>
      </c>
      <c r="P897" s="1">
        <f t="shared" si="96"/>
        <v>1</v>
      </c>
      <c r="Q897" s="1" t="str">
        <f t="shared" si="97"/>
        <v>Ausgaben</v>
      </c>
      <c r="R897" t="str">
        <f t="shared" si="93"/>
        <v>1/2400-72400 Reisegebühren</v>
      </c>
      <c r="S897" s="2">
        <f t="shared" si="94"/>
        <v>-2000</v>
      </c>
      <c r="T897" s="2">
        <f t="shared" si="99"/>
        <v>-0.64662140316844485</v>
      </c>
    </row>
    <row r="898" spans="1:20" x14ac:dyDescent="0.4">
      <c r="A898" s="1" t="s">
        <v>482</v>
      </c>
      <c r="B898" s="1" t="s">
        <v>395</v>
      </c>
      <c r="C898" s="1" t="s">
        <v>485</v>
      </c>
      <c r="D898" s="1" t="s">
        <v>395</v>
      </c>
      <c r="E898" s="1" t="s">
        <v>395</v>
      </c>
      <c r="F898" s="1" t="s">
        <v>397</v>
      </c>
      <c r="G898" s="1" t="s">
        <v>398</v>
      </c>
      <c r="H898" s="1" t="s">
        <v>930</v>
      </c>
      <c r="I898" s="1" t="s">
        <v>162</v>
      </c>
      <c r="J898" s="1" t="s">
        <v>135</v>
      </c>
      <c r="K898" s="1" t="s">
        <v>618</v>
      </c>
      <c r="L898" s="6" t="str">
        <f>VLOOKUP(LEFT(A898,1),'Ansatz 1'!A$1:B$10,2)</f>
        <v>2 Unterricht, Erziehung, Sport und Wissenschaft</v>
      </c>
      <c r="M898" s="6" t="str">
        <f>VLOOKUP(LEFT(A898,2),'Ansatz 2'!A$1:B$51,2)</f>
        <v>24 Vorschulische Erziehung</v>
      </c>
      <c r="N898" t="str">
        <f t="shared" si="98"/>
        <v>2400 Kindergarten</v>
      </c>
      <c r="O898" s="1" t="str">
        <f t="shared" si="95"/>
        <v>EH</v>
      </c>
      <c r="P898" s="1">
        <f t="shared" si="96"/>
        <v>1</v>
      </c>
      <c r="Q898" s="1" t="str">
        <f t="shared" si="97"/>
        <v>Ausgaben</v>
      </c>
      <c r="R898" t="str">
        <f t="shared" ref="R898:R961" si="100">_xlfn.CONCAT(P898,"/",A898,LEFT(B898,1),IF(P898=1,"-","+"),C898,LEFT(D898,2)," ",J898)</f>
        <v>1/2400-72800 Entgelte für sonstige Leistungen (Reinigung durch Unternehmen)</v>
      </c>
      <c r="S898" s="2">
        <f t="shared" ref="S898:S961" si="101">IF(P898=2,K898+0,-(K898+0))</f>
        <v>-10800</v>
      </c>
      <c r="T898" s="2">
        <f t="shared" si="99"/>
        <v>-3.4917555771096023</v>
      </c>
    </row>
    <row r="899" spans="1:20" x14ac:dyDescent="0.4">
      <c r="A899" s="1" t="s">
        <v>482</v>
      </c>
      <c r="B899" s="1" t="s">
        <v>395</v>
      </c>
      <c r="C899" s="1" t="s">
        <v>487</v>
      </c>
      <c r="D899" s="1" t="s">
        <v>395</v>
      </c>
      <c r="E899" s="1" t="s">
        <v>395</v>
      </c>
      <c r="F899" s="1" t="s">
        <v>397</v>
      </c>
      <c r="G899" s="1" t="s">
        <v>398</v>
      </c>
      <c r="H899" s="1" t="s">
        <v>930</v>
      </c>
      <c r="I899" s="1" t="s">
        <v>162</v>
      </c>
      <c r="J899" s="1" t="s">
        <v>62</v>
      </c>
      <c r="K899" s="1" t="s">
        <v>572</v>
      </c>
      <c r="L899" s="6" t="str">
        <f>VLOOKUP(LEFT(A899,1),'Ansatz 1'!A$1:B$10,2)</f>
        <v>2 Unterricht, Erziehung, Sport und Wissenschaft</v>
      </c>
      <c r="M899" s="6" t="str">
        <f>VLOOKUP(LEFT(A899,2),'Ansatz 2'!A$1:B$51,2)</f>
        <v>24 Vorschulische Erziehung</v>
      </c>
      <c r="N899" t="str">
        <f t="shared" si="98"/>
        <v>2400 Kindergarten</v>
      </c>
      <c r="O899" s="1" t="str">
        <f t="shared" ref="O899:O962" si="102">IF(OR(LEFT(H899)="1",LEFT(H899)="2"),"EH","FH")</f>
        <v>EH</v>
      </c>
      <c r="P899" s="1">
        <f t="shared" ref="P899:P962" si="103">IF(OR(MID(H899,2,1)="1",MID(H899,2,1)="3"),2,1)</f>
        <v>1</v>
      </c>
      <c r="Q899" s="1" t="str">
        <f t="shared" ref="Q899:Q962" si="104">_xlfn.SWITCH(P899,1,"Ausgaben",2,"Einnahmen")</f>
        <v>Ausgaben</v>
      </c>
      <c r="R899" t="str">
        <f t="shared" si="100"/>
        <v>1/2400-72900 Sonstige Aufwendungen</v>
      </c>
      <c r="S899" s="2">
        <f t="shared" si="101"/>
        <v>-800</v>
      </c>
      <c r="T899" s="2">
        <f t="shared" si="99"/>
        <v>-0.25864856126737795</v>
      </c>
    </row>
    <row r="900" spans="1:20" x14ac:dyDescent="0.4">
      <c r="A900" s="1" t="s">
        <v>482</v>
      </c>
      <c r="B900" s="1" t="s">
        <v>395</v>
      </c>
      <c r="C900" s="1" t="s">
        <v>489</v>
      </c>
      <c r="D900" s="1" t="s">
        <v>395</v>
      </c>
      <c r="E900" s="1" t="s">
        <v>395</v>
      </c>
      <c r="F900" s="1" t="s">
        <v>397</v>
      </c>
      <c r="G900" s="1" t="s">
        <v>398</v>
      </c>
      <c r="H900" s="1" t="s">
        <v>951</v>
      </c>
      <c r="I900" s="1" t="s">
        <v>162</v>
      </c>
      <c r="J900" s="1" t="s">
        <v>158</v>
      </c>
      <c r="K900" s="1" t="s">
        <v>512</v>
      </c>
      <c r="L900" s="6" t="str">
        <f>VLOOKUP(LEFT(A900,1),'Ansatz 1'!A$1:B$10,2)</f>
        <v>2 Unterricht, Erziehung, Sport und Wissenschaft</v>
      </c>
      <c r="M900" s="6" t="str">
        <f>VLOOKUP(LEFT(A900,2),'Ansatz 2'!A$1:B$51,2)</f>
        <v>24 Vorschulische Erziehung</v>
      </c>
      <c r="N900" t="str">
        <f t="shared" si="98"/>
        <v>2400 Kindergarten</v>
      </c>
      <c r="O900" s="1" t="str">
        <f t="shared" si="102"/>
        <v>EH</v>
      </c>
      <c r="P900" s="1">
        <f t="shared" si="103"/>
        <v>2</v>
      </c>
      <c r="Q900" s="1" t="str">
        <f t="shared" si="104"/>
        <v>Einnahmen</v>
      </c>
      <c r="R900" t="str">
        <f t="shared" si="100"/>
        <v>2/2400+80800 Veräußerungen von Waren (Mittagstisch Elternbeiträge)</v>
      </c>
      <c r="S900" s="2">
        <f t="shared" si="101"/>
        <v>9000</v>
      </c>
      <c r="T900" s="2">
        <f t="shared" si="99"/>
        <v>2.9097963142580019</v>
      </c>
    </row>
    <row r="901" spans="1:20" x14ac:dyDescent="0.4">
      <c r="A901" s="1" t="s">
        <v>482</v>
      </c>
      <c r="B901" s="1" t="s">
        <v>395</v>
      </c>
      <c r="C901" s="1" t="s">
        <v>610</v>
      </c>
      <c r="D901" s="1" t="s">
        <v>395</v>
      </c>
      <c r="E901" s="1" t="s">
        <v>395</v>
      </c>
      <c r="F901" s="1" t="s">
        <v>397</v>
      </c>
      <c r="G901" s="1" t="s">
        <v>398</v>
      </c>
      <c r="H901" s="1" t="s">
        <v>953</v>
      </c>
      <c r="I901" s="1" t="s">
        <v>162</v>
      </c>
      <c r="J901" s="1" t="s">
        <v>159</v>
      </c>
      <c r="K901" s="1" t="s">
        <v>469</v>
      </c>
      <c r="L901" s="6" t="str">
        <f>VLOOKUP(LEFT(A901,1),'Ansatz 1'!A$1:B$10,2)</f>
        <v>2 Unterricht, Erziehung, Sport und Wissenschaft</v>
      </c>
      <c r="M901" s="6" t="str">
        <f>VLOOKUP(LEFT(A901,2),'Ansatz 2'!A$1:B$51,2)</f>
        <v>24 Vorschulische Erziehung</v>
      </c>
      <c r="N901" t="str">
        <f t="shared" si="98"/>
        <v>2400 Kindergarten</v>
      </c>
      <c r="O901" s="1" t="str">
        <f t="shared" si="102"/>
        <v>EH</v>
      </c>
      <c r="P901" s="1">
        <f t="shared" si="103"/>
        <v>2</v>
      </c>
      <c r="Q901" s="1" t="str">
        <f t="shared" si="104"/>
        <v>Einnahmen</v>
      </c>
      <c r="R901" t="str">
        <f t="shared" si="100"/>
        <v>2/2400+81000 Erträge aus Leistungen (Elternbeiträge)</v>
      </c>
      <c r="S901" s="2">
        <f t="shared" si="101"/>
        <v>20500</v>
      </c>
      <c r="T901" s="2">
        <f t="shared" si="99"/>
        <v>6.6278693824765602</v>
      </c>
    </row>
    <row r="902" spans="1:20" x14ac:dyDescent="0.4">
      <c r="A902" s="1" t="s">
        <v>482</v>
      </c>
      <c r="B902" s="1" t="s">
        <v>395</v>
      </c>
      <c r="C902" s="1" t="s">
        <v>960</v>
      </c>
      <c r="D902" s="1" t="s">
        <v>395</v>
      </c>
      <c r="E902" s="1" t="s">
        <v>395</v>
      </c>
      <c r="F902" s="1" t="s">
        <v>397</v>
      </c>
      <c r="G902" s="1" t="s">
        <v>398</v>
      </c>
      <c r="H902" s="1" t="s">
        <v>961</v>
      </c>
      <c r="I902" s="1" t="s">
        <v>162</v>
      </c>
      <c r="J902" s="1" t="s">
        <v>962</v>
      </c>
      <c r="K902" s="1" t="s">
        <v>967</v>
      </c>
      <c r="L902" s="6" t="str">
        <f>VLOOKUP(LEFT(A902,1),'Ansatz 1'!A$1:B$10,2)</f>
        <v>2 Unterricht, Erziehung, Sport und Wissenschaft</v>
      </c>
      <c r="M902" s="6" t="str">
        <f>VLOOKUP(LEFT(A902,2),'Ansatz 2'!A$1:B$51,2)</f>
        <v>24 Vorschulische Erziehung</v>
      </c>
      <c r="N902" t="str">
        <f t="shared" si="98"/>
        <v>2400 Kindergarten</v>
      </c>
      <c r="O902" s="1" t="str">
        <f t="shared" si="102"/>
        <v>EH</v>
      </c>
      <c r="P902" s="1">
        <f t="shared" si="103"/>
        <v>2</v>
      </c>
      <c r="Q902" s="1" t="str">
        <f t="shared" si="104"/>
        <v>Einnahmen</v>
      </c>
      <c r="R902" t="str">
        <f t="shared" si="100"/>
        <v>2/2400+81300 Erträge aus der Auflösung von Investitionszuschüssen (Kapitaltransfers)</v>
      </c>
      <c r="S902" s="2">
        <f t="shared" si="101"/>
        <v>9700</v>
      </c>
      <c r="T902" s="2">
        <f t="shared" si="99"/>
        <v>3.1361138053669575</v>
      </c>
    </row>
    <row r="903" spans="1:20" x14ac:dyDescent="0.4">
      <c r="A903" s="1" t="s">
        <v>482</v>
      </c>
      <c r="B903" s="1" t="s">
        <v>395</v>
      </c>
      <c r="C903" s="1" t="s">
        <v>496</v>
      </c>
      <c r="D903" s="1" t="s">
        <v>472</v>
      </c>
      <c r="E903" s="1" t="s">
        <v>395</v>
      </c>
      <c r="F903" s="1" t="s">
        <v>397</v>
      </c>
      <c r="G903" s="1" t="s">
        <v>398</v>
      </c>
      <c r="H903" s="1" t="s">
        <v>953</v>
      </c>
      <c r="I903" s="1" t="s">
        <v>162</v>
      </c>
      <c r="J903" s="1" t="s">
        <v>165</v>
      </c>
      <c r="K903" s="1" t="s">
        <v>537</v>
      </c>
      <c r="L903" s="6" t="str">
        <f>VLOOKUP(LEFT(A903,1),'Ansatz 1'!A$1:B$10,2)</f>
        <v>2 Unterricht, Erziehung, Sport und Wissenschaft</v>
      </c>
      <c r="M903" s="6" t="str">
        <f>VLOOKUP(LEFT(A903,2),'Ansatz 2'!A$1:B$51,2)</f>
        <v>24 Vorschulische Erziehung</v>
      </c>
      <c r="N903" t="str">
        <f t="shared" si="98"/>
        <v>2400 Kindergarten</v>
      </c>
      <c r="O903" s="1" t="str">
        <f t="shared" si="102"/>
        <v>EH</v>
      </c>
      <c r="P903" s="1">
        <f t="shared" si="103"/>
        <v>2</v>
      </c>
      <c r="Q903" s="1" t="str">
        <f t="shared" si="104"/>
        <v>Einnahmen</v>
      </c>
      <c r="R903" t="str">
        <f t="shared" si="100"/>
        <v>2/2400+81670 Abgeltung Elternbeitrag Gratiskindergarten Fünfjährige</v>
      </c>
      <c r="S903" s="2">
        <f t="shared" si="101"/>
        <v>10000</v>
      </c>
      <c r="T903" s="2">
        <f t="shared" si="99"/>
        <v>3.2331070158422244</v>
      </c>
    </row>
    <row r="904" spans="1:20" x14ac:dyDescent="0.4">
      <c r="A904" s="1" t="s">
        <v>482</v>
      </c>
      <c r="B904" s="1" t="s">
        <v>395</v>
      </c>
      <c r="C904" s="1" t="s">
        <v>731</v>
      </c>
      <c r="D904" s="1" t="s">
        <v>395</v>
      </c>
      <c r="E904" s="1" t="s">
        <v>395</v>
      </c>
      <c r="F904" s="1" t="s">
        <v>397</v>
      </c>
      <c r="G904" s="1" t="s">
        <v>398</v>
      </c>
      <c r="H904" s="1" t="s">
        <v>954</v>
      </c>
      <c r="I904" s="1" t="s">
        <v>162</v>
      </c>
      <c r="J904" s="1" t="s">
        <v>955</v>
      </c>
      <c r="K904" s="1" t="s">
        <v>448</v>
      </c>
      <c r="L904" s="6" t="str">
        <f>VLOOKUP(LEFT(A904,1),'Ansatz 1'!A$1:B$10,2)</f>
        <v>2 Unterricht, Erziehung, Sport und Wissenschaft</v>
      </c>
      <c r="M904" s="6" t="str">
        <f>VLOOKUP(LEFT(A904,2),'Ansatz 2'!A$1:B$51,2)</f>
        <v>24 Vorschulische Erziehung</v>
      </c>
      <c r="N904" t="str">
        <f t="shared" si="98"/>
        <v>2400 Kindergarten</v>
      </c>
      <c r="O904" s="1" t="str">
        <f t="shared" si="102"/>
        <v>EH</v>
      </c>
      <c r="P904" s="1">
        <f t="shared" si="103"/>
        <v>2</v>
      </c>
      <c r="Q904" s="1" t="str">
        <f t="shared" si="104"/>
        <v>Einnahmen</v>
      </c>
      <c r="R904" t="str">
        <f t="shared" si="100"/>
        <v>2/2400+81700 Erträge aus der Auflösung von sonstigen Rückstellungen</v>
      </c>
      <c r="S904" s="2">
        <f t="shared" si="101"/>
        <v>100</v>
      </c>
      <c r="T904" s="2">
        <f t="shared" si="99"/>
        <v>3.2331070158422244E-2</v>
      </c>
    </row>
    <row r="905" spans="1:20" x14ac:dyDescent="0.4">
      <c r="A905" s="1" t="s">
        <v>482</v>
      </c>
      <c r="B905" s="1" t="s">
        <v>395</v>
      </c>
      <c r="C905" s="1" t="s">
        <v>429</v>
      </c>
      <c r="D905" s="1" t="s">
        <v>395</v>
      </c>
      <c r="E905" s="1" t="s">
        <v>395</v>
      </c>
      <c r="F905" s="1" t="s">
        <v>397</v>
      </c>
      <c r="G905" s="1" t="s">
        <v>398</v>
      </c>
      <c r="H905" s="1" t="s">
        <v>933</v>
      </c>
      <c r="I905" s="1" t="s">
        <v>162</v>
      </c>
      <c r="J905" s="1" t="s">
        <v>125</v>
      </c>
      <c r="K905" s="1" t="s">
        <v>619</v>
      </c>
      <c r="L905" s="6" t="str">
        <f>VLOOKUP(LEFT(A905,1),'Ansatz 1'!A$1:B$10,2)</f>
        <v>2 Unterricht, Erziehung, Sport und Wissenschaft</v>
      </c>
      <c r="M905" s="6" t="str">
        <f>VLOOKUP(LEFT(A905,2),'Ansatz 2'!A$1:B$51,2)</f>
        <v>24 Vorschulische Erziehung</v>
      </c>
      <c r="N905" t="str">
        <f t="shared" si="98"/>
        <v>2400 Kindergarten</v>
      </c>
      <c r="O905" s="1" t="str">
        <f t="shared" si="102"/>
        <v>EH</v>
      </c>
      <c r="P905" s="1">
        <f t="shared" si="103"/>
        <v>2</v>
      </c>
      <c r="Q905" s="1" t="str">
        <f t="shared" si="104"/>
        <v>Einnahmen</v>
      </c>
      <c r="R905" t="str">
        <f t="shared" si="100"/>
        <v>2/2400+86100 Transfers von Ländern, Landesfonds und Landeskammern</v>
      </c>
      <c r="S905" s="2">
        <f t="shared" si="101"/>
        <v>270000</v>
      </c>
      <c r="T905" s="2">
        <f t="shared" si="99"/>
        <v>87.293889427740055</v>
      </c>
    </row>
    <row r="906" spans="1:20" x14ac:dyDescent="0.4">
      <c r="A906" s="1" t="s">
        <v>482</v>
      </c>
      <c r="B906" s="1" t="s">
        <v>395</v>
      </c>
      <c r="C906" s="1" t="s">
        <v>429</v>
      </c>
      <c r="D906" s="1" t="s">
        <v>472</v>
      </c>
      <c r="E906" s="1" t="s">
        <v>395</v>
      </c>
      <c r="F906" s="1" t="s">
        <v>397</v>
      </c>
      <c r="G906" s="1" t="s">
        <v>398</v>
      </c>
      <c r="H906" s="1" t="s">
        <v>933</v>
      </c>
      <c r="I906" s="1" t="s">
        <v>162</v>
      </c>
      <c r="J906" s="1" t="s">
        <v>166</v>
      </c>
      <c r="K906" s="1" t="s">
        <v>486</v>
      </c>
      <c r="L906" s="6" t="str">
        <f>VLOOKUP(LEFT(A906,1),'Ansatz 1'!A$1:B$10,2)</f>
        <v>2 Unterricht, Erziehung, Sport und Wissenschaft</v>
      </c>
      <c r="M906" s="6" t="str">
        <f>VLOOKUP(LEFT(A906,2),'Ansatz 2'!A$1:B$51,2)</f>
        <v>24 Vorschulische Erziehung</v>
      </c>
      <c r="N906" t="str">
        <f t="shared" si="98"/>
        <v>2400 Kindergarten</v>
      </c>
      <c r="O906" s="1" t="str">
        <f t="shared" si="102"/>
        <v>EH</v>
      </c>
      <c r="P906" s="1">
        <f t="shared" si="103"/>
        <v>2</v>
      </c>
      <c r="Q906" s="1" t="str">
        <f t="shared" si="104"/>
        <v>Einnahmen</v>
      </c>
      <c r="R906" t="str">
        <f t="shared" si="100"/>
        <v>2/2400+86170 Transfers von Ländern, Landesfonds und Landeskammern (Kinderbetreuungszuschuss Dreijährige)</v>
      </c>
      <c r="S906" s="2">
        <f t="shared" si="101"/>
        <v>3000</v>
      </c>
      <c r="T906" s="2">
        <f t="shared" si="99"/>
        <v>0.96993210475266733</v>
      </c>
    </row>
    <row r="907" spans="1:20" x14ac:dyDescent="0.4">
      <c r="A907" s="1" t="s">
        <v>482</v>
      </c>
      <c r="B907" s="1" t="s">
        <v>403</v>
      </c>
      <c r="C907" s="1" t="s">
        <v>438</v>
      </c>
      <c r="D907" s="1" t="s">
        <v>395</v>
      </c>
      <c r="E907" s="1" t="s">
        <v>395</v>
      </c>
      <c r="F907" s="1" t="s">
        <v>397</v>
      </c>
      <c r="G907" s="1" t="s">
        <v>398</v>
      </c>
      <c r="H907" s="1" t="s">
        <v>934</v>
      </c>
      <c r="I907" s="1" t="s">
        <v>167</v>
      </c>
      <c r="J907" s="1" t="s">
        <v>36</v>
      </c>
      <c r="K907" s="1" t="s">
        <v>526</v>
      </c>
      <c r="L907" s="6" t="str">
        <f>VLOOKUP(LEFT(A907,1),'Ansatz 1'!A$1:B$10,2)</f>
        <v>2 Unterricht, Erziehung, Sport und Wissenschaft</v>
      </c>
      <c r="M907" s="6" t="str">
        <f>VLOOKUP(LEFT(A907,2),'Ansatz 2'!A$1:B$51,2)</f>
        <v>24 Vorschulische Erziehung</v>
      </c>
      <c r="N907" t="str">
        <f t="shared" si="98"/>
        <v>2401 Kinderbetreuung</v>
      </c>
      <c r="O907" s="1" t="str">
        <f t="shared" si="102"/>
        <v>EH</v>
      </c>
      <c r="P907" s="1">
        <f t="shared" si="103"/>
        <v>1</v>
      </c>
      <c r="Q907" s="1" t="str">
        <f t="shared" si="104"/>
        <v>Ausgaben</v>
      </c>
      <c r="R907" t="str">
        <f t="shared" si="100"/>
        <v>1/2401-40000 Geringwertige Wirtschaftsgüter (GWG)</v>
      </c>
      <c r="S907" s="2">
        <f t="shared" si="101"/>
        <v>-4500</v>
      </c>
      <c r="T907" s="2">
        <f t="shared" si="99"/>
        <v>-1.4548981571290009</v>
      </c>
    </row>
    <row r="908" spans="1:20" x14ac:dyDescent="0.4">
      <c r="A908" s="1" t="s">
        <v>482</v>
      </c>
      <c r="B908" s="1" t="s">
        <v>403</v>
      </c>
      <c r="C908" s="1" t="s">
        <v>607</v>
      </c>
      <c r="D908" s="1" t="s">
        <v>395</v>
      </c>
      <c r="E908" s="1" t="s">
        <v>395</v>
      </c>
      <c r="F908" s="1" t="s">
        <v>397</v>
      </c>
      <c r="G908" s="1" t="s">
        <v>398</v>
      </c>
      <c r="H908" s="1" t="s">
        <v>934</v>
      </c>
      <c r="I908" s="1" t="s">
        <v>167</v>
      </c>
      <c r="J908" s="1" t="s">
        <v>156</v>
      </c>
      <c r="K908" s="1" t="s">
        <v>437</v>
      </c>
      <c r="L908" s="6" t="str">
        <f>VLOOKUP(LEFT(A908,1),'Ansatz 1'!A$1:B$10,2)</f>
        <v>2 Unterricht, Erziehung, Sport und Wissenschaft</v>
      </c>
      <c r="M908" s="6" t="str">
        <f>VLOOKUP(LEFT(A908,2),'Ansatz 2'!A$1:B$51,2)</f>
        <v>24 Vorschulische Erziehung</v>
      </c>
      <c r="N908" t="str">
        <f t="shared" si="98"/>
        <v>2401 Kinderbetreuung</v>
      </c>
      <c r="O908" s="1" t="str">
        <f t="shared" si="102"/>
        <v>EH</v>
      </c>
      <c r="P908" s="1">
        <f t="shared" si="103"/>
        <v>1</v>
      </c>
      <c r="Q908" s="1" t="str">
        <f t="shared" si="104"/>
        <v>Ausgaben</v>
      </c>
      <c r="R908" t="str">
        <f t="shared" si="100"/>
        <v>1/2401-43000 Lebensmittel (Mittagstisch)</v>
      </c>
      <c r="S908" s="2">
        <f t="shared" si="101"/>
        <v>-4000</v>
      </c>
      <c r="T908" s="2">
        <f t="shared" si="99"/>
        <v>-1.2932428063368897</v>
      </c>
    </row>
    <row r="909" spans="1:20" x14ac:dyDescent="0.4">
      <c r="A909" s="1" t="s">
        <v>482</v>
      </c>
      <c r="B909" s="1" t="s">
        <v>403</v>
      </c>
      <c r="C909" s="1" t="s">
        <v>519</v>
      </c>
      <c r="D909" s="1" t="s">
        <v>395</v>
      </c>
      <c r="E909" s="1" t="s">
        <v>395</v>
      </c>
      <c r="F909" s="1" t="s">
        <v>397</v>
      </c>
      <c r="G909" s="1" t="s">
        <v>398</v>
      </c>
      <c r="H909" s="1" t="s">
        <v>934</v>
      </c>
      <c r="I909" s="1" t="s">
        <v>167</v>
      </c>
      <c r="J909" s="1" t="s">
        <v>84</v>
      </c>
      <c r="K909" s="1" t="s">
        <v>562</v>
      </c>
      <c r="L909" s="6" t="str">
        <f>VLOOKUP(LEFT(A909,1),'Ansatz 1'!A$1:B$10,2)</f>
        <v>2 Unterricht, Erziehung, Sport und Wissenschaft</v>
      </c>
      <c r="M909" s="6" t="str">
        <f>VLOOKUP(LEFT(A909,2),'Ansatz 2'!A$1:B$51,2)</f>
        <v>24 Vorschulische Erziehung</v>
      </c>
      <c r="N909" t="str">
        <f t="shared" si="98"/>
        <v>2401 Kinderbetreuung</v>
      </c>
      <c r="O909" s="1" t="str">
        <f t="shared" si="102"/>
        <v>EH</v>
      </c>
      <c r="P909" s="1">
        <f t="shared" si="103"/>
        <v>1</v>
      </c>
      <c r="Q909" s="1" t="str">
        <f t="shared" si="104"/>
        <v>Ausgaben</v>
      </c>
      <c r="R909" t="str">
        <f t="shared" si="100"/>
        <v>1/2401-45100 Brennstoffe</v>
      </c>
      <c r="S909" s="2">
        <f t="shared" si="101"/>
        <v>-1400</v>
      </c>
      <c r="T909" s="2">
        <f t="shared" si="99"/>
        <v>-0.45263498221791143</v>
      </c>
    </row>
    <row r="910" spans="1:20" x14ac:dyDescent="0.4">
      <c r="A910" s="1" t="s">
        <v>482</v>
      </c>
      <c r="B910" s="1" t="s">
        <v>403</v>
      </c>
      <c r="C910" s="1" t="s">
        <v>520</v>
      </c>
      <c r="D910" s="1" t="s">
        <v>395</v>
      </c>
      <c r="E910" s="1" t="s">
        <v>395</v>
      </c>
      <c r="F910" s="1" t="s">
        <v>397</v>
      </c>
      <c r="G910" s="1" t="s">
        <v>398</v>
      </c>
      <c r="H910" s="1" t="s">
        <v>934</v>
      </c>
      <c r="I910" s="1" t="s">
        <v>167</v>
      </c>
      <c r="J910" s="1" t="s">
        <v>85</v>
      </c>
      <c r="K910" s="1" t="s">
        <v>582</v>
      </c>
      <c r="L910" s="6" t="str">
        <f>VLOOKUP(LEFT(A910,1),'Ansatz 1'!A$1:B$10,2)</f>
        <v>2 Unterricht, Erziehung, Sport und Wissenschaft</v>
      </c>
      <c r="M910" s="6" t="str">
        <f>VLOOKUP(LEFT(A910,2),'Ansatz 2'!A$1:B$51,2)</f>
        <v>24 Vorschulische Erziehung</v>
      </c>
      <c r="N910" t="str">
        <f t="shared" si="98"/>
        <v>2401 Kinderbetreuung</v>
      </c>
      <c r="O910" s="1" t="str">
        <f t="shared" si="102"/>
        <v>EH</v>
      </c>
      <c r="P910" s="1">
        <f t="shared" si="103"/>
        <v>1</v>
      </c>
      <c r="Q910" s="1" t="str">
        <f t="shared" si="104"/>
        <v>Ausgaben</v>
      </c>
      <c r="R910" t="str">
        <f t="shared" si="100"/>
        <v>1/2401-45400 Reinigungsmittel</v>
      </c>
      <c r="S910" s="2">
        <f t="shared" si="101"/>
        <v>-600</v>
      </c>
      <c r="T910" s="2">
        <f t="shared" si="99"/>
        <v>-0.19398642095053345</v>
      </c>
    </row>
    <row r="911" spans="1:20" x14ac:dyDescent="0.4">
      <c r="A911" s="1" t="s">
        <v>482</v>
      </c>
      <c r="B911" s="1" t="s">
        <v>403</v>
      </c>
      <c r="C911" s="1" t="s">
        <v>441</v>
      </c>
      <c r="D911" s="1" t="s">
        <v>395</v>
      </c>
      <c r="E911" s="1" t="s">
        <v>395</v>
      </c>
      <c r="F911" s="1" t="s">
        <v>397</v>
      </c>
      <c r="G911" s="1" t="s">
        <v>398</v>
      </c>
      <c r="H911" s="1" t="s">
        <v>934</v>
      </c>
      <c r="I911" s="1" t="s">
        <v>167</v>
      </c>
      <c r="J911" s="1" t="s">
        <v>130</v>
      </c>
      <c r="K911" s="1" t="s">
        <v>568</v>
      </c>
      <c r="L911" s="6" t="str">
        <f>VLOOKUP(LEFT(A911,1),'Ansatz 1'!A$1:B$10,2)</f>
        <v>2 Unterricht, Erziehung, Sport und Wissenschaft</v>
      </c>
      <c r="M911" s="6" t="str">
        <f>VLOOKUP(LEFT(A911,2),'Ansatz 2'!A$1:B$51,2)</f>
        <v>24 Vorschulische Erziehung</v>
      </c>
      <c r="N911" t="str">
        <f t="shared" si="98"/>
        <v>2401 Kinderbetreuung</v>
      </c>
      <c r="O911" s="1" t="str">
        <f t="shared" si="102"/>
        <v>EH</v>
      </c>
      <c r="P911" s="1">
        <f t="shared" si="103"/>
        <v>1</v>
      </c>
      <c r="Q911" s="1" t="str">
        <f t="shared" si="104"/>
        <v>Ausgaben</v>
      </c>
      <c r="R911" t="str">
        <f t="shared" si="100"/>
        <v>1/2401-45600 Schreib-, Zeichen- und sonstige Büromittel</v>
      </c>
      <c r="S911" s="2">
        <f t="shared" si="101"/>
        <v>-400</v>
      </c>
      <c r="T911" s="2">
        <f t="shared" si="99"/>
        <v>-0.12932428063368898</v>
      </c>
    </row>
    <row r="912" spans="1:20" x14ac:dyDescent="0.4">
      <c r="A912" s="1" t="s">
        <v>482</v>
      </c>
      <c r="B912" s="1" t="s">
        <v>403</v>
      </c>
      <c r="C912" s="1" t="s">
        <v>444</v>
      </c>
      <c r="D912" s="1" t="s">
        <v>395</v>
      </c>
      <c r="E912" s="1" t="s">
        <v>395</v>
      </c>
      <c r="F912" s="1" t="s">
        <v>397</v>
      </c>
      <c r="G912" s="1" t="s">
        <v>398</v>
      </c>
      <c r="H912" s="1" t="s">
        <v>935</v>
      </c>
      <c r="I912" s="1" t="s">
        <v>167</v>
      </c>
      <c r="J912" s="1" t="s">
        <v>39</v>
      </c>
      <c r="K912" s="1" t="s">
        <v>621</v>
      </c>
      <c r="L912" s="6" t="str">
        <f>VLOOKUP(LEFT(A912,1),'Ansatz 1'!A$1:B$10,2)</f>
        <v>2 Unterricht, Erziehung, Sport und Wissenschaft</v>
      </c>
      <c r="M912" s="6" t="str">
        <f>VLOOKUP(LEFT(A912,2),'Ansatz 2'!A$1:B$51,2)</f>
        <v>24 Vorschulische Erziehung</v>
      </c>
      <c r="N912" t="str">
        <f t="shared" si="98"/>
        <v>2401 Kinderbetreuung</v>
      </c>
      <c r="O912" s="1" t="str">
        <f t="shared" si="102"/>
        <v>EH</v>
      </c>
      <c r="P912" s="1">
        <f t="shared" si="103"/>
        <v>1</v>
      </c>
      <c r="Q912" s="1" t="str">
        <f t="shared" si="104"/>
        <v>Ausgaben</v>
      </c>
      <c r="R912" t="str">
        <f t="shared" si="100"/>
        <v>1/2401-51000 Geldbezüge der Vertragsbediensteten der Verwaltung</v>
      </c>
      <c r="S912" s="2">
        <f t="shared" si="101"/>
        <v>-213000</v>
      </c>
      <c r="T912" s="2">
        <f t="shared" si="99"/>
        <v>-68.86517943743938</v>
      </c>
    </row>
    <row r="913" spans="1:20" x14ac:dyDescent="0.4">
      <c r="A913" s="1" t="s">
        <v>482</v>
      </c>
      <c r="B913" s="1" t="s">
        <v>403</v>
      </c>
      <c r="C913" s="1" t="s">
        <v>452</v>
      </c>
      <c r="D913" s="1" t="s">
        <v>395</v>
      </c>
      <c r="E913" s="1" t="s">
        <v>395</v>
      </c>
      <c r="F913" s="1" t="s">
        <v>397</v>
      </c>
      <c r="G913" s="1" t="s">
        <v>398</v>
      </c>
      <c r="H913" s="1" t="s">
        <v>936</v>
      </c>
      <c r="I913" s="1" t="s">
        <v>167</v>
      </c>
      <c r="J913" s="1" t="s">
        <v>42</v>
      </c>
      <c r="K913" s="1" t="s">
        <v>453</v>
      </c>
      <c r="L913" s="6" t="str">
        <f>VLOOKUP(LEFT(A913,1),'Ansatz 1'!A$1:B$10,2)</f>
        <v>2 Unterricht, Erziehung, Sport und Wissenschaft</v>
      </c>
      <c r="M913" s="6" t="str">
        <f>VLOOKUP(LEFT(A913,2),'Ansatz 2'!A$1:B$51,2)</f>
        <v>24 Vorschulische Erziehung</v>
      </c>
      <c r="N913" t="str">
        <f t="shared" si="98"/>
        <v>2401 Kinderbetreuung</v>
      </c>
      <c r="O913" s="1" t="str">
        <f t="shared" si="102"/>
        <v>EH</v>
      </c>
      <c r="P913" s="1">
        <f t="shared" si="103"/>
        <v>1</v>
      </c>
      <c r="Q913" s="1" t="str">
        <f t="shared" si="104"/>
        <v>Ausgaben</v>
      </c>
      <c r="R913" t="str">
        <f t="shared" si="100"/>
        <v>1/2401-58000 Dienstgeberbeiträge zum Ausgleichsfonds für Familienbeihilfen</v>
      </c>
      <c r="S913" s="2">
        <f t="shared" si="101"/>
        <v>-8000</v>
      </c>
      <c r="T913" s="2">
        <f t="shared" si="99"/>
        <v>-2.5864856126737794</v>
      </c>
    </row>
    <row r="914" spans="1:20" x14ac:dyDescent="0.4">
      <c r="A914" s="1" t="s">
        <v>482</v>
      </c>
      <c r="B914" s="1" t="s">
        <v>403</v>
      </c>
      <c r="C914" s="1" t="s">
        <v>454</v>
      </c>
      <c r="D914" s="1" t="s">
        <v>455</v>
      </c>
      <c r="E914" s="1" t="s">
        <v>395</v>
      </c>
      <c r="F914" s="1" t="s">
        <v>397</v>
      </c>
      <c r="G914" s="1" t="s">
        <v>398</v>
      </c>
      <c r="H914" s="1" t="s">
        <v>936</v>
      </c>
      <c r="I914" s="1" t="s">
        <v>167</v>
      </c>
      <c r="J914" s="1" t="s">
        <v>93</v>
      </c>
      <c r="K914" s="1" t="s">
        <v>622</v>
      </c>
      <c r="L914" s="6" t="str">
        <f>VLOOKUP(LEFT(A914,1),'Ansatz 1'!A$1:B$10,2)</f>
        <v>2 Unterricht, Erziehung, Sport und Wissenschaft</v>
      </c>
      <c r="M914" s="6" t="str">
        <f>VLOOKUP(LEFT(A914,2),'Ansatz 2'!A$1:B$51,2)</f>
        <v>24 Vorschulische Erziehung</v>
      </c>
      <c r="N914" t="str">
        <f t="shared" si="98"/>
        <v>2401 Kinderbetreuung</v>
      </c>
      <c r="O914" s="1" t="str">
        <f t="shared" si="102"/>
        <v>EH</v>
      </c>
      <c r="P914" s="1">
        <f t="shared" si="103"/>
        <v>1</v>
      </c>
      <c r="Q914" s="1" t="str">
        <f t="shared" si="104"/>
        <v>Ausgaben</v>
      </c>
      <c r="R914" t="str">
        <f t="shared" si="100"/>
        <v>1/2401-58150 Sonstige Dienstgeberbeiträge zur sozialen Sicherheit (Pensionskassenbeiträge)</v>
      </c>
      <c r="S914" s="2">
        <f t="shared" si="101"/>
        <v>-1800</v>
      </c>
      <c r="T914" s="2">
        <f t="shared" si="99"/>
        <v>-0.58195926285160038</v>
      </c>
    </row>
    <row r="915" spans="1:20" x14ac:dyDescent="0.4">
      <c r="A915" s="1" t="s">
        <v>482</v>
      </c>
      <c r="B915" s="1" t="s">
        <v>403</v>
      </c>
      <c r="C915" s="1" t="s">
        <v>454</v>
      </c>
      <c r="D915" s="1" t="s">
        <v>444</v>
      </c>
      <c r="E915" s="1" t="s">
        <v>395</v>
      </c>
      <c r="F915" s="1" t="s">
        <v>397</v>
      </c>
      <c r="G915" s="1" t="s">
        <v>398</v>
      </c>
      <c r="H915" s="1" t="s">
        <v>936</v>
      </c>
      <c r="I915" s="1" t="s">
        <v>167</v>
      </c>
      <c r="J915" s="1" t="s">
        <v>132</v>
      </c>
      <c r="K915" s="1" t="s">
        <v>476</v>
      </c>
      <c r="L915" s="6" t="str">
        <f>VLOOKUP(LEFT(A915,1),'Ansatz 1'!A$1:B$10,2)</f>
        <v>2 Unterricht, Erziehung, Sport und Wissenschaft</v>
      </c>
      <c r="M915" s="6" t="str">
        <f>VLOOKUP(LEFT(A915,2),'Ansatz 2'!A$1:B$51,2)</f>
        <v>24 Vorschulische Erziehung</v>
      </c>
      <c r="N915" t="str">
        <f t="shared" si="98"/>
        <v>2401 Kinderbetreuung</v>
      </c>
      <c r="O915" s="1" t="str">
        <f t="shared" si="102"/>
        <v>EH</v>
      </c>
      <c r="P915" s="1">
        <f t="shared" si="103"/>
        <v>1</v>
      </c>
      <c r="Q915" s="1" t="str">
        <f t="shared" si="104"/>
        <v>Ausgaben</v>
      </c>
      <c r="R915" t="str">
        <f t="shared" si="100"/>
        <v>1/2401-58151 Sonstige Dienstgeberbeiträge zur sozialen Sicherheit (Mitarbeitervorsorge - Abfertigung neu)</v>
      </c>
      <c r="S915" s="2">
        <f t="shared" si="101"/>
        <v>-3300</v>
      </c>
      <c r="T915" s="2">
        <f t="shared" si="99"/>
        <v>-1.0669253152279341</v>
      </c>
    </row>
    <row r="916" spans="1:20" x14ac:dyDescent="0.4">
      <c r="A916" s="1" t="s">
        <v>482</v>
      </c>
      <c r="B916" s="1" t="s">
        <v>403</v>
      </c>
      <c r="C916" s="1" t="s">
        <v>457</v>
      </c>
      <c r="D916" s="1" t="s">
        <v>395</v>
      </c>
      <c r="E916" s="1" t="s">
        <v>395</v>
      </c>
      <c r="F916" s="1" t="s">
        <v>397</v>
      </c>
      <c r="G916" s="1" t="s">
        <v>398</v>
      </c>
      <c r="H916" s="1" t="s">
        <v>936</v>
      </c>
      <c r="I916" s="1" t="s">
        <v>167</v>
      </c>
      <c r="J916" s="1" t="s">
        <v>45</v>
      </c>
      <c r="K916" s="1" t="s">
        <v>623</v>
      </c>
      <c r="L916" s="6" t="str">
        <f>VLOOKUP(LEFT(A916,1),'Ansatz 1'!A$1:B$10,2)</f>
        <v>2 Unterricht, Erziehung, Sport und Wissenschaft</v>
      </c>
      <c r="M916" s="6" t="str">
        <f>VLOOKUP(LEFT(A916,2),'Ansatz 2'!A$1:B$51,2)</f>
        <v>24 Vorschulische Erziehung</v>
      </c>
      <c r="N916" t="str">
        <f t="shared" si="98"/>
        <v>2401 Kinderbetreuung</v>
      </c>
      <c r="O916" s="1" t="str">
        <f t="shared" si="102"/>
        <v>EH</v>
      </c>
      <c r="P916" s="1">
        <f t="shared" si="103"/>
        <v>1</v>
      </c>
      <c r="Q916" s="1" t="str">
        <f t="shared" si="104"/>
        <v>Ausgaben</v>
      </c>
      <c r="R916" t="str">
        <f t="shared" si="100"/>
        <v>1/2401-58200 Sonstige Dienstgeberbeiträge zur sozialen Sicherheit</v>
      </c>
      <c r="S916" s="2">
        <f t="shared" si="101"/>
        <v>-46200</v>
      </c>
      <c r="T916" s="2">
        <f t="shared" si="99"/>
        <v>-14.936954413191076</v>
      </c>
    </row>
    <row r="917" spans="1:20" x14ac:dyDescent="0.4">
      <c r="A917" s="1" t="s">
        <v>482</v>
      </c>
      <c r="B917" s="1" t="s">
        <v>403</v>
      </c>
      <c r="C917" s="1" t="s">
        <v>937</v>
      </c>
      <c r="D917" s="1" t="s">
        <v>395</v>
      </c>
      <c r="E917" s="1" t="s">
        <v>395</v>
      </c>
      <c r="F917" s="1" t="s">
        <v>397</v>
      </c>
      <c r="G917" s="1" t="s">
        <v>398</v>
      </c>
      <c r="H917" s="1" t="s">
        <v>938</v>
      </c>
      <c r="I917" s="1" t="s">
        <v>167</v>
      </c>
      <c r="J917" s="1" t="s">
        <v>939</v>
      </c>
      <c r="K917" s="1" t="s">
        <v>448</v>
      </c>
      <c r="L917" s="6" t="str">
        <f>VLOOKUP(LEFT(A917,1),'Ansatz 1'!A$1:B$10,2)</f>
        <v>2 Unterricht, Erziehung, Sport und Wissenschaft</v>
      </c>
      <c r="M917" s="6" t="str">
        <f>VLOOKUP(LEFT(A917,2),'Ansatz 2'!A$1:B$51,2)</f>
        <v>24 Vorschulische Erziehung</v>
      </c>
      <c r="N917" t="str">
        <f t="shared" si="98"/>
        <v>2401 Kinderbetreuung</v>
      </c>
      <c r="O917" s="1" t="str">
        <f t="shared" si="102"/>
        <v>EH</v>
      </c>
      <c r="P917" s="1">
        <f t="shared" si="103"/>
        <v>1</v>
      </c>
      <c r="Q917" s="1" t="str">
        <f t="shared" si="104"/>
        <v>Ausgaben</v>
      </c>
      <c r="R917" t="str">
        <f t="shared" si="100"/>
        <v>1/2401-59100 Dotierung von Rückstellungen für Abfertigungen</v>
      </c>
      <c r="S917" s="2">
        <f t="shared" si="101"/>
        <v>-100</v>
      </c>
      <c r="T917" s="2">
        <f t="shared" si="99"/>
        <v>-3.2331070158422244E-2</v>
      </c>
    </row>
    <row r="918" spans="1:20" x14ac:dyDescent="0.4">
      <c r="A918" s="1" t="s">
        <v>482</v>
      </c>
      <c r="B918" s="1" t="s">
        <v>403</v>
      </c>
      <c r="C918" s="1" t="s">
        <v>940</v>
      </c>
      <c r="D918" s="1" t="s">
        <v>395</v>
      </c>
      <c r="E918" s="1" t="s">
        <v>395</v>
      </c>
      <c r="F918" s="1" t="s">
        <v>397</v>
      </c>
      <c r="G918" s="1" t="s">
        <v>398</v>
      </c>
      <c r="H918" s="1" t="s">
        <v>938</v>
      </c>
      <c r="I918" s="1" t="s">
        <v>167</v>
      </c>
      <c r="J918" s="1" t="s">
        <v>941</v>
      </c>
      <c r="K918" s="1" t="s">
        <v>448</v>
      </c>
      <c r="L918" s="6" t="str">
        <f>VLOOKUP(LEFT(A918,1),'Ansatz 1'!A$1:B$10,2)</f>
        <v>2 Unterricht, Erziehung, Sport und Wissenschaft</v>
      </c>
      <c r="M918" s="6" t="str">
        <f>VLOOKUP(LEFT(A918,2),'Ansatz 2'!A$1:B$51,2)</f>
        <v>24 Vorschulische Erziehung</v>
      </c>
      <c r="N918" t="str">
        <f t="shared" si="98"/>
        <v>2401 Kinderbetreuung</v>
      </c>
      <c r="O918" s="1" t="str">
        <f t="shared" si="102"/>
        <v>EH</v>
      </c>
      <c r="P918" s="1">
        <f t="shared" si="103"/>
        <v>1</v>
      </c>
      <c r="Q918" s="1" t="str">
        <f t="shared" si="104"/>
        <v>Ausgaben</v>
      </c>
      <c r="R918" t="str">
        <f t="shared" si="100"/>
        <v>1/2401-59200 Dotierung von Rückstellungen für Jubiläumszuwendungen</v>
      </c>
      <c r="S918" s="2">
        <f t="shared" si="101"/>
        <v>-100</v>
      </c>
      <c r="T918" s="2">
        <f t="shared" si="99"/>
        <v>-3.2331070158422244E-2</v>
      </c>
    </row>
    <row r="919" spans="1:20" x14ac:dyDescent="0.4">
      <c r="A919" s="1" t="s">
        <v>482</v>
      </c>
      <c r="B919" s="1" t="s">
        <v>403</v>
      </c>
      <c r="C919" s="1" t="s">
        <v>942</v>
      </c>
      <c r="D919" s="1" t="s">
        <v>395</v>
      </c>
      <c r="E919" s="1" t="s">
        <v>395</v>
      </c>
      <c r="F919" s="1" t="s">
        <v>397</v>
      </c>
      <c r="G919" s="1" t="s">
        <v>398</v>
      </c>
      <c r="H919" s="1" t="s">
        <v>938</v>
      </c>
      <c r="I919" s="1" t="s">
        <v>167</v>
      </c>
      <c r="J919" s="1" t="s">
        <v>943</v>
      </c>
      <c r="K919" s="1" t="s">
        <v>448</v>
      </c>
      <c r="L919" s="6" t="str">
        <f>VLOOKUP(LEFT(A919,1),'Ansatz 1'!A$1:B$10,2)</f>
        <v>2 Unterricht, Erziehung, Sport und Wissenschaft</v>
      </c>
      <c r="M919" s="6" t="str">
        <f>VLOOKUP(LEFT(A919,2),'Ansatz 2'!A$1:B$51,2)</f>
        <v>24 Vorschulische Erziehung</v>
      </c>
      <c r="N919" t="str">
        <f t="shared" si="98"/>
        <v>2401 Kinderbetreuung</v>
      </c>
      <c r="O919" s="1" t="str">
        <f t="shared" si="102"/>
        <v>EH</v>
      </c>
      <c r="P919" s="1">
        <f t="shared" si="103"/>
        <v>1</v>
      </c>
      <c r="Q919" s="1" t="str">
        <f t="shared" si="104"/>
        <v>Ausgaben</v>
      </c>
      <c r="R919" t="str">
        <f t="shared" si="100"/>
        <v>1/2401-59300 Dotierung von Rückstellungen für nicht konsumierte Urlaube</v>
      </c>
      <c r="S919" s="2">
        <f t="shared" si="101"/>
        <v>-100</v>
      </c>
      <c r="T919" s="2">
        <f t="shared" si="99"/>
        <v>-3.2331070158422244E-2</v>
      </c>
    </row>
    <row r="920" spans="1:20" x14ac:dyDescent="0.4">
      <c r="A920" s="1" t="s">
        <v>482</v>
      </c>
      <c r="B920" s="1" t="s">
        <v>403</v>
      </c>
      <c r="C920" s="1" t="s">
        <v>522</v>
      </c>
      <c r="D920" s="1" t="s">
        <v>395</v>
      </c>
      <c r="E920" s="1" t="s">
        <v>395</v>
      </c>
      <c r="F920" s="1" t="s">
        <v>397</v>
      </c>
      <c r="G920" s="1" t="s">
        <v>398</v>
      </c>
      <c r="H920" s="1" t="s">
        <v>945</v>
      </c>
      <c r="I920" s="1" t="s">
        <v>167</v>
      </c>
      <c r="J920" s="1" t="s">
        <v>86</v>
      </c>
      <c r="K920" s="1" t="s">
        <v>624</v>
      </c>
      <c r="L920" s="6" t="str">
        <f>VLOOKUP(LEFT(A920,1),'Ansatz 1'!A$1:B$10,2)</f>
        <v>2 Unterricht, Erziehung, Sport und Wissenschaft</v>
      </c>
      <c r="M920" s="6" t="str">
        <f>VLOOKUP(LEFT(A920,2),'Ansatz 2'!A$1:B$51,2)</f>
        <v>24 Vorschulische Erziehung</v>
      </c>
      <c r="N920" t="str">
        <f t="shared" si="98"/>
        <v>2401 Kinderbetreuung</v>
      </c>
      <c r="O920" s="1" t="str">
        <f t="shared" si="102"/>
        <v>EH</v>
      </c>
      <c r="P920" s="1">
        <f t="shared" si="103"/>
        <v>1</v>
      </c>
      <c r="Q920" s="1" t="str">
        <f t="shared" si="104"/>
        <v>Ausgaben</v>
      </c>
      <c r="R920" t="str">
        <f t="shared" si="100"/>
        <v>1/2401-60000 Energiebezüge</v>
      </c>
      <c r="S920" s="2">
        <f t="shared" si="101"/>
        <v>-2600</v>
      </c>
      <c r="T920" s="2">
        <f t="shared" si="99"/>
        <v>-0.84060782411897839</v>
      </c>
    </row>
    <row r="921" spans="1:20" x14ac:dyDescent="0.4">
      <c r="A921" s="1" t="s">
        <v>482</v>
      </c>
      <c r="B921" s="1" t="s">
        <v>403</v>
      </c>
      <c r="C921" s="1" t="s">
        <v>523</v>
      </c>
      <c r="D921" s="1" t="s">
        <v>395</v>
      </c>
      <c r="E921" s="1" t="s">
        <v>395</v>
      </c>
      <c r="F921" s="1" t="s">
        <v>397</v>
      </c>
      <c r="G921" s="1" t="s">
        <v>398</v>
      </c>
      <c r="H921" s="1" t="s">
        <v>944</v>
      </c>
      <c r="I921" s="1" t="s">
        <v>167</v>
      </c>
      <c r="J921" s="1" t="s">
        <v>87</v>
      </c>
      <c r="K921" s="1" t="s">
        <v>625</v>
      </c>
      <c r="L921" s="6" t="str">
        <f>VLOOKUP(LEFT(A921,1),'Ansatz 1'!A$1:B$10,2)</f>
        <v>2 Unterricht, Erziehung, Sport und Wissenschaft</v>
      </c>
      <c r="M921" s="6" t="str">
        <f>VLOOKUP(LEFT(A921,2),'Ansatz 2'!A$1:B$51,2)</f>
        <v>24 Vorschulische Erziehung</v>
      </c>
      <c r="N921" t="str">
        <f t="shared" si="98"/>
        <v>2401 Kinderbetreuung</v>
      </c>
      <c r="O921" s="1" t="str">
        <f t="shared" si="102"/>
        <v>EH</v>
      </c>
      <c r="P921" s="1">
        <f t="shared" si="103"/>
        <v>1</v>
      </c>
      <c r="Q921" s="1" t="str">
        <f t="shared" si="104"/>
        <v>Ausgaben</v>
      </c>
      <c r="R921" t="str">
        <f t="shared" si="100"/>
        <v>1/2401-61400 Instandhaltung von Gebäuden und Bauten</v>
      </c>
      <c r="S921" s="2">
        <f t="shared" si="101"/>
        <v>-5900</v>
      </c>
      <c r="T921" s="2">
        <f t="shared" si="99"/>
        <v>-1.9075331393469124</v>
      </c>
    </row>
    <row r="922" spans="1:20" x14ac:dyDescent="0.4">
      <c r="A922" s="1" t="s">
        <v>482</v>
      </c>
      <c r="B922" s="1" t="s">
        <v>403</v>
      </c>
      <c r="C922" s="1" t="s">
        <v>462</v>
      </c>
      <c r="D922" s="1" t="s">
        <v>395</v>
      </c>
      <c r="E922" s="1" t="s">
        <v>395</v>
      </c>
      <c r="F922" s="1" t="s">
        <v>397</v>
      </c>
      <c r="G922" s="1" t="s">
        <v>398</v>
      </c>
      <c r="H922" s="1" t="s">
        <v>944</v>
      </c>
      <c r="I922" s="1" t="s">
        <v>167</v>
      </c>
      <c r="J922" s="1" t="s">
        <v>47</v>
      </c>
      <c r="K922" s="1" t="s">
        <v>421</v>
      </c>
      <c r="L922" s="6" t="str">
        <f>VLOOKUP(LEFT(A922,1),'Ansatz 1'!A$1:B$10,2)</f>
        <v>2 Unterricht, Erziehung, Sport und Wissenschaft</v>
      </c>
      <c r="M922" s="6" t="str">
        <f>VLOOKUP(LEFT(A922,2),'Ansatz 2'!A$1:B$51,2)</f>
        <v>24 Vorschulische Erziehung</v>
      </c>
      <c r="N922" t="str">
        <f t="shared" si="98"/>
        <v>2401 Kinderbetreuung</v>
      </c>
      <c r="O922" s="1" t="str">
        <f t="shared" si="102"/>
        <v>EH</v>
      </c>
      <c r="P922" s="1">
        <f t="shared" si="103"/>
        <v>1</v>
      </c>
      <c r="Q922" s="1" t="str">
        <f t="shared" si="104"/>
        <v>Ausgaben</v>
      </c>
      <c r="R922" t="str">
        <f t="shared" si="100"/>
        <v>1/2401-61800 Instandhaltung von sonstigen Anlagen</v>
      </c>
      <c r="S922" s="2">
        <f t="shared" si="101"/>
        <v>-500</v>
      </c>
      <c r="T922" s="2">
        <f t="shared" si="99"/>
        <v>-0.16165535079211121</v>
      </c>
    </row>
    <row r="923" spans="1:20" x14ac:dyDescent="0.4">
      <c r="A923" s="1" t="s">
        <v>482</v>
      </c>
      <c r="B923" s="1" t="s">
        <v>403</v>
      </c>
      <c r="C923" s="1" t="s">
        <v>464</v>
      </c>
      <c r="D923" s="1" t="s">
        <v>395</v>
      </c>
      <c r="E923" s="1" t="s">
        <v>395</v>
      </c>
      <c r="F923" s="1" t="s">
        <v>397</v>
      </c>
      <c r="G923" s="1" t="s">
        <v>398</v>
      </c>
      <c r="H923" s="1" t="s">
        <v>945</v>
      </c>
      <c r="I923" s="1" t="s">
        <v>167</v>
      </c>
      <c r="J923" s="1" t="s">
        <v>48</v>
      </c>
      <c r="K923" s="1" t="s">
        <v>448</v>
      </c>
      <c r="L923" s="6" t="str">
        <f>VLOOKUP(LEFT(A923,1),'Ansatz 1'!A$1:B$10,2)</f>
        <v>2 Unterricht, Erziehung, Sport und Wissenschaft</v>
      </c>
      <c r="M923" s="6" t="str">
        <f>VLOOKUP(LEFT(A923,2),'Ansatz 2'!A$1:B$51,2)</f>
        <v>24 Vorschulische Erziehung</v>
      </c>
      <c r="N923" t="str">
        <f t="shared" si="98"/>
        <v>2401 Kinderbetreuung</v>
      </c>
      <c r="O923" s="1" t="str">
        <f t="shared" si="102"/>
        <v>EH</v>
      </c>
      <c r="P923" s="1">
        <f t="shared" si="103"/>
        <v>1</v>
      </c>
      <c r="Q923" s="1" t="str">
        <f t="shared" si="104"/>
        <v>Ausgaben</v>
      </c>
      <c r="R923" t="str">
        <f t="shared" si="100"/>
        <v>1/2401-63000 Postdienste</v>
      </c>
      <c r="S923" s="2">
        <f t="shared" si="101"/>
        <v>-100</v>
      </c>
      <c r="T923" s="2">
        <f t="shared" si="99"/>
        <v>-3.2331070158422244E-2</v>
      </c>
    </row>
    <row r="924" spans="1:20" x14ac:dyDescent="0.4">
      <c r="A924" s="1" t="s">
        <v>482</v>
      </c>
      <c r="B924" s="1" t="s">
        <v>403</v>
      </c>
      <c r="C924" s="1" t="s">
        <v>467</v>
      </c>
      <c r="D924" s="1" t="s">
        <v>395</v>
      </c>
      <c r="E924" s="1" t="s">
        <v>395</v>
      </c>
      <c r="F924" s="1" t="s">
        <v>397</v>
      </c>
      <c r="G924" s="1" t="s">
        <v>398</v>
      </c>
      <c r="H924" s="1" t="s">
        <v>945</v>
      </c>
      <c r="I924" s="1" t="s">
        <v>167</v>
      </c>
      <c r="J924" s="1" t="s">
        <v>49</v>
      </c>
      <c r="K924" s="1" t="s">
        <v>532</v>
      </c>
      <c r="L924" s="6" t="str">
        <f>VLOOKUP(LEFT(A924,1),'Ansatz 1'!A$1:B$10,2)</f>
        <v>2 Unterricht, Erziehung, Sport und Wissenschaft</v>
      </c>
      <c r="M924" s="6" t="str">
        <f>VLOOKUP(LEFT(A924,2),'Ansatz 2'!A$1:B$51,2)</f>
        <v>24 Vorschulische Erziehung</v>
      </c>
      <c r="N924" t="str">
        <f t="shared" si="98"/>
        <v>2401 Kinderbetreuung</v>
      </c>
      <c r="O924" s="1" t="str">
        <f t="shared" si="102"/>
        <v>EH</v>
      </c>
      <c r="P924" s="1">
        <f t="shared" si="103"/>
        <v>1</v>
      </c>
      <c r="Q924" s="1" t="str">
        <f t="shared" si="104"/>
        <v>Ausgaben</v>
      </c>
      <c r="R924" t="str">
        <f t="shared" si="100"/>
        <v>1/2401-63100 Telekommunikationsdienste</v>
      </c>
      <c r="S924" s="2">
        <f t="shared" si="101"/>
        <v>-200</v>
      </c>
      <c r="T924" s="2">
        <f t="shared" si="99"/>
        <v>-6.4662140316844488E-2</v>
      </c>
    </row>
    <row r="925" spans="1:20" x14ac:dyDescent="0.4">
      <c r="A925" s="1" t="s">
        <v>482</v>
      </c>
      <c r="B925" s="1" t="s">
        <v>403</v>
      </c>
      <c r="C925" s="1" t="s">
        <v>524</v>
      </c>
      <c r="D925" s="1" t="s">
        <v>395</v>
      </c>
      <c r="E925" s="1" t="s">
        <v>395</v>
      </c>
      <c r="F925" s="1" t="s">
        <v>397</v>
      </c>
      <c r="G925" s="1" t="s">
        <v>398</v>
      </c>
      <c r="H925" s="1" t="s">
        <v>956</v>
      </c>
      <c r="I925" s="1" t="s">
        <v>167</v>
      </c>
      <c r="J925" s="1" t="s">
        <v>88</v>
      </c>
      <c r="K925" s="1" t="s">
        <v>419</v>
      </c>
      <c r="L925" s="6" t="str">
        <f>VLOOKUP(LEFT(A925,1),'Ansatz 1'!A$1:B$10,2)</f>
        <v>2 Unterricht, Erziehung, Sport und Wissenschaft</v>
      </c>
      <c r="M925" s="6" t="str">
        <f>VLOOKUP(LEFT(A925,2),'Ansatz 2'!A$1:B$51,2)</f>
        <v>24 Vorschulische Erziehung</v>
      </c>
      <c r="N925" t="str">
        <f t="shared" si="98"/>
        <v>2401 Kinderbetreuung</v>
      </c>
      <c r="O925" s="1" t="str">
        <f t="shared" si="102"/>
        <v>EH</v>
      </c>
      <c r="P925" s="1">
        <f t="shared" si="103"/>
        <v>1</v>
      </c>
      <c r="Q925" s="1" t="str">
        <f t="shared" si="104"/>
        <v>Ausgaben</v>
      </c>
      <c r="R925" t="str">
        <f t="shared" si="100"/>
        <v>1/2401-65000 Zinsen für Finanzschulden in Euro</v>
      </c>
      <c r="S925" s="2">
        <f t="shared" si="101"/>
        <v>-1500</v>
      </c>
      <c r="T925" s="2">
        <f t="shared" si="99"/>
        <v>-0.48496605237633367</v>
      </c>
    </row>
    <row r="926" spans="1:20" x14ac:dyDescent="0.4">
      <c r="A926" s="1" t="s">
        <v>482</v>
      </c>
      <c r="B926" s="1" t="s">
        <v>403</v>
      </c>
      <c r="C926" s="1" t="s">
        <v>470</v>
      </c>
      <c r="D926" s="1" t="s">
        <v>395</v>
      </c>
      <c r="E926" s="1" t="s">
        <v>395</v>
      </c>
      <c r="F926" s="1" t="s">
        <v>397</v>
      </c>
      <c r="G926" s="1" t="s">
        <v>398</v>
      </c>
      <c r="H926" s="1" t="s">
        <v>945</v>
      </c>
      <c r="I926" s="1" t="s">
        <v>167</v>
      </c>
      <c r="J926" s="1" t="s">
        <v>51</v>
      </c>
      <c r="K926" s="1" t="s">
        <v>568</v>
      </c>
      <c r="L926" s="6" t="str">
        <f>VLOOKUP(LEFT(A926,1),'Ansatz 1'!A$1:B$10,2)</f>
        <v>2 Unterricht, Erziehung, Sport und Wissenschaft</v>
      </c>
      <c r="M926" s="6" t="str">
        <f>VLOOKUP(LEFT(A926,2),'Ansatz 2'!A$1:B$51,2)</f>
        <v>24 Vorschulische Erziehung</v>
      </c>
      <c r="N926" t="str">
        <f t="shared" si="98"/>
        <v>2401 Kinderbetreuung</v>
      </c>
      <c r="O926" s="1" t="str">
        <f t="shared" si="102"/>
        <v>EH</v>
      </c>
      <c r="P926" s="1">
        <f t="shared" si="103"/>
        <v>1</v>
      </c>
      <c r="Q926" s="1" t="str">
        <f t="shared" si="104"/>
        <v>Ausgaben</v>
      </c>
      <c r="R926" t="str">
        <f t="shared" si="100"/>
        <v>1/2401-67000 Versicherungen</v>
      </c>
      <c r="S926" s="2">
        <f t="shared" si="101"/>
        <v>-400</v>
      </c>
      <c r="T926" s="2">
        <f t="shared" si="99"/>
        <v>-0.12932428063368898</v>
      </c>
    </row>
    <row r="927" spans="1:20" x14ac:dyDescent="0.4">
      <c r="A927" s="1" t="s">
        <v>482</v>
      </c>
      <c r="B927" s="1" t="s">
        <v>403</v>
      </c>
      <c r="C927" s="1" t="s">
        <v>946</v>
      </c>
      <c r="D927" s="1" t="s">
        <v>395</v>
      </c>
      <c r="E927" s="1" t="s">
        <v>395</v>
      </c>
      <c r="F927" s="1" t="s">
        <v>397</v>
      </c>
      <c r="G927" s="1" t="s">
        <v>398</v>
      </c>
      <c r="H927" s="1" t="s">
        <v>947</v>
      </c>
      <c r="I927" s="1" t="s">
        <v>167</v>
      </c>
      <c r="J927" s="1" t="s">
        <v>948</v>
      </c>
      <c r="K927" s="1" t="s">
        <v>508</v>
      </c>
      <c r="L927" s="6" t="str">
        <f>VLOOKUP(LEFT(A927,1),'Ansatz 1'!A$1:B$10,2)</f>
        <v>2 Unterricht, Erziehung, Sport und Wissenschaft</v>
      </c>
      <c r="M927" s="6" t="str">
        <f>VLOOKUP(LEFT(A927,2),'Ansatz 2'!A$1:B$51,2)</f>
        <v>24 Vorschulische Erziehung</v>
      </c>
      <c r="N927" t="str">
        <f t="shared" si="98"/>
        <v>2401 Kinderbetreuung</v>
      </c>
      <c r="O927" s="1" t="str">
        <f t="shared" si="102"/>
        <v>EH</v>
      </c>
      <c r="P927" s="1">
        <f t="shared" si="103"/>
        <v>1</v>
      </c>
      <c r="Q927" s="1" t="str">
        <f t="shared" si="104"/>
        <v>Ausgaben</v>
      </c>
      <c r="R927" t="str">
        <f t="shared" si="100"/>
        <v>1/2401-68000 Planmäßige Abschreibung</v>
      </c>
      <c r="S927" s="2">
        <f t="shared" si="101"/>
        <v>-3200</v>
      </c>
      <c r="T927" s="2">
        <f t="shared" si="99"/>
        <v>-1.0345942450695118</v>
      </c>
    </row>
    <row r="928" spans="1:20" x14ac:dyDescent="0.4">
      <c r="A928" s="1" t="s">
        <v>482</v>
      </c>
      <c r="B928" s="1" t="s">
        <v>403</v>
      </c>
      <c r="C928" s="1" t="s">
        <v>579</v>
      </c>
      <c r="D928" s="1" t="s">
        <v>395</v>
      </c>
      <c r="E928" s="1" t="s">
        <v>395</v>
      </c>
      <c r="F928" s="1" t="s">
        <v>397</v>
      </c>
      <c r="G928" s="1" t="s">
        <v>398</v>
      </c>
      <c r="H928" s="1" t="s">
        <v>930</v>
      </c>
      <c r="I928" s="1" t="s">
        <v>167</v>
      </c>
      <c r="J928" s="1" t="s">
        <v>133</v>
      </c>
      <c r="K928" s="1" t="s">
        <v>421</v>
      </c>
      <c r="L928" s="6" t="str">
        <f>VLOOKUP(LEFT(A928,1),'Ansatz 1'!A$1:B$10,2)</f>
        <v>2 Unterricht, Erziehung, Sport und Wissenschaft</v>
      </c>
      <c r="M928" s="6" t="str">
        <f>VLOOKUP(LEFT(A928,2),'Ansatz 2'!A$1:B$51,2)</f>
        <v>24 Vorschulische Erziehung</v>
      </c>
      <c r="N928" t="str">
        <f t="shared" si="98"/>
        <v>2401 Kinderbetreuung</v>
      </c>
      <c r="O928" s="1" t="str">
        <f t="shared" si="102"/>
        <v>EH</v>
      </c>
      <c r="P928" s="1">
        <f t="shared" si="103"/>
        <v>1</v>
      </c>
      <c r="Q928" s="1" t="str">
        <f t="shared" si="104"/>
        <v>Ausgaben</v>
      </c>
      <c r="R928" t="str">
        <f t="shared" si="100"/>
        <v>1/2401-71000 Öffentliche Abgaben, ohne Gebühren gemäß FAG</v>
      </c>
      <c r="S928" s="2">
        <f t="shared" si="101"/>
        <v>-500</v>
      </c>
      <c r="T928" s="2">
        <f t="shared" si="99"/>
        <v>-0.16165535079211121</v>
      </c>
    </row>
    <row r="929" spans="1:20" x14ac:dyDescent="0.4">
      <c r="A929" s="1" t="s">
        <v>482</v>
      </c>
      <c r="B929" s="1" t="s">
        <v>403</v>
      </c>
      <c r="C929" s="1" t="s">
        <v>477</v>
      </c>
      <c r="D929" s="1" t="s">
        <v>455</v>
      </c>
      <c r="E929" s="1" t="s">
        <v>395</v>
      </c>
      <c r="F929" s="1" t="s">
        <v>497</v>
      </c>
      <c r="G929" s="1" t="s">
        <v>398</v>
      </c>
      <c r="H929" s="1" t="s">
        <v>930</v>
      </c>
      <c r="I929" s="1" t="s">
        <v>167</v>
      </c>
      <c r="J929" s="1" t="s">
        <v>89</v>
      </c>
      <c r="K929" s="1" t="s">
        <v>451</v>
      </c>
      <c r="L929" s="6" t="str">
        <f>VLOOKUP(LEFT(A929,1),'Ansatz 1'!A$1:B$10,2)</f>
        <v>2 Unterricht, Erziehung, Sport und Wissenschaft</v>
      </c>
      <c r="M929" s="6" t="str">
        <f>VLOOKUP(LEFT(A929,2),'Ansatz 2'!A$1:B$51,2)</f>
        <v>24 Vorschulische Erziehung</v>
      </c>
      <c r="N929" t="str">
        <f t="shared" si="98"/>
        <v>2401 Kinderbetreuung</v>
      </c>
      <c r="O929" s="1" t="str">
        <f t="shared" si="102"/>
        <v>EH</v>
      </c>
      <c r="P929" s="1">
        <f t="shared" si="103"/>
        <v>1</v>
      </c>
      <c r="Q929" s="1" t="str">
        <f t="shared" si="104"/>
        <v>Ausgaben</v>
      </c>
      <c r="R929" t="str">
        <f t="shared" si="100"/>
        <v>1/2401-72050 Interne Leistungsverrechnung</v>
      </c>
      <c r="S929" s="2">
        <f t="shared" si="101"/>
        <v>-6000</v>
      </c>
      <c r="T929" s="2">
        <f t="shared" si="99"/>
        <v>-1.9398642095053347</v>
      </c>
    </row>
    <row r="930" spans="1:20" x14ac:dyDescent="0.4">
      <c r="A930" s="1" t="s">
        <v>482</v>
      </c>
      <c r="B930" s="1" t="s">
        <v>403</v>
      </c>
      <c r="C930" s="1" t="s">
        <v>420</v>
      </c>
      <c r="D930" s="1" t="s">
        <v>395</v>
      </c>
      <c r="E930" s="1" t="s">
        <v>395</v>
      </c>
      <c r="F930" s="1" t="s">
        <v>397</v>
      </c>
      <c r="G930" s="1" t="s">
        <v>398</v>
      </c>
      <c r="H930" s="1" t="s">
        <v>930</v>
      </c>
      <c r="I930" s="1" t="s">
        <v>167</v>
      </c>
      <c r="J930" s="1" t="s">
        <v>59</v>
      </c>
      <c r="K930" s="1" t="s">
        <v>532</v>
      </c>
      <c r="L930" s="6" t="str">
        <f>VLOOKUP(LEFT(A930,1),'Ansatz 1'!A$1:B$10,2)</f>
        <v>2 Unterricht, Erziehung, Sport und Wissenschaft</v>
      </c>
      <c r="M930" s="6" t="str">
        <f>VLOOKUP(LEFT(A930,2),'Ansatz 2'!A$1:B$51,2)</f>
        <v>24 Vorschulische Erziehung</v>
      </c>
      <c r="N930" t="str">
        <f t="shared" si="98"/>
        <v>2401 Kinderbetreuung</v>
      </c>
      <c r="O930" s="1" t="str">
        <f t="shared" si="102"/>
        <v>EH</v>
      </c>
      <c r="P930" s="1">
        <f t="shared" si="103"/>
        <v>1</v>
      </c>
      <c r="Q930" s="1" t="str">
        <f t="shared" si="104"/>
        <v>Ausgaben</v>
      </c>
      <c r="R930" t="str">
        <f t="shared" si="100"/>
        <v>1/2401-72400 Reisegebühren</v>
      </c>
      <c r="S930" s="2">
        <f t="shared" si="101"/>
        <v>-200</v>
      </c>
      <c r="T930" s="2">
        <f t="shared" si="99"/>
        <v>-6.4662140316844488E-2</v>
      </c>
    </row>
    <row r="931" spans="1:20" x14ac:dyDescent="0.4">
      <c r="A931" s="1" t="s">
        <v>482</v>
      </c>
      <c r="B931" s="1" t="s">
        <v>403</v>
      </c>
      <c r="C931" s="1" t="s">
        <v>485</v>
      </c>
      <c r="D931" s="1" t="s">
        <v>395</v>
      </c>
      <c r="E931" s="1" t="s">
        <v>395</v>
      </c>
      <c r="F931" s="1" t="s">
        <v>397</v>
      </c>
      <c r="G931" s="1" t="s">
        <v>398</v>
      </c>
      <c r="H931" s="1" t="s">
        <v>930</v>
      </c>
      <c r="I931" s="1" t="s">
        <v>167</v>
      </c>
      <c r="J931" s="1" t="s">
        <v>135</v>
      </c>
      <c r="K931" s="1" t="s">
        <v>626</v>
      </c>
      <c r="L931" s="6" t="str">
        <f>VLOOKUP(LEFT(A931,1),'Ansatz 1'!A$1:B$10,2)</f>
        <v>2 Unterricht, Erziehung, Sport und Wissenschaft</v>
      </c>
      <c r="M931" s="6" t="str">
        <f>VLOOKUP(LEFT(A931,2),'Ansatz 2'!A$1:B$51,2)</f>
        <v>24 Vorschulische Erziehung</v>
      </c>
      <c r="N931" t="str">
        <f t="shared" si="98"/>
        <v>2401 Kinderbetreuung</v>
      </c>
      <c r="O931" s="1" t="str">
        <f t="shared" si="102"/>
        <v>EH</v>
      </c>
      <c r="P931" s="1">
        <f t="shared" si="103"/>
        <v>1</v>
      </c>
      <c r="Q931" s="1" t="str">
        <f t="shared" si="104"/>
        <v>Ausgaben</v>
      </c>
      <c r="R931" t="str">
        <f t="shared" si="100"/>
        <v>1/2401-72800 Entgelte für sonstige Leistungen (Reinigung durch Unternehmen)</v>
      </c>
      <c r="S931" s="2">
        <f t="shared" si="101"/>
        <v>-22000</v>
      </c>
      <c r="T931" s="2">
        <f t="shared" si="99"/>
        <v>-7.1128354348528937</v>
      </c>
    </row>
    <row r="932" spans="1:20" x14ac:dyDescent="0.4">
      <c r="A932" s="1" t="s">
        <v>482</v>
      </c>
      <c r="B932" s="1" t="s">
        <v>403</v>
      </c>
      <c r="C932" s="1" t="s">
        <v>487</v>
      </c>
      <c r="D932" s="1" t="s">
        <v>395</v>
      </c>
      <c r="E932" s="1" t="s">
        <v>395</v>
      </c>
      <c r="F932" s="1" t="s">
        <v>397</v>
      </c>
      <c r="G932" s="1" t="s">
        <v>398</v>
      </c>
      <c r="H932" s="1" t="s">
        <v>930</v>
      </c>
      <c r="I932" s="1" t="s">
        <v>167</v>
      </c>
      <c r="J932" s="1" t="s">
        <v>62</v>
      </c>
      <c r="K932" s="1" t="s">
        <v>493</v>
      </c>
      <c r="L932" s="6" t="str">
        <f>VLOOKUP(LEFT(A932,1),'Ansatz 1'!A$1:B$10,2)</f>
        <v>2 Unterricht, Erziehung, Sport und Wissenschaft</v>
      </c>
      <c r="M932" s="6" t="str">
        <f>VLOOKUP(LEFT(A932,2),'Ansatz 2'!A$1:B$51,2)</f>
        <v>24 Vorschulische Erziehung</v>
      </c>
      <c r="N932" t="str">
        <f t="shared" si="98"/>
        <v>2401 Kinderbetreuung</v>
      </c>
      <c r="O932" s="1" t="str">
        <f t="shared" si="102"/>
        <v>EH</v>
      </c>
      <c r="P932" s="1">
        <f t="shared" si="103"/>
        <v>1</v>
      </c>
      <c r="Q932" s="1" t="str">
        <f t="shared" si="104"/>
        <v>Ausgaben</v>
      </c>
      <c r="R932" t="str">
        <f t="shared" si="100"/>
        <v>1/2401-72900 Sonstige Aufwendungen</v>
      </c>
      <c r="S932" s="2">
        <f t="shared" si="101"/>
        <v>-300</v>
      </c>
      <c r="T932" s="2">
        <f t="shared" si="99"/>
        <v>-9.6993210475266725E-2</v>
      </c>
    </row>
    <row r="933" spans="1:20" x14ac:dyDescent="0.4">
      <c r="A933" s="1" t="s">
        <v>482</v>
      </c>
      <c r="B933" s="1" t="s">
        <v>403</v>
      </c>
      <c r="C933" s="1" t="s">
        <v>489</v>
      </c>
      <c r="D933" s="1" t="s">
        <v>395</v>
      </c>
      <c r="E933" s="1" t="s">
        <v>395</v>
      </c>
      <c r="F933" s="1" t="s">
        <v>397</v>
      </c>
      <c r="G933" s="1" t="s">
        <v>398</v>
      </c>
      <c r="H933" s="1" t="s">
        <v>951</v>
      </c>
      <c r="I933" s="1" t="s">
        <v>167</v>
      </c>
      <c r="J933" s="1" t="s">
        <v>158</v>
      </c>
      <c r="K933" s="1" t="s">
        <v>437</v>
      </c>
      <c r="L933" s="6" t="str">
        <f>VLOOKUP(LEFT(A933,1),'Ansatz 1'!A$1:B$10,2)</f>
        <v>2 Unterricht, Erziehung, Sport und Wissenschaft</v>
      </c>
      <c r="M933" s="6" t="str">
        <f>VLOOKUP(LEFT(A933,2),'Ansatz 2'!A$1:B$51,2)</f>
        <v>24 Vorschulische Erziehung</v>
      </c>
      <c r="N933" t="str">
        <f t="shared" si="98"/>
        <v>2401 Kinderbetreuung</v>
      </c>
      <c r="O933" s="1" t="str">
        <f t="shared" si="102"/>
        <v>EH</v>
      </c>
      <c r="P933" s="1">
        <f t="shared" si="103"/>
        <v>2</v>
      </c>
      <c r="Q933" s="1" t="str">
        <f t="shared" si="104"/>
        <v>Einnahmen</v>
      </c>
      <c r="R933" t="str">
        <f t="shared" si="100"/>
        <v>2/2401+80800 Veräußerungen von Waren (Mittagstisch Elternbeiträge)</v>
      </c>
      <c r="S933" s="2">
        <f t="shared" si="101"/>
        <v>4000</v>
      </c>
      <c r="T933" s="2">
        <f t="shared" si="99"/>
        <v>1.2932428063368897</v>
      </c>
    </row>
    <row r="934" spans="1:20" x14ac:dyDescent="0.4">
      <c r="A934" s="1" t="s">
        <v>482</v>
      </c>
      <c r="B934" s="1" t="s">
        <v>403</v>
      </c>
      <c r="C934" s="1" t="s">
        <v>610</v>
      </c>
      <c r="D934" s="1" t="s">
        <v>395</v>
      </c>
      <c r="E934" s="1" t="s">
        <v>395</v>
      </c>
      <c r="F934" s="1" t="s">
        <v>397</v>
      </c>
      <c r="G934" s="1" t="s">
        <v>398</v>
      </c>
      <c r="H934" s="1" t="s">
        <v>953</v>
      </c>
      <c r="I934" s="1" t="s">
        <v>167</v>
      </c>
      <c r="J934" s="1" t="s">
        <v>159</v>
      </c>
      <c r="K934" s="1" t="s">
        <v>627</v>
      </c>
      <c r="L934" s="6" t="str">
        <f>VLOOKUP(LEFT(A934,1),'Ansatz 1'!A$1:B$10,2)</f>
        <v>2 Unterricht, Erziehung, Sport und Wissenschaft</v>
      </c>
      <c r="M934" s="6" t="str">
        <f>VLOOKUP(LEFT(A934,2),'Ansatz 2'!A$1:B$51,2)</f>
        <v>24 Vorschulische Erziehung</v>
      </c>
      <c r="N934" t="str">
        <f t="shared" si="98"/>
        <v>2401 Kinderbetreuung</v>
      </c>
      <c r="O934" s="1" t="str">
        <f t="shared" si="102"/>
        <v>EH</v>
      </c>
      <c r="P934" s="1">
        <f t="shared" si="103"/>
        <v>2</v>
      </c>
      <c r="Q934" s="1" t="str">
        <f t="shared" si="104"/>
        <v>Einnahmen</v>
      </c>
      <c r="R934" t="str">
        <f t="shared" si="100"/>
        <v>2/2401+81000 Erträge aus Leistungen (Elternbeiträge)</v>
      </c>
      <c r="S934" s="2">
        <f t="shared" si="101"/>
        <v>45000</v>
      </c>
      <c r="T934" s="2">
        <f t="shared" si="99"/>
        <v>14.54898157129001</v>
      </c>
    </row>
    <row r="935" spans="1:20" x14ac:dyDescent="0.4">
      <c r="A935" s="1" t="s">
        <v>482</v>
      </c>
      <c r="B935" s="1" t="s">
        <v>403</v>
      </c>
      <c r="C935" s="1" t="s">
        <v>731</v>
      </c>
      <c r="D935" s="1" t="s">
        <v>395</v>
      </c>
      <c r="E935" s="1" t="s">
        <v>395</v>
      </c>
      <c r="F935" s="1" t="s">
        <v>397</v>
      </c>
      <c r="G935" s="1" t="s">
        <v>398</v>
      </c>
      <c r="H935" s="1" t="s">
        <v>954</v>
      </c>
      <c r="I935" s="1" t="s">
        <v>167</v>
      </c>
      <c r="J935" s="1" t="s">
        <v>955</v>
      </c>
      <c r="K935" s="1" t="s">
        <v>448</v>
      </c>
      <c r="L935" s="6" t="str">
        <f>VLOOKUP(LEFT(A935,1),'Ansatz 1'!A$1:B$10,2)</f>
        <v>2 Unterricht, Erziehung, Sport und Wissenschaft</v>
      </c>
      <c r="M935" s="6" t="str">
        <f>VLOOKUP(LEFT(A935,2),'Ansatz 2'!A$1:B$51,2)</f>
        <v>24 Vorschulische Erziehung</v>
      </c>
      <c r="N935" t="str">
        <f t="shared" si="98"/>
        <v>2401 Kinderbetreuung</v>
      </c>
      <c r="O935" s="1" t="str">
        <f t="shared" si="102"/>
        <v>EH</v>
      </c>
      <c r="P935" s="1">
        <f t="shared" si="103"/>
        <v>2</v>
      </c>
      <c r="Q935" s="1" t="str">
        <f t="shared" si="104"/>
        <v>Einnahmen</v>
      </c>
      <c r="R935" t="str">
        <f t="shared" si="100"/>
        <v>2/2401+81700 Erträge aus der Auflösung von sonstigen Rückstellungen</v>
      </c>
      <c r="S935" s="2">
        <f t="shared" si="101"/>
        <v>100</v>
      </c>
      <c r="T935" s="2">
        <f t="shared" si="99"/>
        <v>3.2331070158422244E-2</v>
      </c>
    </row>
    <row r="936" spans="1:20" x14ac:dyDescent="0.4">
      <c r="A936" s="1" t="s">
        <v>482</v>
      </c>
      <c r="B936" s="1" t="s">
        <v>403</v>
      </c>
      <c r="C936" s="1" t="s">
        <v>429</v>
      </c>
      <c r="D936" s="1" t="s">
        <v>395</v>
      </c>
      <c r="E936" s="1" t="s">
        <v>395</v>
      </c>
      <c r="F936" s="1" t="s">
        <v>397</v>
      </c>
      <c r="G936" s="1" t="s">
        <v>398</v>
      </c>
      <c r="H936" s="1" t="s">
        <v>933</v>
      </c>
      <c r="I936" s="1" t="s">
        <v>167</v>
      </c>
      <c r="J936" s="1" t="s">
        <v>125</v>
      </c>
      <c r="K936" s="1" t="s">
        <v>628</v>
      </c>
      <c r="L936" s="6" t="str">
        <f>VLOOKUP(LEFT(A936,1),'Ansatz 1'!A$1:B$10,2)</f>
        <v>2 Unterricht, Erziehung, Sport und Wissenschaft</v>
      </c>
      <c r="M936" s="6" t="str">
        <f>VLOOKUP(LEFT(A936,2),'Ansatz 2'!A$1:B$51,2)</f>
        <v>24 Vorschulische Erziehung</v>
      </c>
      <c r="N936" t="str">
        <f t="shared" si="98"/>
        <v>2401 Kinderbetreuung</v>
      </c>
      <c r="O936" s="1" t="str">
        <f t="shared" si="102"/>
        <v>EH</v>
      </c>
      <c r="P936" s="1">
        <f t="shared" si="103"/>
        <v>2</v>
      </c>
      <c r="Q936" s="1" t="str">
        <f t="shared" si="104"/>
        <v>Einnahmen</v>
      </c>
      <c r="R936" t="str">
        <f t="shared" si="100"/>
        <v>2/2401+86100 Transfers von Ländern, Landesfonds und Landeskammern</v>
      </c>
      <c r="S936" s="2">
        <f t="shared" si="101"/>
        <v>180000</v>
      </c>
      <c r="T936" s="2">
        <f t="shared" si="99"/>
        <v>58.195926285160041</v>
      </c>
    </row>
    <row r="937" spans="1:20" x14ac:dyDescent="0.4">
      <c r="A937" s="1" t="s">
        <v>629</v>
      </c>
      <c r="B937" s="1" t="s">
        <v>395</v>
      </c>
      <c r="C937" s="1" t="s">
        <v>549</v>
      </c>
      <c r="D937" s="1" t="s">
        <v>395</v>
      </c>
      <c r="E937" s="1" t="s">
        <v>395</v>
      </c>
      <c r="F937" s="1" t="s">
        <v>397</v>
      </c>
      <c r="G937" s="1" t="s">
        <v>398</v>
      </c>
      <c r="H937" s="1" t="s">
        <v>936</v>
      </c>
      <c r="I937" s="1" t="s">
        <v>168</v>
      </c>
      <c r="J937" s="1" t="s">
        <v>169</v>
      </c>
      <c r="K937" s="1" t="s">
        <v>587</v>
      </c>
      <c r="L937" s="6" t="str">
        <f>VLOOKUP(LEFT(A937,1),'Ansatz 1'!A$1:B$10,2)</f>
        <v>2 Unterricht, Erziehung, Sport und Wissenschaft</v>
      </c>
      <c r="M937" s="6" t="str">
        <f>VLOOKUP(LEFT(A937,2),'Ansatz 2'!A$1:B$51,2)</f>
        <v>24 Vorschulische Erziehung</v>
      </c>
      <c r="N937" t="str">
        <f t="shared" si="98"/>
        <v>2410 Vorschulische Erziehung Kindergärten</v>
      </c>
      <c r="O937" s="1" t="str">
        <f t="shared" si="102"/>
        <v>EH</v>
      </c>
      <c r="P937" s="1">
        <f t="shared" si="103"/>
        <v>1</v>
      </c>
      <c r="Q937" s="1" t="str">
        <f t="shared" si="104"/>
        <v>Ausgaben</v>
      </c>
      <c r="R937" t="str">
        <f t="shared" si="100"/>
        <v>1/2410-59000 Freiwillige Sozialleistungen (Aus- und Weiterbildung)</v>
      </c>
      <c r="S937" s="2">
        <f t="shared" si="101"/>
        <v>-700</v>
      </c>
      <c r="T937" s="2">
        <f t="shared" si="99"/>
        <v>-0.22631749110895572</v>
      </c>
    </row>
    <row r="938" spans="1:20" x14ac:dyDescent="0.4">
      <c r="A938" s="1" t="s">
        <v>630</v>
      </c>
      <c r="B938" s="1" t="s">
        <v>395</v>
      </c>
      <c r="C938" s="1" t="s">
        <v>549</v>
      </c>
      <c r="D938" s="1" t="s">
        <v>395</v>
      </c>
      <c r="E938" s="1" t="s">
        <v>395</v>
      </c>
      <c r="F938" s="1" t="s">
        <v>397</v>
      </c>
      <c r="G938" s="1" t="s">
        <v>398</v>
      </c>
      <c r="H938" s="1" t="s">
        <v>936</v>
      </c>
      <c r="I938" s="1" t="s">
        <v>170</v>
      </c>
      <c r="J938" s="1" t="s">
        <v>169</v>
      </c>
      <c r="K938" s="1" t="s">
        <v>448</v>
      </c>
      <c r="L938" s="6" t="str">
        <f>VLOOKUP(LEFT(A938,1),'Ansatz 1'!A$1:B$10,2)</f>
        <v>2 Unterricht, Erziehung, Sport und Wissenschaft</v>
      </c>
      <c r="M938" s="6" t="str">
        <f>VLOOKUP(LEFT(A938,2),'Ansatz 2'!A$1:B$51,2)</f>
        <v>24 Vorschulische Erziehung</v>
      </c>
      <c r="N938" t="str">
        <f t="shared" si="98"/>
        <v>2490 Vorschulische Erziehung Sonstige Einrichtungen und Maßnahmen</v>
      </c>
      <c r="O938" s="1" t="str">
        <f t="shared" si="102"/>
        <v>EH</v>
      </c>
      <c r="P938" s="1">
        <f t="shared" si="103"/>
        <v>1</v>
      </c>
      <c r="Q938" s="1" t="str">
        <f t="shared" si="104"/>
        <v>Ausgaben</v>
      </c>
      <c r="R938" t="str">
        <f t="shared" si="100"/>
        <v>1/2490-59000 Freiwillige Sozialleistungen (Aus- und Weiterbildung)</v>
      </c>
      <c r="S938" s="2">
        <f t="shared" si="101"/>
        <v>-100</v>
      </c>
      <c r="T938" s="2">
        <f t="shared" si="99"/>
        <v>-3.2331070158422244E-2</v>
      </c>
    </row>
    <row r="939" spans="1:20" x14ac:dyDescent="0.4">
      <c r="A939" s="1" t="s">
        <v>631</v>
      </c>
      <c r="B939" s="1" t="s">
        <v>395</v>
      </c>
      <c r="C939" s="1" t="s">
        <v>477</v>
      </c>
      <c r="D939" s="1" t="s">
        <v>455</v>
      </c>
      <c r="E939" s="1" t="s">
        <v>395</v>
      </c>
      <c r="F939" s="1" t="s">
        <v>497</v>
      </c>
      <c r="G939" s="1" t="s">
        <v>398</v>
      </c>
      <c r="H939" s="1" t="s">
        <v>930</v>
      </c>
      <c r="I939" s="1" t="s">
        <v>171</v>
      </c>
      <c r="J939" s="1" t="s">
        <v>89</v>
      </c>
      <c r="K939" s="1" t="s">
        <v>532</v>
      </c>
      <c r="L939" s="6" t="str">
        <f>VLOOKUP(LEFT(A939,1),'Ansatz 1'!A$1:B$10,2)</f>
        <v>2 Unterricht, Erziehung, Sport und Wissenschaft</v>
      </c>
      <c r="M939" s="6" t="str">
        <f>VLOOKUP(LEFT(A939,2),'Ansatz 2'!A$1:B$51,2)</f>
        <v>25 Ausßerschulische Jugenderziehung</v>
      </c>
      <c r="N939" t="str">
        <f t="shared" si="98"/>
        <v>2590 Außerschulische Jugenderziehung</v>
      </c>
      <c r="O939" s="1" t="str">
        <f t="shared" si="102"/>
        <v>EH</v>
      </c>
      <c r="P939" s="1">
        <f t="shared" si="103"/>
        <v>1</v>
      </c>
      <c r="Q939" s="1" t="str">
        <f t="shared" si="104"/>
        <v>Ausgaben</v>
      </c>
      <c r="R939" t="str">
        <f t="shared" si="100"/>
        <v>1/2590-72050 Interne Leistungsverrechnung</v>
      </c>
      <c r="S939" s="2">
        <f t="shared" si="101"/>
        <v>-200</v>
      </c>
      <c r="T939" s="2">
        <f t="shared" si="99"/>
        <v>-6.4662140316844488E-2</v>
      </c>
    </row>
    <row r="940" spans="1:20" x14ac:dyDescent="0.4">
      <c r="A940" s="1" t="s">
        <v>631</v>
      </c>
      <c r="B940" s="1" t="s">
        <v>395</v>
      </c>
      <c r="C940" s="1" t="s">
        <v>543</v>
      </c>
      <c r="D940" s="1" t="s">
        <v>395</v>
      </c>
      <c r="E940" s="1" t="s">
        <v>395</v>
      </c>
      <c r="F940" s="1" t="s">
        <v>397</v>
      </c>
      <c r="G940" s="1" t="s">
        <v>398</v>
      </c>
      <c r="H940" s="1" t="s">
        <v>958</v>
      </c>
      <c r="I940" s="1" t="s">
        <v>171</v>
      </c>
      <c r="J940" s="1" t="s">
        <v>172</v>
      </c>
      <c r="K940" s="1" t="s">
        <v>632</v>
      </c>
      <c r="L940" s="6" t="str">
        <f>VLOOKUP(LEFT(A940,1),'Ansatz 1'!A$1:B$10,2)</f>
        <v>2 Unterricht, Erziehung, Sport und Wissenschaft</v>
      </c>
      <c r="M940" s="6" t="str">
        <f>VLOOKUP(LEFT(A940,2),'Ansatz 2'!A$1:B$51,2)</f>
        <v>25 Ausßerschulische Jugenderziehung</v>
      </c>
      <c r="N940" t="str">
        <f t="shared" si="98"/>
        <v>2590 Außerschulische Jugenderziehung</v>
      </c>
      <c r="O940" s="1" t="str">
        <f t="shared" si="102"/>
        <v>EH</v>
      </c>
      <c r="P940" s="1">
        <f t="shared" si="103"/>
        <v>1</v>
      </c>
      <c r="Q940" s="1" t="str">
        <f t="shared" si="104"/>
        <v>Ausgaben</v>
      </c>
      <c r="R940" t="str">
        <f t="shared" si="100"/>
        <v>1/2590-75700 Transfers an private Organisationen ohne Erwerbszweck</v>
      </c>
      <c r="S940" s="2">
        <f t="shared" si="101"/>
        <v>-36000</v>
      </c>
      <c r="T940" s="2">
        <f t="shared" si="99"/>
        <v>-11.639185257032008</v>
      </c>
    </row>
    <row r="941" spans="1:20" x14ac:dyDescent="0.4">
      <c r="A941" s="1" t="s">
        <v>633</v>
      </c>
      <c r="B941" s="1" t="s">
        <v>395</v>
      </c>
      <c r="C941" s="1" t="s">
        <v>438</v>
      </c>
      <c r="D941" s="1" t="s">
        <v>395</v>
      </c>
      <c r="E941" s="1" t="s">
        <v>395</v>
      </c>
      <c r="F941" s="1" t="s">
        <v>397</v>
      </c>
      <c r="G941" s="1" t="s">
        <v>398</v>
      </c>
      <c r="H941" s="1" t="s">
        <v>934</v>
      </c>
      <c r="I941" s="1" t="s">
        <v>173</v>
      </c>
      <c r="J941" s="1" t="s">
        <v>36</v>
      </c>
      <c r="K941" s="1" t="s">
        <v>448</v>
      </c>
      <c r="L941" s="6" t="str">
        <f>VLOOKUP(LEFT(A941,1),'Ansatz 1'!A$1:B$10,2)</f>
        <v>2 Unterricht, Erziehung, Sport und Wissenschaft</v>
      </c>
      <c r="M941" s="6" t="str">
        <f>VLOOKUP(LEFT(A941,2),'Ansatz 2'!A$1:B$51,2)</f>
        <v>26 Sport und außerschulische Leibeserziehung</v>
      </c>
      <c r="N941" t="str">
        <f t="shared" si="98"/>
        <v>2620 Sportplätze</v>
      </c>
      <c r="O941" s="1" t="str">
        <f t="shared" si="102"/>
        <v>EH</v>
      </c>
      <c r="P941" s="1">
        <f t="shared" si="103"/>
        <v>1</v>
      </c>
      <c r="Q941" s="1" t="str">
        <f t="shared" si="104"/>
        <v>Ausgaben</v>
      </c>
      <c r="R941" t="str">
        <f t="shared" si="100"/>
        <v>1/2620-40000 Geringwertige Wirtschaftsgüter (GWG)</v>
      </c>
      <c r="S941" s="2">
        <f t="shared" si="101"/>
        <v>-100</v>
      </c>
      <c r="T941" s="2">
        <f t="shared" si="99"/>
        <v>-3.2331070158422244E-2</v>
      </c>
    </row>
    <row r="942" spans="1:20" x14ac:dyDescent="0.4">
      <c r="A942" s="1" t="s">
        <v>633</v>
      </c>
      <c r="B942" s="1" t="s">
        <v>395</v>
      </c>
      <c r="C942" s="1" t="s">
        <v>636</v>
      </c>
      <c r="D942" s="1" t="s">
        <v>395</v>
      </c>
      <c r="E942" s="1" t="s">
        <v>395</v>
      </c>
      <c r="F942" s="1" t="s">
        <v>397</v>
      </c>
      <c r="G942" s="1" t="s">
        <v>398</v>
      </c>
      <c r="H942" s="1" t="s">
        <v>944</v>
      </c>
      <c r="I942" s="1" t="s">
        <v>173</v>
      </c>
      <c r="J942" s="1" t="s">
        <v>175</v>
      </c>
      <c r="K942" s="1" t="s">
        <v>453</v>
      </c>
      <c r="L942" s="6" t="str">
        <f>VLOOKUP(LEFT(A942,1),'Ansatz 1'!A$1:B$10,2)</f>
        <v>2 Unterricht, Erziehung, Sport und Wissenschaft</v>
      </c>
      <c r="M942" s="6" t="str">
        <f>VLOOKUP(LEFT(A942,2),'Ansatz 2'!A$1:B$51,2)</f>
        <v>26 Sport und außerschulische Leibeserziehung</v>
      </c>
      <c r="N942" t="str">
        <f t="shared" si="98"/>
        <v>2620 Sportplätze</v>
      </c>
      <c r="O942" s="1" t="str">
        <f t="shared" si="102"/>
        <v>EH</v>
      </c>
      <c r="P942" s="1">
        <f t="shared" si="103"/>
        <v>1</v>
      </c>
      <c r="Q942" s="1" t="str">
        <f t="shared" si="104"/>
        <v>Ausgaben</v>
      </c>
      <c r="R942" t="str">
        <f t="shared" si="100"/>
        <v>1/2620-61300 Instandhaltung von sonstigen Grundstückseinrichtungen</v>
      </c>
      <c r="S942" s="2">
        <f t="shared" si="101"/>
        <v>-8000</v>
      </c>
      <c r="T942" s="2">
        <f t="shared" si="99"/>
        <v>-2.5864856126737794</v>
      </c>
    </row>
    <row r="943" spans="1:20" x14ac:dyDescent="0.4">
      <c r="A943" s="1" t="s">
        <v>633</v>
      </c>
      <c r="B943" s="1" t="s">
        <v>395</v>
      </c>
      <c r="C943" s="1" t="s">
        <v>477</v>
      </c>
      <c r="D943" s="1" t="s">
        <v>455</v>
      </c>
      <c r="E943" s="1" t="s">
        <v>395</v>
      </c>
      <c r="F943" s="1" t="s">
        <v>497</v>
      </c>
      <c r="G943" s="1" t="s">
        <v>398</v>
      </c>
      <c r="H943" s="1" t="s">
        <v>930</v>
      </c>
      <c r="I943" s="1" t="s">
        <v>173</v>
      </c>
      <c r="J943" s="1" t="s">
        <v>89</v>
      </c>
      <c r="K943" s="1" t="s">
        <v>440</v>
      </c>
      <c r="L943" s="6" t="str">
        <f>VLOOKUP(LEFT(A943,1),'Ansatz 1'!A$1:B$10,2)</f>
        <v>2 Unterricht, Erziehung, Sport und Wissenschaft</v>
      </c>
      <c r="M943" s="6" t="str">
        <f>VLOOKUP(LEFT(A943,2),'Ansatz 2'!A$1:B$51,2)</f>
        <v>26 Sport und außerschulische Leibeserziehung</v>
      </c>
      <c r="N943" t="str">
        <f t="shared" si="98"/>
        <v>2620 Sportplätze</v>
      </c>
      <c r="O943" s="1" t="str">
        <f t="shared" si="102"/>
        <v>EH</v>
      </c>
      <c r="P943" s="1">
        <f t="shared" si="103"/>
        <v>1</v>
      </c>
      <c r="Q943" s="1" t="str">
        <f t="shared" si="104"/>
        <v>Ausgaben</v>
      </c>
      <c r="R943" t="str">
        <f t="shared" si="100"/>
        <v>1/2620-72050 Interne Leistungsverrechnung</v>
      </c>
      <c r="S943" s="2">
        <f t="shared" si="101"/>
        <v>-2000</v>
      </c>
      <c r="T943" s="2">
        <f t="shared" si="99"/>
        <v>-0.64662140316844485</v>
      </c>
    </row>
    <row r="944" spans="1:20" x14ac:dyDescent="0.4">
      <c r="A944" s="1" t="s">
        <v>633</v>
      </c>
      <c r="B944" s="1" t="s">
        <v>395</v>
      </c>
      <c r="C944" s="1" t="s">
        <v>491</v>
      </c>
      <c r="D944" s="1" t="s">
        <v>395</v>
      </c>
      <c r="E944" s="1" t="s">
        <v>395</v>
      </c>
      <c r="F944" s="1" t="s">
        <v>397</v>
      </c>
      <c r="G944" s="1" t="s">
        <v>398</v>
      </c>
      <c r="H944" s="1" t="s">
        <v>952</v>
      </c>
      <c r="I944" s="1" t="s">
        <v>173</v>
      </c>
      <c r="J944" s="1" t="s">
        <v>148</v>
      </c>
      <c r="K944" s="1" t="s">
        <v>437</v>
      </c>
      <c r="L944" s="6" t="str">
        <f>VLOOKUP(LEFT(A944,1),'Ansatz 1'!A$1:B$10,2)</f>
        <v>2 Unterricht, Erziehung, Sport und Wissenschaft</v>
      </c>
      <c r="M944" s="6" t="str">
        <f>VLOOKUP(LEFT(A944,2),'Ansatz 2'!A$1:B$51,2)</f>
        <v>26 Sport und außerschulische Leibeserziehung</v>
      </c>
      <c r="N944" t="str">
        <f t="shared" si="98"/>
        <v>2620 Sportplätze</v>
      </c>
      <c r="O944" s="1" t="str">
        <f t="shared" si="102"/>
        <v>EH</v>
      </c>
      <c r="P944" s="1">
        <f t="shared" si="103"/>
        <v>2</v>
      </c>
      <c r="Q944" s="1" t="str">
        <f t="shared" si="104"/>
        <v>Einnahmen</v>
      </c>
      <c r="R944" t="str">
        <f t="shared" si="100"/>
        <v>2/2620+81100 Miete- und Pachtertrag</v>
      </c>
      <c r="S944" s="2">
        <f t="shared" si="101"/>
        <v>4000</v>
      </c>
      <c r="T944" s="2">
        <f t="shared" si="99"/>
        <v>1.2932428063368897</v>
      </c>
    </row>
    <row r="945" spans="1:20" x14ac:dyDescent="0.4">
      <c r="A945" s="1" t="s">
        <v>637</v>
      </c>
      <c r="B945" s="1" t="s">
        <v>395</v>
      </c>
      <c r="C945" s="1" t="s">
        <v>438</v>
      </c>
      <c r="D945" s="1" t="s">
        <v>403</v>
      </c>
      <c r="E945" s="1" t="s">
        <v>395</v>
      </c>
      <c r="F945" s="1" t="s">
        <v>397</v>
      </c>
      <c r="G945" s="1" t="s">
        <v>398</v>
      </c>
      <c r="H945" s="1" t="s">
        <v>934</v>
      </c>
      <c r="I945" s="1" t="s">
        <v>176</v>
      </c>
      <c r="J945" s="1" t="s">
        <v>177</v>
      </c>
      <c r="K945" s="1" t="s">
        <v>461</v>
      </c>
      <c r="L945" s="6" t="str">
        <f>VLOOKUP(LEFT(A945,1),'Ansatz 1'!A$1:B$10,2)</f>
        <v>2 Unterricht, Erziehung, Sport und Wissenschaft</v>
      </c>
      <c r="M945" s="6" t="str">
        <f>VLOOKUP(LEFT(A945,2),'Ansatz 2'!A$1:B$51,2)</f>
        <v>26 Sport und außerschulische Leibeserziehung</v>
      </c>
      <c r="N945" t="str">
        <f t="shared" si="98"/>
        <v>2630 'Turn- und Sporthalle</v>
      </c>
      <c r="O945" s="1" t="str">
        <f t="shared" si="102"/>
        <v>EH</v>
      </c>
      <c r="P945" s="1">
        <f t="shared" si="103"/>
        <v>1</v>
      </c>
      <c r="Q945" s="1" t="str">
        <f t="shared" si="104"/>
        <v>Ausgaben</v>
      </c>
      <c r="R945" t="str">
        <f t="shared" si="100"/>
        <v>1/2630-40010 Geringwertige Wirtschaftsgüter (GWG) (außerschulisch)</v>
      </c>
      <c r="S945" s="2">
        <f t="shared" si="101"/>
        <v>-1000</v>
      </c>
      <c r="T945" s="2">
        <f t="shared" si="99"/>
        <v>-0.32331070158422243</v>
      </c>
    </row>
    <row r="946" spans="1:20" x14ac:dyDescent="0.4">
      <c r="A946" s="1" t="s">
        <v>637</v>
      </c>
      <c r="B946" s="1" t="s">
        <v>395</v>
      </c>
      <c r="C946" s="1" t="s">
        <v>520</v>
      </c>
      <c r="D946" s="1" t="s">
        <v>395</v>
      </c>
      <c r="E946" s="1" t="s">
        <v>395</v>
      </c>
      <c r="F946" s="1" t="s">
        <v>397</v>
      </c>
      <c r="G946" s="1" t="s">
        <v>398</v>
      </c>
      <c r="H946" s="1" t="s">
        <v>934</v>
      </c>
      <c r="I946" s="1" t="s">
        <v>176</v>
      </c>
      <c r="J946" s="1" t="s">
        <v>178</v>
      </c>
      <c r="K946" s="1" t="s">
        <v>421</v>
      </c>
      <c r="L946" s="6" t="str">
        <f>VLOOKUP(LEFT(A946,1),'Ansatz 1'!A$1:B$10,2)</f>
        <v>2 Unterricht, Erziehung, Sport und Wissenschaft</v>
      </c>
      <c r="M946" s="6" t="str">
        <f>VLOOKUP(LEFT(A946,2),'Ansatz 2'!A$1:B$51,2)</f>
        <v>26 Sport und außerschulische Leibeserziehung</v>
      </c>
      <c r="N946" t="str">
        <f t="shared" si="98"/>
        <v>2630 'Turn- und Sporthalle</v>
      </c>
      <c r="O946" s="1" t="str">
        <f t="shared" si="102"/>
        <v>EH</v>
      </c>
      <c r="P946" s="1">
        <f t="shared" si="103"/>
        <v>1</v>
      </c>
      <c r="Q946" s="1" t="str">
        <f t="shared" si="104"/>
        <v>Ausgaben</v>
      </c>
      <c r="R946" t="str">
        <f t="shared" si="100"/>
        <v>1/2630-45400 Reinigungsmittel (außerschulisch)</v>
      </c>
      <c r="S946" s="2">
        <f t="shared" si="101"/>
        <v>-500</v>
      </c>
      <c r="T946" s="2">
        <f t="shared" si="99"/>
        <v>-0.16165535079211121</v>
      </c>
    </row>
    <row r="947" spans="1:20" x14ac:dyDescent="0.4">
      <c r="A947" s="1" t="s">
        <v>637</v>
      </c>
      <c r="B947" s="1" t="s">
        <v>395</v>
      </c>
      <c r="C947" s="1" t="s">
        <v>522</v>
      </c>
      <c r="D947" s="1" t="s">
        <v>395</v>
      </c>
      <c r="E947" s="1" t="s">
        <v>395</v>
      </c>
      <c r="F947" s="1" t="s">
        <v>397</v>
      </c>
      <c r="G947" s="1" t="s">
        <v>398</v>
      </c>
      <c r="H947" s="1" t="s">
        <v>945</v>
      </c>
      <c r="I947" s="1" t="s">
        <v>176</v>
      </c>
      <c r="J947" s="1" t="s">
        <v>179</v>
      </c>
      <c r="K947" s="1" t="s">
        <v>590</v>
      </c>
      <c r="L947" s="6" t="str">
        <f>VLOOKUP(LEFT(A947,1),'Ansatz 1'!A$1:B$10,2)</f>
        <v>2 Unterricht, Erziehung, Sport und Wissenschaft</v>
      </c>
      <c r="M947" s="6" t="str">
        <f>VLOOKUP(LEFT(A947,2),'Ansatz 2'!A$1:B$51,2)</f>
        <v>26 Sport und außerschulische Leibeserziehung</v>
      </c>
      <c r="N947" t="str">
        <f t="shared" si="98"/>
        <v>2630 'Turn- und Sporthalle</v>
      </c>
      <c r="O947" s="1" t="str">
        <f t="shared" si="102"/>
        <v>EH</v>
      </c>
      <c r="P947" s="1">
        <f t="shared" si="103"/>
        <v>1</v>
      </c>
      <c r="Q947" s="1" t="str">
        <f t="shared" si="104"/>
        <v>Ausgaben</v>
      </c>
      <c r="R947" t="str">
        <f t="shared" si="100"/>
        <v>1/2630-60000 Energiebezüge (außerschulisch)</v>
      </c>
      <c r="S947" s="2">
        <f t="shared" si="101"/>
        <v>-3600</v>
      </c>
      <c r="T947" s="2">
        <f t="shared" si="99"/>
        <v>-1.1639185257032008</v>
      </c>
    </row>
    <row r="948" spans="1:20" x14ac:dyDescent="0.4">
      <c r="A948" s="1" t="s">
        <v>637</v>
      </c>
      <c r="B948" s="1" t="s">
        <v>395</v>
      </c>
      <c r="C948" s="1" t="s">
        <v>523</v>
      </c>
      <c r="D948" s="1" t="s">
        <v>395</v>
      </c>
      <c r="E948" s="1" t="s">
        <v>395</v>
      </c>
      <c r="F948" s="1" t="s">
        <v>397</v>
      </c>
      <c r="G948" s="1" t="s">
        <v>398</v>
      </c>
      <c r="H948" s="1" t="s">
        <v>944</v>
      </c>
      <c r="I948" s="1" t="s">
        <v>176</v>
      </c>
      <c r="J948" s="1" t="s">
        <v>180</v>
      </c>
      <c r="K948" s="1" t="s">
        <v>594</v>
      </c>
      <c r="L948" s="6" t="str">
        <f>VLOOKUP(LEFT(A948,1),'Ansatz 1'!A$1:B$10,2)</f>
        <v>2 Unterricht, Erziehung, Sport und Wissenschaft</v>
      </c>
      <c r="M948" s="6" t="str">
        <f>VLOOKUP(LEFT(A948,2),'Ansatz 2'!A$1:B$51,2)</f>
        <v>26 Sport und außerschulische Leibeserziehung</v>
      </c>
      <c r="N948" t="str">
        <f t="shared" si="98"/>
        <v>2630 'Turn- und Sporthalle</v>
      </c>
      <c r="O948" s="1" t="str">
        <f t="shared" si="102"/>
        <v>EH</v>
      </c>
      <c r="P948" s="1">
        <f t="shared" si="103"/>
        <v>1</v>
      </c>
      <c r="Q948" s="1" t="str">
        <f t="shared" si="104"/>
        <v>Ausgaben</v>
      </c>
      <c r="R948" t="str">
        <f t="shared" si="100"/>
        <v>1/2630-61400 Instandhaltung von Gebäuden und Bauten (außerschulisch)</v>
      </c>
      <c r="S948" s="2">
        <f t="shared" si="101"/>
        <v>-9300</v>
      </c>
      <c r="T948" s="2">
        <f t="shared" si="99"/>
        <v>-3.0067895247332688</v>
      </c>
    </row>
    <row r="949" spans="1:20" x14ac:dyDescent="0.4">
      <c r="A949" s="1" t="s">
        <v>637</v>
      </c>
      <c r="B949" s="1" t="s">
        <v>395</v>
      </c>
      <c r="C949" s="1" t="s">
        <v>524</v>
      </c>
      <c r="D949" s="1" t="s">
        <v>395</v>
      </c>
      <c r="E949" s="1" t="s">
        <v>395</v>
      </c>
      <c r="F949" s="1" t="s">
        <v>397</v>
      </c>
      <c r="G949" s="1" t="s">
        <v>398</v>
      </c>
      <c r="H949" s="1" t="s">
        <v>956</v>
      </c>
      <c r="I949" s="1" t="s">
        <v>176</v>
      </c>
      <c r="J949" s="1" t="s">
        <v>88</v>
      </c>
      <c r="K949" s="1" t="s">
        <v>639</v>
      </c>
      <c r="L949" s="6" t="str">
        <f>VLOOKUP(LEFT(A949,1),'Ansatz 1'!A$1:B$10,2)</f>
        <v>2 Unterricht, Erziehung, Sport und Wissenschaft</v>
      </c>
      <c r="M949" s="6" t="str">
        <f>VLOOKUP(LEFT(A949,2),'Ansatz 2'!A$1:B$51,2)</f>
        <v>26 Sport und außerschulische Leibeserziehung</v>
      </c>
      <c r="N949" t="str">
        <f t="shared" si="98"/>
        <v>2630 'Turn- und Sporthalle</v>
      </c>
      <c r="O949" s="1" t="str">
        <f t="shared" si="102"/>
        <v>EH</v>
      </c>
      <c r="P949" s="1">
        <f t="shared" si="103"/>
        <v>1</v>
      </c>
      <c r="Q949" s="1" t="str">
        <f t="shared" si="104"/>
        <v>Ausgaben</v>
      </c>
      <c r="R949" t="str">
        <f t="shared" si="100"/>
        <v>1/2630-65000 Zinsen für Finanzschulden in Euro</v>
      </c>
      <c r="S949" s="2">
        <f t="shared" si="101"/>
        <v>-28200</v>
      </c>
      <c r="T949" s="2">
        <f t="shared" si="99"/>
        <v>-9.1173617846750723</v>
      </c>
    </row>
    <row r="950" spans="1:20" x14ac:dyDescent="0.4">
      <c r="A950" s="1" t="s">
        <v>637</v>
      </c>
      <c r="B950" s="1" t="s">
        <v>395</v>
      </c>
      <c r="C950" s="1" t="s">
        <v>470</v>
      </c>
      <c r="D950" s="1" t="s">
        <v>395</v>
      </c>
      <c r="E950" s="1" t="s">
        <v>395</v>
      </c>
      <c r="F950" s="1" t="s">
        <v>397</v>
      </c>
      <c r="G950" s="1" t="s">
        <v>398</v>
      </c>
      <c r="H950" s="1" t="s">
        <v>945</v>
      </c>
      <c r="I950" s="1" t="s">
        <v>176</v>
      </c>
      <c r="J950" s="1" t="s">
        <v>181</v>
      </c>
      <c r="K950" s="1" t="s">
        <v>582</v>
      </c>
      <c r="L950" s="6" t="str">
        <f>VLOOKUP(LEFT(A950,1),'Ansatz 1'!A$1:B$10,2)</f>
        <v>2 Unterricht, Erziehung, Sport und Wissenschaft</v>
      </c>
      <c r="M950" s="6" t="str">
        <f>VLOOKUP(LEFT(A950,2),'Ansatz 2'!A$1:B$51,2)</f>
        <v>26 Sport und außerschulische Leibeserziehung</v>
      </c>
      <c r="N950" t="str">
        <f t="shared" si="98"/>
        <v>2630 'Turn- und Sporthalle</v>
      </c>
      <c r="O950" s="1" t="str">
        <f t="shared" si="102"/>
        <v>EH</v>
      </c>
      <c r="P950" s="1">
        <f t="shared" si="103"/>
        <v>1</v>
      </c>
      <c r="Q950" s="1" t="str">
        <f t="shared" si="104"/>
        <v>Ausgaben</v>
      </c>
      <c r="R950" t="str">
        <f t="shared" si="100"/>
        <v>1/2630-67000 Versicherungen (außerschulisch)</v>
      </c>
      <c r="S950" s="2">
        <f t="shared" si="101"/>
        <v>-600</v>
      </c>
      <c r="T950" s="2">
        <f t="shared" si="99"/>
        <v>-0.19398642095053345</v>
      </c>
    </row>
    <row r="951" spans="1:20" x14ac:dyDescent="0.4">
      <c r="A951" s="1" t="s">
        <v>637</v>
      </c>
      <c r="B951" s="1" t="s">
        <v>395</v>
      </c>
      <c r="C951" s="1" t="s">
        <v>485</v>
      </c>
      <c r="D951" s="1" t="s">
        <v>395</v>
      </c>
      <c r="E951" s="1" t="s">
        <v>395</v>
      </c>
      <c r="F951" s="1" t="s">
        <v>397</v>
      </c>
      <c r="G951" s="1" t="s">
        <v>398</v>
      </c>
      <c r="H951" s="1" t="s">
        <v>930</v>
      </c>
      <c r="I951" s="1" t="s">
        <v>176</v>
      </c>
      <c r="J951" s="1" t="s">
        <v>182</v>
      </c>
      <c r="K951" s="1" t="s">
        <v>640</v>
      </c>
      <c r="L951" s="6" t="str">
        <f>VLOOKUP(LEFT(A951,1),'Ansatz 1'!A$1:B$10,2)</f>
        <v>2 Unterricht, Erziehung, Sport und Wissenschaft</v>
      </c>
      <c r="M951" s="6" t="str">
        <f>VLOOKUP(LEFT(A951,2),'Ansatz 2'!A$1:B$51,2)</f>
        <v>26 Sport und außerschulische Leibeserziehung</v>
      </c>
      <c r="N951" t="str">
        <f t="shared" si="98"/>
        <v>2630 'Turn- und Sporthalle</v>
      </c>
      <c r="O951" s="1" t="str">
        <f t="shared" si="102"/>
        <v>EH</v>
      </c>
      <c r="P951" s="1">
        <f t="shared" si="103"/>
        <v>1</v>
      </c>
      <c r="Q951" s="1" t="str">
        <f t="shared" si="104"/>
        <v>Ausgaben</v>
      </c>
      <c r="R951" t="str">
        <f t="shared" si="100"/>
        <v>1/2630-72800 Entgelte für sonstige Leistungen (Reinigung durch Unternehmen außerschulisch)</v>
      </c>
      <c r="S951" s="2">
        <f t="shared" si="101"/>
        <v>-15500</v>
      </c>
      <c r="T951" s="2">
        <f t="shared" si="99"/>
        <v>-5.0113158745554474</v>
      </c>
    </row>
    <row r="952" spans="1:20" x14ac:dyDescent="0.4">
      <c r="A952" s="1" t="s">
        <v>637</v>
      </c>
      <c r="B952" s="1" t="s">
        <v>395</v>
      </c>
      <c r="C952" s="1" t="s">
        <v>487</v>
      </c>
      <c r="D952" s="1" t="s">
        <v>395</v>
      </c>
      <c r="E952" s="1" t="s">
        <v>395</v>
      </c>
      <c r="F952" s="1" t="s">
        <v>397</v>
      </c>
      <c r="G952" s="1" t="s">
        <v>398</v>
      </c>
      <c r="H952" s="1" t="s">
        <v>930</v>
      </c>
      <c r="I952" s="1" t="s">
        <v>176</v>
      </c>
      <c r="J952" s="1" t="s">
        <v>183</v>
      </c>
      <c r="K952" s="1" t="s">
        <v>421</v>
      </c>
      <c r="L952" s="6" t="str">
        <f>VLOOKUP(LEFT(A952,1),'Ansatz 1'!A$1:B$10,2)</f>
        <v>2 Unterricht, Erziehung, Sport und Wissenschaft</v>
      </c>
      <c r="M952" s="6" t="str">
        <f>VLOOKUP(LEFT(A952,2),'Ansatz 2'!A$1:B$51,2)</f>
        <v>26 Sport und außerschulische Leibeserziehung</v>
      </c>
      <c r="N952" t="str">
        <f t="shared" si="98"/>
        <v>2630 'Turn- und Sporthalle</v>
      </c>
      <c r="O952" s="1" t="str">
        <f t="shared" si="102"/>
        <v>EH</v>
      </c>
      <c r="P952" s="1">
        <f t="shared" si="103"/>
        <v>1</v>
      </c>
      <c r="Q952" s="1" t="str">
        <f t="shared" si="104"/>
        <v>Ausgaben</v>
      </c>
      <c r="R952" t="str">
        <f t="shared" si="100"/>
        <v>1/2630-72900 Sonstige Aufwendungen (außerschulisch)</v>
      </c>
      <c r="S952" s="2">
        <f t="shared" si="101"/>
        <v>-500</v>
      </c>
      <c r="T952" s="2">
        <f t="shared" si="99"/>
        <v>-0.16165535079211121</v>
      </c>
    </row>
    <row r="953" spans="1:20" x14ac:dyDescent="0.4">
      <c r="A953" s="1" t="s">
        <v>637</v>
      </c>
      <c r="B953" s="1" t="s">
        <v>395</v>
      </c>
      <c r="C953" s="1" t="s">
        <v>491</v>
      </c>
      <c r="D953" s="1" t="s">
        <v>403</v>
      </c>
      <c r="E953" s="1" t="s">
        <v>395</v>
      </c>
      <c r="F953" s="1" t="s">
        <v>397</v>
      </c>
      <c r="G953" s="1" t="s">
        <v>398</v>
      </c>
      <c r="H953" s="1" t="s">
        <v>952</v>
      </c>
      <c r="I953" s="1" t="s">
        <v>176</v>
      </c>
      <c r="J953" s="1" t="s">
        <v>184</v>
      </c>
      <c r="K953" s="1" t="s">
        <v>626</v>
      </c>
      <c r="L953" s="6" t="str">
        <f>VLOOKUP(LEFT(A953,1),'Ansatz 1'!A$1:B$10,2)</f>
        <v>2 Unterricht, Erziehung, Sport und Wissenschaft</v>
      </c>
      <c r="M953" s="6" t="str">
        <f>VLOOKUP(LEFT(A953,2),'Ansatz 2'!A$1:B$51,2)</f>
        <v>26 Sport und außerschulische Leibeserziehung</v>
      </c>
      <c r="N953" t="str">
        <f t="shared" si="98"/>
        <v>2630 'Turn- und Sporthalle</v>
      </c>
      <c r="O953" s="1" t="str">
        <f t="shared" si="102"/>
        <v>EH</v>
      </c>
      <c r="P953" s="1">
        <f t="shared" si="103"/>
        <v>2</v>
      </c>
      <c r="Q953" s="1" t="str">
        <f t="shared" si="104"/>
        <v>Einnahmen</v>
      </c>
      <c r="R953" t="str">
        <f t="shared" si="100"/>
        <v>2/2630+81110 Miete- und Pachtertrag (Sporthalle)</v>
      </c>
      <c r="S953" s="2">
        <f t="shared" si="101"/>
        <v>22000</v>
      </c>
      <c r="T953" s="2">
        <f t="shared" si="99"/>
        <v>7.1128354348528937</v>
      </c>
    </row>
    <row r="954" spans="1:20" x14ac:dyDescent="0.4">
      <c r="A954" s="1" t="s">
        <v>641</v>
      </c>
      <c r="B954" s="1" t="s">
        <v>395</v>
      </c>
      <c r="C954" s="1" t="s">
        <v>477</v>
      </c>
      <c r="D954" s="1" t="s">
        <v>455</v>
      </c>
      <c r="E954" s="1" t="s">
        <v>395</v>
      </c>
      <c r="F954" s="1" t="s">
        <v>497</v>
      </c>
      <c r="G954" s="1" t="s">
        <v>398</v>
      </c>
      <c r="H954" s="1" t="s">
        <v>930</v>
      </c>
      <c r="I954" s="1" t="s">
        <v>185</v>
      </c>
      <c r="J954" s="1" t="s">
        <v>89</v>
      </c>
      <c r="K954" s="1" t="s">
        <v>421</v>
      </c>
      <c r="L954" s="6" t="str">
        <f>VLOOKUP(LEFT(A954,1),'Ansatz 1'!A$1:B$10,2)</f>
        <v>2 Unterricht, Erziehung, Sport und Wissenschaft</v>
      </c>
      <c r="M954" s="6" t="str">
        <f>VLOOKUP(LEFT(A954,2),'Ansatz 2'!A$1:B$51,2)</f>
        <v>26 Sport und außerschulische Leibeserziehung</v>
      </c>
      <c r="N954" t="str">
        <f t="shared" si="98"/>
        <v>2690 Sport und außerschulische Leibeserziehung</v>
      </c>
      <c r="O954" s="1" t="str">
        <f t="shared" si="102"/>
        <v>EH</v>
      </c>
      <c r="P954" s="1">
        <f t="shared" si="103"/>
        <v>1</v>
      </c>
      <c r="Q954" s="1" t="str">
        <f t="shared" si="104"/>
        <v>Ausgaben</v>
      </c>
      <c r="R954" t="str">
        <f t="shared" si="100"/>
        <v>1/2690-72050 Interne Leistungsverrechnung</v>
      </c>
      <c r="S954" s="2">
        <f t="shared" si="101"/>
        <v>-500</v>
      </c>
      <c r="T954" s="2">
        <f t="shared" si="99"/>
        <v>-0.16165535079211121</v>
      </c>
    </row>
    <row r="955" spans="1:20" x14ac:dyDescent="0.4">
      <c r="A955" s="1" t="s">
        <v>641</v>
      </c>
      <c r="B955" s="1" t="s">
        <v>395</v>
      </c>
      <c r="C955" s="1" t="s">
        <v>543</v>
      </c>
      <c r="D955" s="1" t="s">
        <v>395</v>
      </c>
      <c r="E955" s="1" t="s">
        <v>395</v>
      </c>
      <c r="F955" s="1" t="s">
        <v>397</v>
      </c>
      <c r="G955" s="1" t="s">
        <v>398</v>
      </c>
      <c r="H955" s="1" t="s">
        <v>958</v>
      </c>
      <c r="I955" s="1" t="s">
        <v>185</v>
      </c>
      <c r="J955" s="1" t="s">
        <v>172</v>
      </c>
      <c r="K955" s="1" t="s">
        <v>642</v>
      </c>
      <c r="L955" s="6" t="str">
        <f>VLOOKUP(LEFT(A955,1),'Ansatz 1'!A$1:B$10,2)</f>
        <v>2 Unterricht, Erziehung, Sport und Wissenschaft</v>
      </c>
      <c r="M955" s="6" t="str">
        <f>VLOOKUP(LEFT(A955,2),'Ansatz 2'!A$1:B$51,2)</f>
        <v>26 Sport und außerschulische Leibeserziehung</v>
      </c>
      <c r="N955" t="str">
        <f t="shared" si="98"/>
        <v>2690 Sport und außerschulische Leibeserziehung</v>
      </c>
      <c r="O955" s="1" t="str">
        <f t="shared" si="102"/>
        <v>EH</v>
      </c>
      <c r="P955" s="1">
        <f t="shared" si="103"/>
        <v>1</v>
      </c>
      <c r="Q955" s="1" t="str">
        <f t="shared" si="104"/>
        <v>Ausgaben</v>
      </c>
      <c r="R955" t="str">
        <f t="shared" si="100"/>
        <v>1/2690-75700 Transfers an private Organisationen ohne Erwerbszweck</v>
      </c>
      <c r="S955" s="2">
        <f t="shared" si="101"/>
        <v>-24000</v>
      </c>
      <c r="T955" s="2">
        <f t="shared" si="99"/>
        <v>-7.7594568380213387</v>
      </c>
    </row>
    <row r="956" spans="1:20" x14ac:dyDescent="0.4">
      <c r="A956" s="1" t="s">
        <v>643</v>
      </c>
      <c r="B956" s="1" t="s">
        <v>395</v>
      </c>
      <c r="C956" s="1" t="s">
        <v>438</v>
      </c>
      <c r="D956" s="1" t="s">
        <v>395</v>
      </c>
      <c r="E956" s="1" t="s">
        <v>395</v>
      </c>
      <c r="F956" s="1" t="s">
        <v>397</v>
      </c>
      <c r="G956" s="1" t="s">
        <v>398</v>
      </c>
      <c r="H956" s="1" t="s">
        <v>934</v>
      </c>
      <c r="I956" s="1" t="s">
        <v>186</v>
      </c>
      <c r="J956" s="1" t="s">
        <v>36</v>
      </c>
      <c r="K956" s="1" t="s">
        <v>568</v>
      </c>
      <c r="L956" s="6" t="str">
        <f>VLOOKUP(LEFT(A956,1),'Ansatz 1'!A$1:B$10,2)</f>
        <v>2 Unterricht, Erziehung, Sport und Wissenschaft</v>
      </c>
      <c r="M956" s="6" t="str">
        <f>VLOOKUP(LEFT(A956,2),'Ansatz 2'!A$1:B$51,2)</f>
        <v>27 Erwachsenenbildung</v>
      </c>
      <c r="N956" t="str">
        <f t="shared" si="98"/>
        <v>2730 Volksbücherei</v>
      </c>
      <c r="O956" s="1" t="str">
        <f t="shared" si="102"/>
        <v>EH</v>
      </c>
      <c r="P956" s="1">
        <f t="shared" si="103"/>
        <v>1</v>
      </c>
      <c r="Q956" s="1" t="str">
        <f t="shared" si="104"/>
        <v>Ausgaben</v>
      </c>
      <c r="R956" t="str">
        <f t="shared" si="100"/>
        <v>1/2730-40000 Geringwertige Wirtschaftsgüter (GWG)</v>
      </c>
      <c r="S956" s="2">
        <f t="shared" si="101"/>
        <v>-400</v>
      </c>
      <c r="T956" s="2">
        <f t="shared" si="99"/>
        <v>-0.12932428063368898</v>
      </c>
    </row>
    <row r="957" spans="1:20" x14ac:dyDescent="0.4">
      <c r="A957" s="1" t="s">
        <v>643</v>
      </c>
      <c r="B957" s="1" t="s">
        <v>395</v>
      </c>
      <c r="C957" s="1" t="s">
        <v>574</v>
      </c>
      <c r="D957" s="1" t="s">
        <v>395</v>
      </c>
      <c r="E957" s="1" t="s">
        <v>395</v>
      </c>
      <c r="F957" s="1" t="s">
        <v>397</v>
      </c>
      <c r="G957" s="1" t="s">
        <v>398</v>
      </c>
      <c r="H957" s="1" t="s">
        <v>935</v>
      </c>
      <c r="I957" s="1" t="s">
        <v>186</v>
      </c>
      <c r="J957" s="1" t="s">
        <v>131</v>
      </c>
      <c r="K957" s="1" t="s">
        <v>448</v>
      </c>
      <c r="L957" s="6" t="str">
        <f>VLOOKUP(LEFT(A957,1),'Ansatz 1'!A$1:B$10,2)</f>
        <v>2 Unterricht, Erziehung, Sport und Wissenschaft</v>
      </c>
      <c r="M957" s="6" t="str">
        <f>VLOOKUP(LEFT(A957,2),'Ansatz 2'!A$1:B$51,2)</f>
        <v>27 Erwachsenenbildung</v>
      </c>
      <c r="N957" t="str">
        <f t="shared" si="98"/>
        <v>2730 Volksbücherei</v>
      </c>
      <c r="O957" s="1" t="str">
        <f t="shared" si="102"/>
        <v>EH</v>
      </c>
      <c r="P957" s="1">
        <f t="shared" si="103"/>
        <v>1</v>
      </c>
      <c r="Q957" s="1" t="str">
        <f t="shared" si="104"/>
        <v>Ausgaben</v>
      </c>
      <c r="R957" t="str">
        <f t="shared" si="100"/>
        <v>1/2730-51100 Geldbezüge der Vertragsbediensteten in handwerklicher Verwendung</v>
      </c>
      <c r="S957" s="2">
        <f t="shared" si="101"/>
        <v>-100</v>
      </c>
      <c r="T957" s="2">
        <f t="shared" si="99"/>
        <v>-3.2331070158422244E-2</v>
      </c>
    </row>
    <row r="958" spans="1:20" x14ac:dyDescent="0.4">
      <c r="A958" s="1" t="s">
        <v>643</v>
      </c>
      <c r="B958" s="1" t="s">
        <v>395</v>
      </c>
      <c r="C958" s="1" t="s">
        <v>452</v>
      </c>
      <c r="D958" s="1" t="s">
        <v>395</v>
      </c>
      <c r="E958" s="1" t="s">
        <v>395</v>
      </c>
      <c r="F958" s="1" t="s">
        <v>397</v>
      </c>
      <c r="G958" s="1" t="s">
        <v>398</v>
      </c>
      <c r="H958" s="1" t="s">
        <v>936</v>
      </c>
      <c r="I958" s="1" t="s">
        <v>186</v>
      </c>
      <c r="J958" s="1" t="s">
        <v>42</v>
      </c>
      <c r="K958" s="1" t="s">
        <v>448</v>
      </c>
      <c r="L958" s="6" t="str">
        <f>VLOOKUP(LEFT(A958,1),'Ansatz 1'!A$1:B$10,2)</f>
        <v>2 Unterricht, Erziehung, Sport und Wissenschaft</v>
      </c>
      <c r="M958" s="6" t="str">
        <f>VLOOKUP(LEFT(A958,2),'Ansatz 2'!A$1:B$51,2)</f>
        <v>27 Erwachsenenbildung</v>
      </c>
      <c r="N958" t="str">
        <f t="shared" si="98"/>
        <v>2730 Volksbücherei</v>
      </c>
      <c r="O958" s="1" t="str">
        <f t="shared" si="102"/>
        <v>EH</v>
      </c>
      <c r="P958" s="1">
        <f t="shared" si="103"/>
        <v>1</v>
      </c>
      <c r="Q958" s="1" t="str">
        <f t="shared" si="104"/>
        <v>Ausgaben</v>
      </c>
      <c r="R958" t="str">
        <f t="shared" si="100"/>
        <v>1/2730-58000 Dienstgeberbeiträge zum Ausgleichsfonds für Familienbeihilfen</v>
      </c>
      <c r="S958" s="2">
        <f t="shared" si="101"/>
        <v>-100</v>
      </c>
      <c r="T958" s="2">
        <f t="shared" si="99"/>
        <v>-3.2331070158422244E-2</v>
      </c>
    </row>
    <row r="959" spans="1:20" x14ac:dyDescent="0.4">
      <c r="A959" s="1" t="s">
        <v>643</v>
      </c>
      <c r="B959" s="1" t="s">
        <v>395</v>
      </c>
      <c r="C959" s="1" t="s">
        <v>454</v>
      </c>
      <c r="D959" s="1" t="s">
        <v>455</v>
      </c>
      <c r="E959" s="1" t="s">
        <v>395</v>
      </c>
      <c r="F959" s="1" t="s">
        <v>397</v>
      </c>
      <c r="G959" s="1" t="s">
        <v>398</v>
      </c>
      <c r="H959" s="1" t="s">
        <v>936</v>
      </c>
      <c r="I959" s="1" t="s">
        <v>186</v>
      </c>
      <c r="J959" s="1" t="s">
        <v>93</v>
      </c>
      <c r="K959" s="1" t="s">
        <v>448</v>
      </c>
      <c r="L959" s="6" t="str">
        <f>VLOOKUP(LEFT(A959,1),'Ansatz 1'!A$1:B$10,2)</f>
        <v>2 Unterricht, Erziehung, Sport und Wissenschaft</v>
      </c>
      <c r="M959" s="6" t="str">
        <f>VLOOKUP(LEFT(A959,2),'Ansatz 2'!A$1:B$51,2)</f>
        <v>27 Erwachsenenbildung</v>
      </c>
      <c r="N959" t="str">
        <f t="shared" ref="N959:N1022" si="105">_xlfn.CONCAT(A959,LEFT(B959,1)," ", I959)</f>
        <v>2730 Volksbücherei</v>
      </c>
      <c r="O959" s="1" t="str">
        <f t="shared" si="102"/>
        <v>EH</v>
      </c>
      <c r="P959" s="1">
        <f t="shared" si="103"/>
        <v>1</v>
      </c>
      <c r="Q959" s="1" t="str">
        <f t="shared" si="104"/>
        <v>Ausgaben</v>
      </c>
      <c r="R959" t="str">
        <f t="shared" si="100"/>
        <v>1/2730-58150 Sonstige Dienstgeberbeiträge zur sozialen Sicherheit (Pensionskassenbeiträge)</v>
      </c>
      <c r="S959" s="2">
        <f t="shared" si="101"/>
        <v>-100</v>
      </c>
      <c r="T959" s="2">
        <f t="shared" ref="T959:T1022" si="106">S959/U$1</f>
        <v>-3.2331070158422244E-2</v>
      </c>
    </row>
    <row r="960" spans="1:20" x14ac:dyDescent="0.4">
      <c r="A960" s="1" t="s">
        <v>643</v>
      </c>
      <c r="B960" s="1" t="s">
        <v>395</v>
      </c>
      <c r="C960" s="1" t="s">
        <v>454</v>
      </c>
      <c r="D960" s="1" t="s">
        <v>444</v>
      </c>
      <c r="E960" s="1" t="s">
        <v>395</v>
      </c>
      <c r="F960" s="1" t="s">
        <v>397</v>
      </c>
      <c r="G960" s="1" t="s">
        <v>398</v>
      </c>
      <c r="H960" s="1" t="s">
        <v>936</v>
      </c>
      <c r="I960" s="1" t="s">
        <v>186</v>
      </c>
      <c r="J960" s="1" t="s">
        <v>132</v>
      </c>
      <c r="K960" s="1" t="s">
        <v>448</v>
      </c>
      <c r="L960" s="6" t="str">
        <f>VLOOKUP(LEFT(A960,1),'Ansatz 1'!A$1:B$10,2)</f>
        <v>2 Unterricht, Erziehung, Sport und Wissenschaft</v>
      </c>
      <c r="M960" s="6" t="str">
        <f>VLOOKUP(LEFT(A960,2),'Ansatz 2'!A$1:B$51,2)</f>
        <v>27 Erwachsenenbildung</v>
      </c>
      <c r="N960" t="str">
        <f t="shared" si="105"/>
        <v>2730 Volksbücherei</v>
      </c>
      <c r="O960" s="1" t="str">
        <f t="shared" si="102"/>
        <v>EH</v>
      </c>
      <c r="P960" s="1">
        <f t="shared" si="103"/>
        <v>1</v>
      </c>
      <c r="Q960" s="1" t="str">
        <f t="shared" si="104"/>
        <v>Ausgaben</v>
      </c>
      <c r="R960" t="str">
        <f t="shared" si="100"/>
        <v>1/2730-58151 Sonstige Dienstgeberbeiträge zur sozialen Sicherheit (Mitarbeitervorsorge - Abfertigung neu)</v>
      </c>
      <c r="S960" s="2">
        <f t="shared" si="101"/>
        <v>-100</v>
      </c>
      <c r="T960" s="2">
        <f t="shared" si="106"/>
        <v>-3.2331070158422244E-2</v>
      </c>
    </row>
    <row r="961" spans="1:20" x14ac:dyDescent="0.4">
      <c r="A961" s="1" t="s">
        <v>643</v>
      </c>
      <c r="B961" s="1" t="s">
        <v>395</v>
      </c>
      <c r="C961" s="1" t="s">
        <v>457</v>
      </c>
      <c r="D961" s="1" t="s">
        <v>395</v>
      </c>
      <c r="E961" s="1" t="s">
        <v>395</v>
      </c>
      <c r="F961" s="1" t="s">
        <v>397</v>
      </c>
      <c r="G961" s="1" t="s">
        <v>398</v>
      </c>
      <c r="H961" s="1" t="s">
        <v>936</v>
      </c>
      <c r="I961" s="1" t="s">
        <v>186</v>
      </c>
      <c r="J961" s="1" t="s">
        <v>45</v>
      </c>
      <c r="K961" s="1" t="s">
        <v>448</v>
      </c>
      <c r="L961" s="6" t="str">
        <f>VLOOKUP(LEFT(A961,1),'Ansatz 1'!A$1:B$10,2)</f>
        <v>2 Unterricht, Erziehung, Sport und Wissenschaft</v>
      </c>
      <c r="M961" s="6" t="str">
        <f>VLOOKUP(LEFT(A961,2),'Ansatz 2'!A$1:B$51,2)</f>
        <v>27 Erwachsenenbildung</v>
      </c>
      <c r="N961" t="str">
        <f t="shared" si="105"/>
        <v>2730 Volksbücherei</v>
      </c>
      <c r="O961" s="1" t="str">
        <f t="shared" si="102"/>
        <v>EH</v>
      </c>
      <c r="P961" s="1">
        <f t="shared" si="103"/>
        <v>1</v>
      </c>
      <c r="Q961" s="1" t="str">
        <f t="shared" si="104"/>
        <v>Ausgaben</v>
      </c>
      <c r="R961" t="str">
        <f t="shared" si="100"/>
        <v>1/2730-58200 Sonstige Dienstgeberbeiträge zur sozialen Sicherheit</v>
      </c>
      <c r="S961" s="2">
        <f t="shared" si="101"/>
        <v>-100</v>
      </c>
      <c r="T961" s="2">
        <f t="shared" si="106"/>
        <v>-3.2331070158422244E-2</v>
      </c>
    </row>
    <row r="962" spans="1:20" x14ac:dyDescent="0.4">
      <c r="A962" s="1" t="s">
        <v>643</v>
      </c>
      <c r="B962" s="1" t="s">
        <v>395</v>
      </c>
      <c r="C962" s="1" t="s">
        <v>937</v>
      </c>
      <c r="D962" s="1" t="s">
        <v>395</v>
      </c>
      <c r="E962" s="1" t="s">
        <v>395</v>
      </c>
      <c r="F962" s="1" t="s">
        <v>397</v>
      </c>
      <c r="G962" s="1" t="s">
        <v>398</v>
      </c>
      <c r="H962" s="1" t="s">
        <v>938</v>
      </c>
      <c r="I962" s="1" t="s">
        <v>186</v>
      </c>
      <c r="J962" s="1" t="s">
        <v>939</v>
      </c>
      <c r="K962" s="1" t="s">
        <v>448</v>
      </c>
      <c r="L962" s="6" t="str">
        <f>VLOOKUP(LEFT(A962,1),'Ansatz 1'!A$1:B$10,2)</f>
        <v>2 Unterricht, Erziehung, Sport und Wissenschaft</v>
      </c>
      <c r="M962" s="6" t="str">
        <f>VLOOKUP(LEFT(A962,2),'Ansatz 2'!A$1:B$51,2)</f>
        <v>27 Erwachsenenbildung</v>
      </c>
      <c r="N962" t="str">
        <f t="shared" si="105"/>
        <v>2730 Volksbücherei</v>
      </c>
      <c r="O962" s="1" t="str">
        <f t="shared" si="102"/>
        <v>EH</v>
      </c>
      <c r="P962" s="1">
        <f t="shared" si="103"/>
        <v>1</v>
      </c>
      <c r="Q962" s="1" t="str">
        <f t="shared" si="104"/>
        <v>Ausgaben</v>
      </c>
      <c r="R962" t="str">
        <f t="shared" ref="R962:R1025" si="107">_xlfn.CONCAT(P962,"/",A962,LEFT(B962,1),IF(P962=1,"-","+"),C962,LEFT(D962,2)," ",J962)</f>
        <v>1/2730-59100 Dotierung von Rückstellungen für Abfertigungen</v>
      </c>
      <c r="S962" s="2">
        <f t="shared" ref="S962:S1025" si="108">IF(P962=2,K962+0,-(K962+0))</f>
        <v>-100</v>
      </c>
      <c r="T962" s="2">
        <f t="shared" si="106"/>
        <v>-3.2331070158422244E-2</v>
      </c>
    </row>
    <row r="963" spans="1:20" x14ac:dyDescent="0.4">
      <c r="A963" s="1" t="s">
        <v>643</v>
      </c>
      <c r="B963" s="1" t="s">
        <v>395</v>
      </c>
      <c r="C963" s="1" t="s">
        <v>940</v>
      </c>
      <c r="D963" s="1" t="s">
        <v>395</v>
      </c>
      <c r="E963" s="1" t="s">
        <v>395</v>
      </c>
      <c r="F963" s="1" t="s">
        <v>397</v>
      </c>
      <c r="G963" s="1" t="s">
        <v>398</v>
      </c>
      <c r="H963" s="1" t="s">
        <v>938</v>
      </c>
      <c r="I963" s="1" t="s">
        <v>186</v>
      </c>
      <c r="J963" s="1" t="s">
        <v>941</v>
      </c>
      <c r="K963" s="1" t="s">
        <v>448</v>
      </c>
      <c r="L963" s="6" t="str">
        <f>VLOOKUP(LEFT(A963,1),'Ansatz 1'!A$1:B$10,2)</f>
        <v>2 Unterricht, Erziehung, Sport und Wissenschaft</v>
      </c>
      <c r="M963" s="6" t="str">
        <f>VLOOKUP(LEFT(A963,2),'Ansatz 2'!A$1:B$51,2)</f>
        <v>27 Erwachsenenbildung</v>
      </c>
      <c r="N963" t="str">
        <f t="shared" si="105"/>
        <v>2730 Volksbücherei</v>
      </c>
      <c r="O963" s="1" t="str">
        <f t="shared" ref="O963:O1026" si="109">IF(OR(LEFT(H963)="1",LEFT(H963)="2"),"EH","FH")</f>
        <v>EH</v>
      </c>
      <c r="P963" s="1">
        <f t="shared" ref="P963:P1026" si="110">IF(OR(MID(H963,2,1)="1",MID(H963,2,1)="3"),2,1)</f>
        <v>1</v>
      </c>
      <c r="Q963" s="1" t="str">
        <f t="shared" ref="Q963:Q1026" si="111">_xlfn.SWITCH(P963,1,"Ausgaben",2,"Einnahmen")</f>
        <v>Ausgaben</v>
      </c>
      <c r="R963" t="str">
        <f t="shared" si="107"/>
        <v>1/2730-59200 Dotierung von Rückstellungen für Jubiläumszuwendungen</v>
      </c>
      <c r="S963" s="2">
        <f t="shared" si="108"/>
        <v>-100</v>
      </c>
      <c r="T963" s="2">
        <f t="shared" si="106"/>
        <v>-3.2331070158422244E-2</v>
      </c>
    </row>
    <row r="964" spans="1:20" x14ac:dyDescent="0.4">
      <c r="A964" s="1" t="s">
        <v>643</v>
      </c>
      <c r="B964" s="1" t="s">
        <v>395</v>
      </c>
      <c r="C964" s="1" t="s">
        <v>942</v>
      </c>
      <c r="D964" s="1" t="s">
        <v>395</v>
      </c>
      <c r="E964" s="1" t="s">
        <v>395</v>
      </c>
      <c r="F964" s="1" t="s">
        <v>397</v>
      </c>
      <c r="G964" s="1" t="s">
        <v>398</v>
      </c>
      <c r="H964" s="1" t="s">
        <v>938</v>
      </c>
      <c r="I964" s="1" t="s">
        <v>186</v>
      </c>
      <c r="J964" s="1" t="s">
        <v>943</v>
      </c>
      <c r="K964" s="1" t="s">
        <v>448</v>
      </c>
      <c r="L964" s="6" t="str">
        <f>VLOOKUP(LEFT(A964,1),'Ansatz 1'!A$1:B$10,2)</f>
        <v>2 Unterricht, Erziehung, Sport und Wissenschaft</v>
      </c>
      <c r="M964" s="6" t="str">
        <f>VLOOKUP(LEFT(A964,2),'Ansatz 2'!A$1:B$51,2)</f>
        <v>27 Erwachsenenbildung</v>
      </c>
      <c r="N964" t="str">
        <f t="shared" si="105"/>
        <v>2730 Volksbücherei</v>
      </c>
      <c r="O964" s="1" t="str">
        <f t="shared" si="109"/>
        <v>EH</v>
      </c>
      <c r="P964" s="1">
        <f t="shared" si="110"/>
        <v>1</v>
      </c>
      <c r="Q964" s="1" t="str">
        <f t="shared" si="111"/>
        <v>Ausgaben</v>
      </c>
      <c r="R964" t="str">
        <f t="shared" si="107"/>
        <v>1/2730-59300 Dotierung von Rückstellungen für nicht konsumierte Urlaube</v>
      </c>
      <c r="S964" s="2">
        <f t="shared" si="108"/>
        <v>-100</v>
      </c>
      <c r="T964" s="2">
        <f t="shared" si="106"/>
        <v>-3.2331070158422244E-2</v>
      </c>
    </row>
    <row r="965" spans="1:20" x14ac:dyDescent="0.4">
      <c r="A965" s="1" t="s">
        <v>643</v>
      </c>
      <c r="B965" s="1" t="s">
        <v>395</v>
      </c>
      <c r="C965" s="1" t="s">
        <v>522</v>
      </c>
      <c r="D965" s="1" t="s">
        <v>395</v>
      </c>
      <c r="E965" s="1" t="s">
        <v>395</v>
      </c>
      <c r="F965" s="1" t="s">
        <v>397</v>
      </c>
      <c r="G965" s="1" t="s">
        <v>398</v>
      </c>
      <c r="H965" s="1" t="s">
        <v>945</v>
      </c>
      <c r="I965" s="1" t="s">
        <v>186</v>
      </c>
      <c r="J965" s="1" t="s">
        <v>86</v>
      </c>
      <c r="K965" s="1" t="s">
        <v>471</v>
      </c>
      <c r="L965" s="6" t="str">
        <f>VLOOKUP(LEFT(A965,1),'Ansatz 1'!A$1:B$10,2)</f>
        <v>2 Unterricht, Erziehung, Sport und Wissenschaft</v>
      </c>
      <c r="M965" s="6" t="str">
        <f>VLOOKUP(LEFT(A965,2),'Ansatz 2'!A$1:B$51,2)</f>
        <v>27 Erwachsenenbildung</v>
      </c>
      <c r="N965" t="str">
        <f t="shared" si="105"/>
        <v>2730 Volksbücherei</v>
      </c>
      <c r="O965" s="1" t="str">
        <f t="shared" si="109"/>
        <v>EH</v>
      </c>
      <c r="P965" s="1">
        <f t="shared" si="110"/>
        <v>1</v>
      </c>
      <c r="Q965" s="1" t="str">
        <f t="shared" si="111"/>
        <v>Ausgaben</v>
      </c>
      <c r="R965" t="str">
        <f t="shared" si="107"/>
        <v>1/2730-60000 Energiebezüge</v>
      </c>
      <c r="S965" s="2">
        <f t="shared" si="108"/>
        <v>-1200</v>
      </c>
      <c r="T965" s="2">
        <f t="shared" si="106"/>
        <v>-0.3879728419010669</v>
      </c>
    </row>
    <row r="966" spans="1:20" x14ac:dyDescent="0.4">
      <c r="A966" s="1" t="s">
        <v>643</v>
      </c>
      <c r="B966" s="1" t="s">
        <v>395</v>
      </c>
      <c r="C966" s="1" t="s">
        <v>523</v>
      </c>
      <c r="D966" s="1" t="s">
        <v>395</v>
      </c>
      <c r="E966" s="1" t="s">
        <v>395</v>
      </c>
      <c r="F966" s="1" t="s">
        <v>397</v>
      </c>
      <c r="G966" s="1" t="s">
        <v>398</v>
      </c>
      <c r="H966" s="1" t="s">
        <v>944</v>
      </c>
      <c r="I966" s="1" t="s">
        <v>186</v>
      </c>
      <c r="J966" s="1" t="s">
        <v>87</v>
      </c>
      <c r="K966" s="1" t="s">
        <v>551</v>
      </c>
      <c r="L966" s="6" t="str">
        <f>VLOOKUP(LEFT(A966,1),'Ansatz 1'!A$1:B$10,2)</f>
        <v>2 Unterricht, Erziehung, Sport und Wissenschaft</v>
      </c>
      <c r="M966" s="6" t="str">
        <f>VLOOKUP(LEFT(A966,2),'Ansatz 2'!A$1:B$51,2)</f>
        <v>27 Erwachsenenbildung</v>
      </c>
      <c r="N966" t="str">
        <f t="shared" si="105"/>
        <v>2730 Volksbücherei</v>
      </c>
      <c r="O966" s="1" t="str">
        <f t="shared" si="109"/>
        <v>EH</v>
      </c>
      <c r="P966" s="1">
        <f t="shared" si="110"/>
        <v>1</v>
      </c>
      <c r="Q966" s="1" t="str">
        <f t="shared" si="111"/>
        <v>Ausgaben</v>
      </c>
      <c r="R966" t="str">
        <f t="shared" si="107"/>
        <v>1/2730-61400 Instandhaltung von Gebäuden und Bauten</v>
      </c>
      <c r="S966" s="2">
        <f t="shared" si="108"/>
        <v>-5400</v>
      </c>
      <c r="T966" s="2">
        <f t="shared" si="106"/>
        <v>-1.7458777885548011</v>
      </c>
    </row>
    <row r="967" spans="1:20" x14ac:dyDescent="0.4">
      <c r="A967" s="1" t="s">
        <v>643</v>
      </c>
      <c r="B967" s="1" t="s">
        <v>395</v>
      </c>
      <c r="C967" s="1" t="s">
        <v>523</v>
      </c>
      <c r="D967" s="1" t="s">
        <v>409</v>
      </c>
      <c r="E967" s="1" t="s">
        <v>395</v>
      </c>
      <c r="F967" s="1" t="s">
        <v>397</v>
      </c>
      <c r="G967" s="1" t="s">
        <v>398</v>
      </c>
      <c r="H967" s="1" t="s">
        <v>944</v>
      </c>
      <c r="I967" s="1" t="s">
        <v>186</v>
      </c>
      <c r="J967" s="1" t="s">
        <v>87</v>
      </c>
      <c r="K967" s="1" t="s">
        <v>400</v>
      </c>
      <c r="L967" s="6" t="str">
        <f>VLOOKUP(LEFT(A967,1),'Ansatz 1'!A$1:B$10,2)</f>
        <v>2 Unterricht, Erziehung, Sport und Wissenschaft</v>
      </c>
      <c r="M967" s="6" t="str">
        <f>VLOOKUP(LEFT(A967,2),'Ansatz 2'!A$1:B$51,2)</f>
        <v>27 Erwachsenenbildung</v>
      </c>
      <c r="N967" t="str">
        <f t="shared" si="105"/>
        <v>2730 Volksbücherei</v>
      </c>
      <c r="O967" s="1" t="str">
        <f t="shared" si="109"/>
        <v>EH</v>
      </c>
      <c r="P967" s="1">
        <f t="shared" si="110"/>
        <v>1</v>
      </c>
      <c r="Q967" s="1" t="str">
        <f t="shared" si="111"/>
        <v>Ausgaben</v>
      </c>
      <c r="R967" t="str">
        <f t="shared" si="107"/>
        <v>1/2730-61490 Instandhaltung von Gebäuden und Bauten</v>
      </c>
      <c r="S967" s="2">
        <f t="shared" si="108"/>
        <v>0</v>
      </c>
      <c r="T967" s="2">
        <f t="shared" si="106"/>
        <v>0</v>
      </c>
    </row>
    <row r="968" spans="1:20" x14ac:dyDescent="0.4">
      <c r="A968" s="1" t="s">
        <v>643</v>
      </c>
      <c r="B968" s="1" t="s">
        <v>395</v>
      </c>
      <c r="C968" s="1" t="s">
        <v>462</v>
      </c>
      <c r="D968" s="1" t="s">
        <v>395</v>
      </c>
      <c r="E968" s="1" t="s">
        <v>395</v>
      </c>
      <c r="F968" s="1" t="s">
        <v>397</v>
      </c>
      <c r="G968" s="1" t="s">
        <v>398</v>
      </c>
      <c r="H968" s="1" t="s">
        <v>944</v>
      </c>
      <c r="I968" s="1" t="s">
        <v>186</v>
      </c>
      <c r="J968" s="1" t="s">
        <v>47</v>
      </c>
      <c r="K968" s="1" t="s">
        <v>421</v>
      </c>
      <c r="L968" s="6" t="str">
        <f>VLOOKUP(LEFT(A968,1),'Ansatz 1'!A$1:B$10,2)</f>
        <v>2 Unterricht, Erziehung, Sport und Wissenschaft</v>
      </c>
      <c r="M968" s="6" t="str">
        <f>VLOOKUP(LEFT(A968,2),'Ansatz 2'!A$1:B$51,2)</f>
        <v>27 Erwachsenenbildung</v>
      </c>
      <c r="N968" t="str">
        <f t="shared" si="105"/>
        <v>2730 Volksbücherei</v>
      </c>
      <c r="O968" s="1" t="str">
        <f t="shared" si="109"/>
        <v>EH</v>
      </c>
      <c r="P968" s="1">
        <f t="shared" si="110"/>
        <v>1</v>
      </c>
      <c r="Q968" s="1" t="str">
        <f t="shared" si="111"/>
        <v>Ausgaben</v>
      </c>
      <c r="R968" t="str">
        <f t="shared" si="107"/>
        <v>1/2730-61800 Instandhaltung von sonstigen Anlagen</v>
      </c>
      <c r="S968" s="2">
        <f t="shared" si="108"/>
        <v>-500</v>
      </c>
      <c r="T968" s="2">
        <f t="shared" si="106"/>
        <v>-0.16165535079211121</v>
      </c>
    </row>
    <row r="969" spans="1:20" x14ac:dyDescent="0.4">
      <c r="A969" s="1" t="s">
        <v>643</v>
      </c>
      <c r="B969" s="1" t="s">
        <v>395</v>
      </c>
      <c r="C969" s="1" t="s">
        <v>467</v>
      </c>
      <c r="D969" s="1" t="s">
        <v>395</v>
      </c>
      <c r="E969" s="1" t="s">
        <v>395</v>
      </c>
      <c r="F969" s="1" t="s">
        <v>397</v>
      </c>
      <c r="G969" s="1" t="s">
        <v>398</v>
      </c>
      <c r="H969" s="1" t="s">
        <v>945</v>
      </c>
      <c r="I969" s="1" t="s">
        <v>186</v>
      </c>
      <c r="J969" s="1" t="s">
        <v>49</v>
      </c>
      <c r="K969" s="1" t="s">
        <v>521</v>
      </c>
      <c r="L969" s="6" t="str">
        <f>VLOOKUP(LEFT(A969,1),'Ansatz 1'!A$1:B$10,2)</f>
        <v>2 Unterricht, Erziehung, Sport und Wissenschaft</v>
      </c>
      <c r="M969" s="6" t="str">
        <f>VLOOKUP(LEFT(A969,2),'Ansatz 2'!A$1:B$51,2)</f>
        <v>27 Erwachsenenbildung</v>
      </c>
      <c r="N969" t="str">
        <f t="shared" si="105"/>
        <v>2730 Volksbücherei</v>
      </c>
      <c r="O969" s="1" t="str">
        <f t="shared" si="109"/>
        <v>EH</v>
      </c>
      <c r="P969" s="1">
        <f t="shared" si="110"/>
        <v>1</v>
      </c>
      <c r="Q969" s="1" t="str">
        <f t="shared" si="111"/>
        <v>Ausgaben</v>
      </c>
      <c r="R969" t="str">
        <f t="shared" si="107"/>
        <v>1/2730-63100 Telekommunikationsdienste</v>
      </c>
      <c r="S969" s="2">
        <f t="shared" si="108"/>
        <v>-900</v>
      </c>
      <c r="T969" s="2">
        <f t="shared" si="106"/>
        <v>-0.29097963142580019</v>
      </c>
    </row>
    <row r="970" spans="1:20" x14ac:dyDescent="0.4">
      <c r="A970" s="1" t="s">
        <v>643</v>
      </c>
      <c r="B970" s="1" t="s">
        <v>395</v>
      </c>
      <c r="C970" s="1" t="s">
        <v>946</v>
      </c>
      <c r="D970" s="1" t="s">
        <v>395</v>
      </c>
      <c r="E970" s="1" t="s">
        <v>395</v>
      </c>
      <c r="F970" s="1" t="s">
        <v>397</v>
      </c>
      <c r="G970" s="1" t="s">
        <v>398</v>
      </c>
      <c r="H970" s="1" t="s">
        <v>947</v>
      </c>
      <c r="I970" s="1" t="s">
        <v>186</v>
      </c>
      <c r="J970" s="1" t="s">
        <v>948</v>
      </c>
      <c r="K970" s="1" t="s">
        <v>421</v>
      </c>
      <c r="L970" s="6" t="str">
        <f>VLOOKUP(LEFT(A970,1),'Ansatz 1'!A$1:B$10,2)</f>
        <v>2 Unterricht, Erziehung, Sport und Wissenschaft</v>
      </c>
      <c r="M970" s="6" t="str">
        <f>VLOOKUP(LEFT(A970,2),'Ansatz 2'!A$1:B$51,2)</f>
        <v>27 Erwachsenenbildung</v>
      </c>
      <c r="N970" t="str">
        <f t="shared" si="105"/>
        <v>2730 Volksbücherei</v>
      </c>
      <c r="O970" s="1" t="str">
        <f t="shared" si="109"/>
        <v>EH</v>
      </c>
      <c r="P970" s="1">
        <f t="shared" si="110"/>
        <v>1</v>
      </c>
      <c r="Q970" s="1" t="str">
        <f t="shared" si="111"/>
        <v>Ausgaben</v>
      </c>
      <c r="R970" t="str">
        <f t="shared" si="107"/>
        <v>1/2730-68000 Planmäßige Abschreibung</v>
      </c>
      <c r="S970" s="2">
        <f t="shared" si="108"/>
        <v>-500</v>
      </c>
      <c r="T970" s="2">
        <f t="shared" si="106"/>
        <v>-0.16165535079211121</v>
      </c>
    </row>
    <row r="971" spans="1:20" x14ac:dyDescent="0.4">
      <c r="A971" s="1" t="s">
        <v>643</v>
      </c>
      <c r="B971" s="1" t="s">
        <v>395</v>
      </c>
      <c r="C971" s="1" t="s">
        <v>477</v>
      </c>
      <c r="D971" s="1" t="s">
        <v>455</v>
      </c>
      <c r="E971" s="1" t="s">
        <v>395</v>
      </c>
      <c r="F971" s="1" t="s">
        <v>497</v>
      </c>
      <c r="G971" s="1" t="s">
        <v>398</v>
      </c>
      <c r="H971" s="1" t="s">
        <v>930</v>
      </c>
      <c r="I971" s="1" t="s">
        <v>186</v>
      </c>
      <c r="J971" s="1" t="s">
        <v>89</v>
      </c>
      <c r="K971" s="1" t="s">
        <v>532</v>
      </c>
      <c r="L971" s="6" t="str">
        <f>VLOOKUP(LEFT(A971,1),'Ansatz 1'!A$1:B$10,2)</f>
        <v>2 Unterricht, Erziehung, Sport und Wissenschaft</v>
      </c>
      <c r="M971" s="6" t="str">
        <f>VLOOKUP(LEFT(A971,2),'Ansatz 2'!A$1:B$51,2)</f>
        <v>27 Erwachsenenbildung</v>
      </c>
      <c r="N971" t="str">
        <f t="shared" si="105"/>
        <v>2730 Volksbücherei</v>
      </c>
      <c r="O971" s="1" t="str">
        <f t="shared" si="109"/>
        <v>EH</v>
      </c>
      <c r="P971" s="1">
        <f t="shared" si="110"/>
        <v>1</v>
      </c>
      <c r="Q971" s="1" t="str">
        <f t="shared" si="111"/>
        <v>Ausgaben</v>
      </c>
      <c r="R971" t="str">
        <f t="shared" si="107"/>
        <v>1/2730-72050 Interne Leistungsverrechnung</v>
      </c>
      <c r="S971" s="2">
        <f t="shared" si="108"/>
        <v>-200</v>
      </c>
      <c r="T971" s="2">
        <f t="shared" si="106"/>
        <v>-6.4662140316844488E-2</v>
      </c>
    </row>
    <row r="972" spans="1:20" x14ac:dyDescent="0.4">
      <c r="A972" s="1" t="s">
        <v>643</v>
      </c>
      <c r="B972" s="1" t="s">
        <v>395</v>
      </c>
      <c r="C972" s="1" t="s">
        <v>485</v>
      </c>
      <c r="D972" s="1" t="s">
        <v>395</v>
      </c>
      <c r="E972" s="1" t="s">
        <v>395</v>
      </c>
      <c r="F972" s="1" t="s">
        <v>397</v>
      </c>
      <c r="G972" s="1" t="s">
        <v>398</v>
      </c>
      <c r="H972" s="1" t="s">
        <v>930</v>
      </c>
      <c r="I972" s="1" t="s">
        <v>186</v>
      </c>
      <c r="J972" s="1" t="s">
        <v>135</v>
      </c>
      <c r="K972" s="1" t="s">
        <v>508</v>
      </c>
      <c r="L972" s="6" t="str">
        <f>VLOOKUP(LEFT(A972,1),'Ansatz 1'!A$1:B$10,2)</f>
        <v>2 Unterricht, Erziehung, Sport und Wissenschaft</v>
      </c>
      <c r="M972" s="6" t="str">
        <f>VLOOKUP(LEFT(A972,2),'Ansatz 2'!A$1:B$51,2)</f>
        <v>27 Erwachsenenbildung</v>
      </c>
      <c r="N972" t="str">
        <f t="shared" si="105"/>
        <v>2730 Volksbücherei</v>
      </c>
      <c r="O972" s="1" t="str">
        <f t="shared" si="109"/>
        <v>EH</v>
      </c>
      <c r="P972" s="1">
        <f t="shared" si="110"/>
        <v>1</v>
      </c>
      <c r="Q972" s="1" t="str">
        <f t="shared" si="111"/>
        <v>Ausgaben</v>
      </c>
      <c r="R972" t="str">
        <f t="shared" si="107"/>
        <v>1/2730-72800 Entgelte für sonstige Leistungen (Reinigung durch Unternehmen)</v>
      </c>
      <c r="S972" s="2">
        <f t="shared" si="108"/>
        <v>-3200</v>
      </c>
      <c r="T972" s="2">
        <f t="shared" si="106"/>
        <v>-1.0345942450695118</v>
      </c>
    </row>
    <row r="973" spans="1:20" x14ac:dyDescent="0.4">
      <c r="A973" s="1" t="s">
        <v>643</v>
      </c>
      <c r="B973" s="1" t="s">
        <v>395</v>
      </c>
      <c r="C973" s="1" t="s">
        <v>487</v>
      </c>
      <c r="D973" s="1" t="s">
        <v>395</v>
      </c>
      <c r="E973" s="1" t="s">
        <v>395</v>
      </c>
      <c r="F973" s="1" t="s">
        <v>397</v>
      </c>
      <c r="G973" s="1" t="s">
        <v>398</v>
      </c>
      <c r="H973" s="1" t="s">
        <v>930</v>
      </c>
      <c r="I973" s="1" t="s">
        <v>186</v>
      </c>
      <c r="J973" s="1" t="s">
        <v>62</v>
      </c>
      <c r="K973" s="1" t="s">
        <v>419</v>
      </c>
      <c r="L973" s="6" t="str">
        <f>VLOOKUP(LEFT(A973,1),'Ansatz 1'!A$1:B$10,2)</f>
        <v>2 Unterricht, Erziehung, Sport und Wissenschaft</v>
      </c>
      <c r="M973" s="6" t="str">
        <f>VLOOKUP(LEFT(A973,2),'Ansatz 2'!A$1:B$51,2)</f>
        <v>27 Erwachsenenbildung</v>
      </c>
      <c r="N973" t="str">
        <f t="shared" si="105"/>
        <v>2730 Volksbücherei</v>
      </c>
      <c r="O973" s="1" t="str">
        <f t="shared" si="109"/>
        <v>EH</v>
      </c>
      <c r="P973" s="1">
        <f t="shared" si="110"/>
        <v>1</v>
      </c>
      <c r="Q973" s="1" t="str">
        <f t="shared" si="111"/>
        <v>Ausgaben</v>
      </c>
      <c r="R973" t="str">
        <f t="shared" si="107"/>
        <v>1/2730-72900 Sonstige Aufwendungen</v>
      </c>
      <c r="S973" s="2">
        <f t="shared" si="108"/>
        <v>-1500</v>
      </c>
      <c r="T973" s="2">
        <f t="shared" si="106"/>
        <v>-0.48496605237633367</v>
      </c>
    </row>
    <row r="974" spans="1:20" x14ac:dyDescent="0.4">
      <c r="A974" s="1" t="s">
        <v>643</v>
      </c>
      <c r="B974" s="1" t="s">
        <v>395</v>
      </c>
      <c r="C974" s="1" t="s">
        <v>543</v>
      </c>
      <c r="D974" s="1" t="s">
        <v>395</v>
      </c>
      <c r="E974" s="1" t="s">
        <v>395</v>
      </c>
      <c r="F974" s="1" t="s">
        <v>397</v>
      </c>
      <c r="G974" s="1" t="s">
        <v>398</v>
      </c>
      <c r="H974" s="1" t="s">
        <v>958</v>
      </c>
      <c r="I974" s="1" t="s">
        <v>186</v>
      </c>
      <c r="J974" s="1" t="s">
        <v>172</v>
      </c>
      <c r="K974" s="1" t="s">
        <v>538</v>
      </c>
      <c r="L974" s="6" t="str">
        <f>VLOOKUP(LEFT(A974,1),'Ansatz 1'!A$1:B$10,2)</f>
        <v>2 Unterricht, Erziehung, Sport und Wissenschaft</v>
      </c>
      <c r="M974" s="6" t="str">
        <f>VLOOKUP(LEFT(A974,2),'Ansatz 2'!A$1:B$51,2)</f>
        <v>27 Erwachsenenbildung</v>
      </c>
      <c r="N974" t="str">
        <f t="shared" si="105"/>
        <v>2730 Volksbücherei</v>
      </c>
      <c r="O974" s="1" t="str">
        <f t="shared" si="109"/>
        <v>EH</v>
      </c>
      <c r="P974" s="1">
        <f t="shared" si="110"/>
        <v>1</v>
      </c>
      <c r="Q974" s="1" t="str">
        <f t="shared" si="111"/>
        <v>Ausgaben</v>
      </c>
      <c r="R974" t="str">
        <f t="shared" si="107"/>
        <v>1/2730-75700 Transfers an private Organisationen ohne Erwerbszweck</v>
      </c>
      <c r="S974" s="2">
        <f t="shared" si="108"/>
        <v>-18000</v>
      </c>
      <c r="T974" s="2">
        <f t="shared" si="106"/>
        <v>-5.8195926285160038</v>
      </c>
    </row>
    <row r="975" spans="1:20" x14ac:dyDescent="0.4">
      <c r="A975" s="1" t="s">
        <v>643</v>
      </c>
      <c r="B975" s="1" t="s">
        <v>395</v>
      </c>
      <c r="C975" s="1" t="s">
        <v>496</v>
      </c>
      <c r="D975" s="1" t="s">
        <v>405</v>
      </c>
      <c r="E975" s="1" t="s">
        <v>395</v>
      </c>
      <c r="F975" s="1" t="s">
        <v>397</v>
      </c>
      <c r="G975" s="1" t="s">
        <v>398</v>
      </c>
      <c r="H975" s="1" t="s">
        <v>953</v>
      </c>
      <c r="I975" s="1" t="s">
        <v>186</v>
      </c>
      <c r="J975" s="1" t="s">
        <v>187</v>
      </c>
      <c r="K975" s="1" t="s">
        <v>437</v>
      </c>
      <c r="L975" s="6" t="str">
        <f>VLOOKUP(LEFT(A975,1),'Ansatz 1'!A$1:B$10,2)</f>
        <v>2 Unterricht, Erziehung, Sport und Wissenschaft</v>
      </c>
      <c r="M975" s="6" t="str">
        <f>VLOOKUP(LEFT(A975,2),'Ansatz 2'!A$1:B$51,2)</f>
        <v>27 Erwachsenenbildung</v>
      </c>
      <c r="N975" t="str">
        <f t="shared" si="105"/>
        <v>2730 Volksbücherei</v>
      </c>
      <c r="O975" s="1" t="str">
        <f t="shared" si="109"/>
        <v>EH</v>
      </c>
      <c r="P975" s="1">
        <f t="shared" si="110"/>
        <v>2</v>
      </c>
      <c r="Q975" s="1" t="str">
        <f t="shared" si="111"/>
        <v>Einnahmen</v>
      </c>
      <c r="R975" t="str">
        <f t="shared" si="107"/>
        <v>2/2730+81630 Kostenbeiträge (Kostenersätze) für sonstige Leistungen (Gemeinde Weiler)</v>
      </c>
      <c r="S975" s="2">
        <f t="shared" si="108"/>
        <v>4000</v>
      </c>
      <c r="T975" s="2">
        <f t="shared" si="106"/>
        <v>1.2932428063368897</v>
      </c>
    </row>
    <row r="976" spans="1:20" x14ac:dyDescent="0.4">
      <c r="A976" s="1" t="s">
        <v>643</v>
      </c>
      <c r="B976" s="1" t="s">
        <v>395</v>
      </c>
      <c r="C976" s="1" t="s">
        <v>731</v>
      </c>
      <c r="D976" s="1" t="s">
        <v>395</v>
      </c>
      <c r="E976" s="1" t="s">
        <v>395</v>
      </c>
      <c r="F976" s="1" t="s">
        <v>397</v>
      </c>
      <c r="G976" s="1" t="s">
        <v>398</v>
      </c>
      <c r="H976" s="1" t="s">
        <v>954</v>
      </c>
      <c r="I976" s="1" t="s">
        <v>186</v>
      </c>
      <c r="J976" s="1" t="s">
        <v>955</v>
      </c>
      <c r="K976" s="1" t="s">
        <v>448</v>
      </c>
      <c r="L976" s="6" t="str">
        <f>VLOOKUP(LEFT(A976,1),'Ansatz 1'!A$1:B$10,2)</f>
        <v>2 Unterricht, Erziehung, Sport und Wissenschaft</v>
      </c>
      <c r="M976" s="6" t="str">
        <f>VLOOKUP(LEFT(A976,2),'Ansatz 2'!A$1:B$51,2)</f>
        <v>27 Erwachsenenbildung</v>
      </c>
      <c r="N976" t="str">
        <f t="shared" si="105"/>
        <v>2730 Volksbücherei</v>
      </c>
      <c r="O976" s="1" t="str">
        <f t="shared" si="109"/>
        <v>EH</v>
      </c>
      <c r="P976" s="1">
        <f t="shared" si="110"/>
        <v>2</v>
      </c>
      <c r="Q976" s="1" t="str">
        <f t="shared" si="111"/>
        <v>Einnahmen</v>
      </c>
      <c r="R976" t="str">
        <f t="shared" si="107"/>
        <v>2/2730+81700 Erträge aus der Auflösung von sonstigen Rückstellungen</v>
      </c>
      <c r="S976" s="2">
        <f t="shared" si="108"/>
        <v>100</v>
      </c>
      <c r="T976" s="2">
        <f t="shared" si="106"/>
        <v>3.2331070158422244E-2</v>
      </c>
    </row>
    <row r="977" spans="1:20" x14ac:dyDescent="0.4">
      <c r="A977" s="1" t="s">
        <v>643</v>
      </c>
      <c r="B977" s="1" t="s">
        <v>395</v>
      </c>
      <c r="C977" s="1" t="s">
        <v>429</v>
      </c>
      <c r="D977" s="1" t="s">
        <v>395</v>
      </c>
      <c r="E977" s="1" t="s">
        <v>395</v>
      </c>
      <c r="F977" s="1" t="s">
        <v>397</v>
      </c>
      <c r="G977" s="1" t="s">
        <v>398</v>
      </c>
      <c r="H977" s="1" t="s">
        <v>933</v>
      </c>
      <c r="I977" s="1" t="s">
        <v>186</v>
      </c>
      <c r="J977" s="1" t="s">
        <v>125</v>
      </c>
      <c r="K977" s="1" t="s">
        <v>448</v>
      </c>
      <c r="L977" s="6" t="str">
        <f>VLOOKUP(LEFT(A977,1),'Ansatz 1'!A$1:B$10,2)</f>
        <v>2 Unterricht, Erziehung, Sport und Wissenschaft</v>
      </c>
      <c r="M977" s="6" t="str">
        <f>VLOOKUP(LEFT(A977,2),'Ansatz 2'!A$1:B$51,2)</f>
        <v>27 Erwachsenenbildung</v>
      </c>
      <c r="N977" t="str">
        <f t="shared" si="105"/>
        <v>2730 Volksbücherei</v>
      </c>
      <c r="O977" s="1" t="str">
        <f t="shared" si="109"/>
        <v>EH</v>
      </c>
      <c r="P977" s="1">
        <f t="shared" si="110"/>
        <v>2</v>
      </c>
      <c r="Q977" s="1" t="str">
        <f t="shared" si="111"/>
        <v>Einnahmen</v>
      </c>
      <c r="R977" t="str">
        <f t="shared" si="107"/>
        <v>2/2730+86100 Transfers von Ländern, Landesfonds und Landeskammern</v>
      </c>
      <c r="S977" s="2">
        <f t="shared" si="108"/>
        <v>100</v>
      </c>
      <c r="T977" s="2">
        <f t="shared" si="106"/>
        <v>3.2331070158422244E-2</v>
      </c>
    </row>
    <row r="978" spans="1:20" x14ac:dyDescent="0.4">
      <c r="A978" s="1" t="s">
        <v>644</v>
      </c>
      <c r="B978" s="1" t="s">
        <v>395</v>
      </c>
      <c r="C978" s="1" t="s">
        <v>462</v>
      </c>
      <c r="D978" s="1" t="s">
        <v>395</v>
      </c>
      <c r="E978" s="1" t="s">
        <v>395</v>
      </c>
      <c r="F978" s="1" t="s">
        <v>397</v>
      </c>
      <c r="G978" s="1" t="s">
        <v>398</v>
      </c>
      <c r="H978" s="1" t="s">
        <v>944</v>
      </c>
      <c r="I978" s="1" t="s">
        <v>188</v>
      </c>
      <c r="J978" s="1" t="s">
        <v>47</v>
      </c>
      <c r="K978" s="1" t="s">
        <v>448</v>
      </c>
      <c r="L978" s="6" t="str">
        <f>VLOOKUP(LEFT(A978,1),'Ansatz 1'!A$1:B$10,2)</f>
        <v>3 Kunst, Kultur und Kultus</v>
      </c>
      <c r="M978" s="6" t="str">
        <f>VLOOKUP(LEFT(A978,2),'Ansatz 2'!A$1:B$51,2)</f>
        <v>32 Musik und darstellende Kunst</v>
      </c>
      <c r="N978" t="str">
        <f t="shared" si="105"/>
        <v>3200 Musikschule</v>
      </c>
      <c r="O978" s="1" t="str">
        <f t="shared" si="109"/>
        <v>EH</v>
      </c>
      <c r="P978" s="1">
        <f t="shared" si="110"/>
        <v>1</v>
      </c>
      <c r="Q978" s="1" t="str">
        <f t="shared" si="111"/>
        <v>Ausgaben</v>
      </c>
      <c r="R978" t="str">
        <f t="shared" si="107"/>
        <v>1/3200-61800 Instandhaltung von sonstigen Anlagen</v>
      </c>
      <c r="S978" s="2">
        <f t="shared" si="108"/>
        <v>-100</v>
      </c>
      <c r="T978" s="2">
        <f t="shared" si="106"/>
        <v>-3.2331070158422244E-2</v>
      </c>
    </row>
    <row r="979" spans="1:20" x14ac:dyDescent="0.4">
      <c r="A979" s="1" t="s">
        <v>645</v>
      </c>
      <c r="B979" s="1" t="s">
        <v>395</v>
      </c>
      <c r="C979" s="1" t="s">
        <v>522</v>
      </c>
      <c r="D979" s="1" t="s">
        <v>395</v>
      </c>
      <c r="E979" s="1" t="s">
        <v>395</v>
      </c>
      <c r="F979" s="1" t="s">
        <v>397</v>
      </c>
      <c r="G979" s="1" t="s">
        <v>398</v>
      </c>
      <c r="H979" s="1" t="s">
        <v>945</v>
      </c>
      <c r="I979" s="1" t="s">
        <v>189</v>
      </c>
      <c r="J979" s="1" t="s">
        <v>190</v>
      </c>
      <c r="K979" s="1" t="s">
        <v>609</v>
      </c>
      <c r="L979" s="6" t="str">
        <f>VLOOKUP(LEFT(A979,1),'Ansatz 1'!A$1:B$10,2)</f>
        <v>3 Kunst, Kultur und Kultus</v>
      </c>
      <c r="M979" s="6" t="str">
        <f>VLOOKUP(LEFT(A979,2),'Ansatz 2'!A$1:B$51,2)</f>
        <v>32 Musik und darstellende Kunst</v>
      </c>
      <c r="N979" t="str">
        <f t="shared" si="105"/>
        <v>3220 Maßnahmen der Musikpflege</v>
      </c>
      <c r="O979" s="1" t="str">
        <f t="shared" si="109"/>
        <v>EH</v>
      </c>
      <c r="P979" s="1">
        <f t="shared" si="110"/>
        <v>1</v>
      </c>
      <c r="Q979" s="1" t="str">
        <f t="shared" si="111"/>
        <v>Ausgaben</v>
      </c>
      <c r="R979" t="str">
        <f t="shared" si="107"/>
        <v>1/3220-60000 Energiebezüge (Musikprobelokal, Strom)</v>
      </c>
      <c r="S979" s="2">
        <f t="shared" si="108"/>
        <v>-1600</v>
      </c>
      <c r="T979" s="2">
        <f t="shared" si="106"/>
        <v>-0.5172971225347559</v>
      </c>
    </row>
    <row r="980" spans="1:20" x14ac:dyDescent="0.4">
      <c r="A980" s="1" t="s">
        <v>645</v>
      </c>
      <c r="B980" s="1" t="s">
        <v>395</v>
      </c>
      <c r="C980" s="1" t="s">
        <v>523</v>
      </c>
      <c r="D980" s="1" t="s">
        <v>395</v>
      </c>
      <c r="E980" s="1" t="s">
        <v>395</v>
      </c>
      <c r="F980" s="1" t="s">
        <v>397</v>
      </c>
      <c r="G980" s="1" t="s">
        <v>398</v>
      </c>
      <c r="H980" s="1" t="s">
        <v>944</v>
      </c>
      <c r="I980" s="1" t="s">
        <v>189</v>
      </c>
      <c r="J980" s="1" t="s">
        <v>191</v>
      </c>
      <c r="K980" s="1" t="s">
        <v>514</v>
      </c>
      <c r="L980" s="6" t="str">
        <f>VLOOKUP(LEFT(A980,1),'Ansatz 1'!A$1:B$10,2)</f>
        <v>3 Kunst, Kultur und Kultus</v>
      </c>
      <c r="M980" s="6" t="str">
        <f>VLOOKUP(LEFT(A980,2),'Ansatz 2'!A$1:B$51,2)</f>
        <v>32 Musik und darstellende Kunst</v>
      </c>
      <c r="N980" t="str">
        <f t="shared" si="105"/>
        <v>3220 Maßnahmen der Musikpflege</v>
      </c>
      <c r="O980" s="1" t="str">
        <f t="shared" si="109"/>
        <v>EH</v>
      </c>
      <c r="P980" s="1">
        <f t="shared" si="110"/>
        <v>1</v>
      </c>
      <c r="Q980" s="1" t="str">
        <f t="shared" si="111"/>
        <v>Ausgaben</v>
      </c>
      <c r="R980" t="str">
        <f t="shared" si="107"/>
        <v>1/3220-61400 Instandhaltung von Gebäuden und Bauten (Musikprobelokal)</v>
      </c>
      <c r="S980" s="2">
        <f t="shared" si="108"/>
        <v>-3500</v>
      </c>
      <c r="T980" s="2">
        <f t="shared" si="106"/>
        <v>-1.1315874555447785</v>
      </c>
    </row>
    <row r="981" spans="1:20" x14ac:dyDescent="0.4">
      <c r="A981" s="1" t="s">
        <v>645</v>
      </c>
      <c r="B981" s="1" t="s">
        <v>395</v>
      </c>
      <c r="C981" s="1" t="s">
        <v>462</v>
      </c>
      <c r="D981" s="1" t="s">
        <v>395</v>
      </c>
      <c r="E981" s="1" t="s">
        <v>395</v>
      </c>
      <c r="F981" s="1" t="s">
        <v>397</v>
      </c>
      <c r="G981" s="1" t="s">
        <v>398</v>
      </c>
      <c r="H981" s="1" t="s">
        <v>944</v>
      </c>
      <c r="I981" s="1" t="s">
        <v>189</v>
      </c>
      <c r="J981" s="1" t="s">
        <v>192</v>
      </c>
      <c r="K981" s="1" t="s">
        <v>448</v>
      </c>
      <c r="L981" s="6" t="str">
        <f>VLOOKUP(LEFT(A981,1),'Ansatz 1'!A$1:B$10,2)</f>
        <v>3 Kunst, Kultur und Kultus</v>
      </c>
      <c r="M981" s="6" t="str">
        <f>VLOOKUP(LEFT(A981,2),'Ansatz 2'!A$1:B$51,2)</f>
        <v>32 Musik und darstellende Kunst</v>
      </c>
      <c r="N981" t="str">
        <f t="shared" si="105"/>
        <v>3220 Maßnahmen der Musikpflege</v>
      </c>
      <c r="O981" s="1" t="str">
        <f t="shared" si="109"/>
        <v>EH</v>
      </c>
      <c r="P981" s="1">
        <f t="shared" si="110"/>
        <v>1</v>
      </c>
      <c r="Q981" s="1" t="str">
        <f t="shared" si="111"/>
        <v>Ausgaben</v>
      </c>
      <c r="R981" t="str">
        <f t="shared" si="107"/>
        <v>1/3220-61800 Instandhaltung von sonstigen Anlagen (Musikprobelokal)</v>
      </c>
      <c r="S981" s="2">
        <f t="shared" si="108"/>
        <v>-100</v>
      </c>
      <c r="T981" s="2">
        <f t="shared" si="106"/>
        <v>-3.2331070158422244E-2</v>
      </c>
    </row>
    <row r="982" spans="1:20" x14ac:dyDescent="0.4">
      <c r="A982" s="1" t="s">
        <v>645</v>
      </c>
      <c r="B982" s="1" t="s">
        <v>395</v>
      </c>
      <c r="C982" s="1" t="s">
        <v>524</v>
      </c>
      <c r="D982" s="1" t="s">
        <v>395</v>
      </c>
      <c r="E982" s="1" t="s">
        <v>395</v>
      </c>
      <c r="F982" s="1" t="s">
        <v>397</v>
      </c>
      <c r="G982" s="1" t="s">
        <v>398</v>
      </c>
      <c r="H982" s="1" t="s">
        <v>956</v>
      </c>
      <c r="I982" s="1" t="s">
        <v>189</v>
      </c>
      <c r="J982" s="1" t="s">
        <v>88</v>
      </c>
      <c r="K982" s="1" t="s">
        <v>611</v>
      </c>
      <c r="L982" s="6" t="str">
        <f>VLOOKUP(LEFT(A982,1),'Ansatz 1'!A$1:B$10,2)</f>
        <v>3 Kunst, Kultur und Kultus</v>
      </c>
      <c r="M982" s="6" t="str">
        <f>VLOOKUP(LEFT(A982,2),'Ansatz 2'!A$1:B$51,2)</f>
        <v>32 Musik und darstellende Kunst</v>
      </c>
      <c r="N982" t="str">
        <f t="shared" si="105"/>
        <v>3220 Maßnahmen der Musikpflege</v>
      </c>
      <c r="O982" s="1" t="str">
        <f t="shared" si="109"/>
        <v>EH</v>
      </c>
      <c r="P982" s="1">
        <f t="shared" si="110"/>
        <v>1</v>
      </c>
      <c r="Q982" s="1" t="str">
        <f t="shared" si="111"/>
        <v>Ausgaben</v>
      </c>
      <c r="R982" t="str">
        <f t="shared" si="107"/>
        <v>1/3220-65000 Zinsen für Finanzschulden in Euro</v>
      </c>
      <c r="S982" s="2">
        <f t="shared" si="108"/>
        <v>-13000</v>
      </c>
      <c r="T982" s="2">
        <f t="shared" si="106"/>
        <v>-4.2030391205948918</v>
      </c>
    </row>
    <row r="983" spans="1:20" x14ac:dyDescent="0.4">
      <c r="A983" s="1" t="s">
        <v>645</v>
      </c>
      <c r="B983" s="1" t="s">
        <v>395</v>
      </c>
      <c r="C983" s="1" t="s">
        <v>470</v>
      </c>
      <c r="D983" s="1" t="s">
        <v>395</v>
      </c>
      <c r="E983" s="1" t="s">
        <v>395</v>
      </c>
      <c r="F983" s="1" t="s">
        <v>397</v>
      </c>
      <c r="G983" s="1" t="s">
        <v>398</v>
      </c>
      <c r="H983" s="1" t="s">
        <v>945</v>
      </c>
      <c r="I983" s="1" t="s">
        <v>189</v>
      </c>
      <c r="J983" s="1" t="s">
        <v>193</v>
      </c>
      <c r="K983" s="1" t="s">
        <v>493</v>
      </c>
      <c r="L983" s="6" t="str">
        <f>VLOOKUP(LEFT(A983,1),'Ansatz 1'!A$1:B$10,2)</f>
        <v>3 Kunst, Kultur und Kultus</v>
      </c>
      <c r="M983" s="6" t="str">
        <f>VLOOKUP(LEFT(A983,2),'Ansatz 2'!A$1:B$51,2)</f>
        <v>32 Musik und darstellende Kunst</v>
      </c>
      <c r="N983" t="str">
        <f t="shared" si="105"/>
        <v>3220 Maßnahmen der Musikpflege</v>
      </c>
      <c r="O983" s="1" t="str">
        <f t="shared" si="109"/>
        <v>EH</v>
      </c>
      <c r="P983" s="1">
        <f t="shared" si="110"/>
        <v>1</v>
      </c>
      <c r="Q983" s="1" t="str">
        <f t="shared" si="111"/>
        <v>Ausgaben</v>
      </c>
      <c r="R983" t="str">
        <f t="shared" si="107"/>
        <v>1/3220-67000 Versicherungen (Musikprobelokal)</v>
      </c>
      <c r="S983" s="2">
        <f t="shared" si="108"/>
        <v>-300</v>
      </c>
      <c r="T983" s="2">
        <f t="shared" si="106"/>
        <v>-9.6993210475266725E-2</v>
      </c>
    </row>
    <row r="984" spans="1:20" x14ac:dyDescent="0.4">
      <c r="A984" s="1" t="s">
        <v>645</v>
      </c>
      <c r="B984" s="1" t="s">
        <v>395</v>
      </c>
      <c r="C984" s="1" t="s">
        <v>946</v>
      </c>
      <c r="D984" s="1" t="s">
        <v>395</v>
      </c>
      <c r="E984" s="1" t="s">
        <v>395</v>
      </c>
      <c r="F984" s="1" t="s">
        <v>397</v>
      </c>
      <c r="G984" s="1" t="s">
        <v>398</v>
      </c>
      <c r="H984" s="1" t="s">
        <v>947</v>
      </c>
      <c r="I984" s="1" t="s">
        <v>189</v>
      </c>
      <c r="J984" s="1" t="s">
        <v>948</v>
      </c>
      <c r="K984" s="1" t="s">
        <v>968</v>
      </c>
      <c r="L984" s="6" t="str">
        <f>VLOOKUP(LEFT(A984,1),'Ansatz 1'!A$1:B$10,2)</f>
        <v>3 Kunst, Kultur und Kultus</v>
      </c>
      <c r="M984" s="6" t="str">
        <f>VLOOKUP(LEFT(A984,2),'Ansatz 2'!A$1:B$51,2)</f>
        <v>32 Musik und darstellende Kunst</v>
      </c>
      <c r="N984" t="str">
        <f t="shared" si="105"/>
        <v>3220 Maßnahmen der Musikpflege</v>
      </c>
      <c r="O984" s="1" t="str">
        <f t="shared" si="109"/>
        <v>EH</v>
      </c>
      <c r="P984" s="1">
        <f t="shared" si="110"/>
        <v>1</v>
      </c>
      <c r="Q984" s="1" t="str">
        <f t="shared" si="111"/>
        <v>Ausgaben</v>
      </c>
      <c r="R984" t="str">
        <f t="shared" si="107"/>
        <v>1/3220-68000 Planmäßige Abschreibung</v>
      </c>
      <c r="S984" s="2">
        <f t="shared" si="108"/>
        <v>-8900</v>
      </c>
      <c r="T984" s="2">
        <f t="shared" si="106"/>
        <v>-2.8774652440995796</v>
      </c>
    </row>
    <row r="985" spans="1:20" x14ac:dyDescent="0.4">
      <c r="A985" s="1" t="s">
        <v>645</v>
      </c>
      <c r="B985" s="1" t="s">
        <v>395</v>
      </c>
      <c r="C985" s="1" t="s">
        <v>477</v>
      </c>
      <c r="D985" s="1" t="s">
        <v>455</v>
      </c>
      <c r="E985" s="1" t="s">
        <v>395</v>
      </c>
      <c r="F985" s="1" t="s">
        <v>497</v>
      </c>
      <c r="G985" s="1" t="s">
        <v>398</v>
      </c>
      <c r="H985" s="1" t="s">
        <v>930</v>
      </c>
      <c r="I985" s="1" t="s">
        <v>189</v>
      </c>
      <c r="J985" s="1" t="s">
        <v>89</v>
      </c>
      <c r="K985" s="1" t="s">
        <v>421</v>
      </c>
      <c r="L985" s="6" t="str">
        <f>VLOOKUP(LEFT(A985,1),'Ansatz 1'!A$1:B$10,2)</f>
        <v>3 Kunst, Kultur und Kultus</v>
      </c>
      <c r="M985" s="6" t="str">
        <f>VLOOKUP(LEFT(A985,2),'Ansatz 2'!A$1:B$51,2)</f>
        <v>32 Musik und darstellende Kunst</v>
      </c>
      <c r="N985" t="str">
        <f t="shared" si="105"/>
        <v>3220 Maßnahmen der Musikpflege</v>
      </c>
      <c r="O985" s="1" t="str">
        <f t="shared" si="109"/>
        <v>EH</v>
      </c>
      <c r="P985" s="1">
        <f t="shared" si="110"/>
        <v>1</v>
      </c>
      <c r="Q985" s="1" t="str">
        <f t="shared" si="111"/>
        <v>Ausgaben</v>
      </c>
      <c r="R985" t="str">
        <f t="shared" si="107"/>
        <v>1/3220-72050 Interne Leistungsverrechnung</v>
      </c>
      <c r="S985" s="2">
        <f t="shared" si="108"/>
        <v>-500</v>
      </c>
      <c r="T985" s="2">
        <f t="shared" si="106"/>
        <v>-0.16165535079211121</v>
      </c>
    </row>
    <row r="986" spans="1:20" x14ac:dyDescent="0.4">
      <c r="A986" s="1" t="s">
        <v>645</v>
      </c>
      <c r="B986" s="1" t="s">
        <v>395</v>
      </c>
      <c r="C986" s="1" t="s">
        <v>487</v>
      </c>
      <c r="D986" s="1" t="s">
        <v>395</v>
      </c>
      <c r="E986" s="1" t="s">
        <v>395</v>
      </c>
      <c r="F986" s="1" t="s">
        <v>397</v>
      </c>
      <c r="G986" s="1" t="s">
        <v>398</v>
      </c>
      <c r="H986" s="1" t="s">
        <v>930</v>
      </c>
      <c r="I986" s="1" t="s">
        <v>189</v>
      </c>
      <c r="J986" s="1" t="s">
        <v>194</v>
      </c>
      <c r="K986" s="1" t="s">
        <v>448</v>
      </c>
      <c r="L986" s="6" t="str">
        <f>VLOOKUP(LEFT(A986,1),'Ansatz 1'!A$1:B$10,2)</f>
        <v>3 Kunst, Kultur und Kultus</v>
      </c>
      <c r="M986" s="6" t="str">
        <f>VLOOKUP(LEFT(A986,2),'Ansatz 2'!A$1:B$51,2)</f>
        <v>32 Musik und darstellende Kunst</v>
      </c>
      <c r="N986" t="str">
        <f t="shared" si="105"/>
        <v>3220 Maßnahmen der Musikpflege</v>
      </c>
      <c r="O986" s="1" t="str">
        <f t="shared" si="109"/>
        <v>EH</v>
      </c>
      <c r="P986" s="1">
        <f t="shared" si="110"/>
        <v>1</v>
      </c>
      <c r="Q986" s="1" t="str">
        <f t="shared" si="111"/>
        <v>Ausgaben</v>
      </c>
      <c r="R986" t="str">
        <f t="shared" si="107"/>
        <v>1/3220-72900 Sonstige Aufwendungen (Musikprobelokal)</v>
      </c>
      <c r="S986" s="2">
        <f t="shared" si="108"/>
        <v>-100</v>
      </c>
      <c r="T986" s="2">
        <f t="shared" si="106"/>
        <v>-3.2331070158422244E-2</v>
      </c>
    </row>
    <row r="987" spans="1:20" x14ac:dyDescent="0.4">
      <c r="A987" s="1" t="s">
        <v>645</v>
      </c>
      <c r="B987" s="1" t="s">
        <v>395</v>
      </c>
      <c r="C987" s="1" t="s">
        <v>543</v>
      </c>
      <c r="D987" s="1" t="s">
        <v>395</v>
      </c>
      <c r="E987" s="1" t="s">
        <v>395</v>
      </c>
      <c r="F987" s="1" t="s">
        <v>397</v>
      </c>
      <c r="G987" s="1" t="s">
        <v>398</v>
      </c>
      <c r="H987" s="1" t="s">
        <v>958</v>
      </c>
      <c r="I987" s="1" t="s">
        <v>189</v>
      </c>
      <c r="J987" s="1" t="s">
        <v>195</v>
      </c>
      <c r="K987" s="1" t="s">
        <v>647</v>
      </c>
      <c r="L987" s="6" t="str">
        <f>VLOOKUP(LEFT(A987,1),'Ansatz 1'!A$1:B$10,2)</f>
        <v>3 Kunst, Kultur und Kultus</v>
      </c>
      <c r="M987" s="6" t="str">
        <f>VLOOKUP(LEFT(A987,2),'Ansatz 2'!A$1:B$51,2)</f>
        <v>32 Musik und darstellende Kunst</v>
      </c>
      <c r="N987" t="str">
        <f t="shared" si="105"/>
        <v>3220 Maßnahmen der Musikpflege</v>
      </c>
      <c r="O987" s="1" t="str">
        <f t="shared" si="109"/>
        <v>EH</v>
      </c>
      <c r="P987" s="1">
        <f t="shared" si="110"/>
        <v>1</v>
      </c>
      <c r="Q987" s="1" t="str">
        <f t="shared" si="111"/>
        <v>Ausgaben</v>
      </c>
      <c r="R987" t="str">
        <f t="shared" si="107"/>
        <v>1/3220-75700 Transfers an private Organisationen ohne Erwerbszweck (Musikschule)</v>
      </c>
      <c r="S987" s="2">
        <f t="shared" si="108"/>
        <v>-95000</v>
      </c>
      <c r="T987" s="2">
        <f t="shared" si="106"/>
        <v>-30.714516650501132</v>
      </c>
    </row>
    <row r="988" spans="1:20" x14ac:dyDescent="0.4">
      <c r="A988" s="1" t="s">
        <v>645</v>
      </c>
      <c r="B988" s="1" t="s">
        <v>395</v>
      </c>
      <c r="C988" s="1" t="s">
        <v>543</v>
      </c>
      <c r="D988" s="1" t="s">
        <v>403</v>
      </c>
      <c r="E988" s="1" t="s">
        <v>395</v>
      </c>
      <c r="F988" s="1" t="s">
        <v>397</v>
      </c>
      <c r="G988" s="1" t="s">
        <v>398</v>
      </c>
      <c r="H988" s="1" t="s">
        <v>958</v>
      </c>
      <c r="I988" s="1" t="s">
        <v>189</v>
      </c>
      <c r="J988" s="1" t="s">
        <v>196</v>
      </c>
      <c r="K988" s="1" t="s">
        <v>453</v>
      </c>
      <c r="L988" s="6" t="str">
        <f>VLOOKUP(LEFT(A988,1),'Ansatz 1'!A$1:B$10,2)</f>
        <v>3 Kunst, Kultur und Kultus</v>
      </c>
      <c r="M988" s="6" t="str">
        <f>VLOOKUP(LEFT(A988,2),'Ansatz 2'!A$1:B$51,2)</f>
        <v>32 Musik und darstellende Kunst</v>
      </c>
      <c r="N988" t="str">
        <f t="shared" si="105"/>
        <v>3220 Maßnahmen der Musikpflege</v>
      </c>
      <c r="O988" s="1" t="str">
        <f t="shared" si="109"/>
        <v>EH</v>
      </c>
      <c r="P988" s="1">
        <f t="shared" si="110"/>
        <v>1</v>
      </c>
      <c r="Q988" s="1" t="str">
        <f t="shared" si="111"/>
        <v>Ausgaben</v>
      </c>
      <c r="R988" t="str">
        <f t="shared" si="107"/>
        <v>1/3220-75710 Transfers an private Organisationen ohne Erwerbszweck (Musikvereine u. Chöre)</v>
      </c>
      <c r="S988" s="2">
        <f t="shared" si="108"/>
        <v>-8000</v>
      </c>
      <c r="T988" s="2">
        <f t="shared" si="106"/>
        <v>-2.5864856126737794</v>
      </c>
    </row>
    <row r="989" spans="1:20" x14ac:dyDescent="0.4">
      <c r="A989" s="1" t="s">
        <v>645</v>
      </c>
      <c r="B989" s="1" t="s">
        <v>395</v>
      </c>
      <c r="C989" s="1" t="s">
        <v>648</v>
      </c>
      <c r="D989" s="1" t="s">
        <v>395</v>
      </c>
      <c r="E989" s="1" t="s">
        <v>395</v>
      </c>
      <c r="F989" s="1" t="s">
        <v>397</v>
      </c>
      <c r="G989" s="1" t="s">
        <v>398</v>
      </c>
      <c r="H989" s="1" t="s">
        <v>958</v>
      </c>
      <c r="I989" s="1" t="s">
        <v>189</v>
      </c>
      <c r="J989" s="1" t="s">
        <v>197</v>
      </c>
      <c r="K989" s="1" t="s">
        <v>448</v>
      </c>
      <c r="L989" s="6" t="str">
        <f>VLOOKUP(LEFT(A989,1),'Ansatz 1'!A$1:B$10,2)</f>
        <v>3 Kunst, Kultur und Kultus</v>
      </c>
      <c r="M989" s="6" t="str">
        <f>VLOOKUP(LEFT(A989,2),'Ansatz 2'!A$1:B$51,2)</f>
        <v>32 Musik und darstellende Kunst</v>
      </c>
      <c r="N989" t="str">
        <f t="shared" si="105"/>
        <v>3220 Maßnahmen der Musikpflege</v>
      </c>
      <c r="O989" s="1" t="str">
        <f t="shared" si="109"/>
        <v>EH</v>
      </c>
      <c r="P989" s="1">
        <f t="shared" si="110"/>
        <v>1</v>
      </c>
      <c r="Q989" s="1" t="str">
        <f t="shared" si="111"/>
        <v>Ausgaben</v>
      </c>
      <c r="R989" t="str">
        <f t="shared" si="107"/>
        <v>1/3220-76800 Sonstige Transfers an private Haushalte (an Eltern f.Musikschulbesuch außerhalb d. Musiksch. M. Rheintal)</v>
      </c>
      <c r="S989" s="2">
        <f t="shared" si="108"/>
        <v>-100</v>
      </c>
      <c r="T989" s="2">
        <f t="shared" si="106"/>
        <v>-3.2331070158422244E-2</v>
      </c>
    </row>
    <row r="990" spans="1:20" x14ac:dyDescent="0.4">
      <c r="A990" s="1" t="s">
        <v>645</v>
      </c>
      <c r="B990" s="1" t="s">
        <v>395</v>
      </c>
      <c r="C990" s="1" t="s">
        <v>491</v>
      </c>
      <c r="D990" s="1" t="s">
        <v>395</v>
      </c>
      <c r="E990" s="1" t="s">
        <v>395</v>
      </c>
      <c r="F990" s="1" t="s">
        <v>397</v>
      </c>
      <c r="G990" s="1" t="s">
        <v>398</v>
      </c>
      <c r="H990" s="1" t="s">
        <v>952</v>
      </c>
      <c r="I990" s="1" t="s">
        <v>189</v>
      </c>
      <c r="J990" s="1" t="s">
        <v>198</v>
      </c>
      <c r="K990" s="1" t="s">
        <v>572</v>
      </c>
      <c r="L990" s="6" t="str">
        <f>VLOOKUP(LEFT(A990,1),'Ansatz 1'!A$1:B$10,2)</f>
        <v>3 Kunst, Kultur und Kultus</v>
      </c>
      <c r="M990" s="6" t="str">
        <f>VLOOKUP(LEFT(A990,2),'Ansatz 2'!A$1:B$51,2)</f>
        <v>32 Musik und darstellende Kunst</v>
      </c>
      <c r="N990" t="str">
        <f t="shared" si="105"/>
        <v>3220 Maßnahmen der Musikpflege</v>
      </c>
      <c r="O990" s="1" t="str">
        <f t="shared" si="109"/>
        <v>EH</v>
      </c>
      <c r="P990" s="1">
        <f t="shared" si="110"/>
        <v>2</v>
      </c>
      <c r="Q990" s="1" t="str">
        <f t="shared" si="111"/>
        <v>Einnahmen</v>
      </c>
      <c r="R990" t="str">
        <f t="shared" si="107"/>
        <v>2/3220+81100 Miete- und Pachtertrag (Bürgermusik)</v>
      </c>
      <c r="S990" s="2">
        <f t="shared" si="108"/>
        <v>800</v>
      </c>
      <c r="T990" s="2">
        <f t="shared" si="106"/>
        <v>0.25864856126737795</v>
      </c>
    </row>
    <row r="991" spans="1:20" x14ac:dyDescent="0.4">
      <c r="A991" s="1" t="s">
        <v>649</v>
      </c>
      <c r="B991" s="1" t="s">
        <v>395</v>
      </c>
      <c r="C991" s="1" t="s">
        <v>477</v>
      </c>
      <c r="D991" s="1" t="s">
        <v>455</v>
      </c>
      <c r="E991" s="1" t="s">
        <v>395</v>
      </c>
      <c r="F991" s="1" t="s">
        <v>497</v>
      </c>
      <c r="G991" s="1" t="s">
        <v>398</v>
      </c>
      <c r="H991" s="1" t="s">
        <v>930</v>
      </c>
      <c r="I991" s="1" t="s">
        <v>199</v>
      </c>
      <c r="J991" s="1" t="s">
        <v>89</v>
      </c>
      <c r="K991" s="1" t="s">
        <v>461</v>
      </c>
      <c r="L991" s="6" t="str">
        <f>VLOOKUP(LEFT(A991,1),'Ansatz 1'!A$1:B$10,2)</f>
        <v>3 Kunst, Kultur und Kultus</v>
      </c>
      <c r="M991" s="6" t="str">
        <f>VLOOKUP(LEFT(A991,2),'Ansatz 2'!A$1:B$51,2)</f>
        <v>32 Musik und darstellende Kunst</v>
      </c>
      <c r="N991" t="str">
        <f t="shared" si="105"/>
        <v>3240 Maßnahmen zur Förderung der darstellenden Kunst</v>
      </c>
      <c r="O991" s="1" t="str">
        <f t="shared" si="109"/>
        <v>EH</v>
      </c>
      <c r="P991" s="1">
        <f t="shared" si="110"/>
        <v>1</v>
      </c>
      <c r="Q991" s="1" t="str">
        <f t="shared" si="111"/>
        <v>Ausgaben</v>
      </c>
      <c r="R991" t="str">
        <f t="shared" si="107"/>
        <v>1/3240-72050 Interne Leistungsverrechnung</v>
      </c>
      <c r="S991" s="2">
        <f t="shared" si="108"/>
        <v>-1000</v>
      </c>
      <c r="T991" s="2">
        <f t="shared" si="106"/>
        <v>-0.32331070158422243</v>
      </c>
    </row>
    <row r="992" spans="1:20" x14ac:dyDescent="0.4">
      <c r="A992" s="1" t="s">
        <v>649</v>
      </c>
      <c r="B992" s="1" t="s">
        <v>395</v>
      </c>
      <c r="C992" s="1" t="s">
        <v>543</v>
      </c>
      <c r="D992" s="1" t="s">
        <v>395</v>
      </c>
      <c r="E992" s="1" t="s">
        <v>395</v>
      </c>
      <c r="F992" s="1" t="s">
        <v>397</v>
      </c>
      <c r="G992" s="1" t="s">
        <v>398</v>
      </c>
      <c r="H992" s="1" t="s">
        <v>958</v>
      </c>
      <c r="I992" s="1" t="s">
        <v>199</v>
      </c>
      <c r="J992" s="1" t="s">
        <v>200</v>
      </c>
      <c r="K992" s="1" t="s">
        <v>563</v>
      </c>
      <c r="L992" s="6" t="str">
        <f>VLOOKUP(LEFT(A992,1),'Ansatz 1'!A$1:B$10,2)</f>
        <v>3 Kunst, Kultur und Kultus</v>
      </c>
      <c r="M992" s="6" t="str">
        <f>VLOOKUP(LEFT(A992,2),'Ansatz 2'!A$1:B$51,2)</f>
        <v>32 Musik und darstellende Kunst</v>
      </c>
      <c r="N992" t="str">
        <f t="shared" si="105"/>
        <v>3240 Maßnahmen zur Förderung der darstellenden Kunst</v>
      </c>
      <c r="O992" s="1" t="str">
        <f t="shared" si="109"/>
        <v>EH</v>
      </c>
      <c r="P992" s="1">
        <f t="shared" si="110"/>
        <v>1</v>
      </c>
      <c r="Q992" s="1" t="str">
        <f t="shared" si="111"/>
        <v>Ausgaben</v>
      </c>
      <c r="R992" t="str">
        <f t="shared" si="107"/>
        <v>1/3240-75700 Transfers an private Organisationen ohne Erwerbszweck (kulturelle Veranstaltungen)</v>
      </c>
      <c r="S992" s="2">
        <f t="shared" si="108"/>
        <v>-6500</v>
      </c>
      <c r="T992" s="2">
        <f t="shared" si="106"/>
        <v>-2.1015195602974459</v>
      </c>
    </row>
    <row r="993" spans="1:20" x14ac:dyDescent="0.4">
      <c r="A993" s="1" t="s">
        <v>407</v>
      </c>
      <c r="B993" s="1" t="s">
        <v>395</v>
      </c>
      <c r="C993" s="1" t="s">
        <v>489</v>
      </c>
      <c r="D993" s="1" t="s">
        <v>395</v>
      </c>
      <c r="E993" s="1" t="s">
        <v>395</v>
      </c>
      <c r="F993" s="1" t="s">
        <v>397</v>
      </c>
      <c r="G993" s="1" t="s">
        <v>398</v>
      </c>
      <c r="H993" s="1" t="s">
        <v>951</v>
      </c>
      <c r="I993" s="1" t="s">
        <v>201</v>
      </c>
      <c r="J993" s="1" t="s">
        <v>202</v>
      </c>
      <c r="K993" s="1" t="s">
        <v>448</v>
      </c>
      <c r="L993" s="6" t="str">
        <f>VLOOKUP(LEFT(A993,1),'Ansatz 1'!A$1:B$10,2)</f>
        <v>3 Kunst, Kultur und Kultus</v>
      </c>
      <c r="M993" s="6" t="str">
        <f>VLOOKUP(LEFT(A993,2),'Ansatz 2'!A$1:B$51,2)</f>
        <v>36 Heimatpflege</v>
      </c>
      <c r="N993" t="str">
        <f t="shared" si="105"/>
        <v>3600 Heimatpflege</v>
      </c>
      <c r="O993" s="1" t="str">
        <f t="shared" si="109"/>
        <v>EH</v>
      </c>
      <c r="P993" s="1">
        <f t="shared" si="110"/>
        <v>2</v>
      </c>
      <c r="Q993" s="1" t="str">
        <f t="shared" si="111"/>
        <v>Einnahmen</v>
      </c>
      <c r="R993" t="str">
        <f t="shared" si="107"/>
        <v>2/3600+80800 Veräußerungen von Waren (Heimatbuch)</v>
      </c>
      <c r="S993" s="2">
        <f t="shared" si="108"/>
        <v>100</v>
      </c>
      <c r="T993" s="2">
        <f t="shared" si="106"/>
        <v>3.2331070158422244E-2</v>
      </c>
    </row>
    <row r="994" spans="1:20" x14ac:dyDescent="0.4">
      <c r="A994" s="1" t="s">
        <v>650</v>
      </c>
      <c r="B994" s="1" t="s">
        <v>395</v>
      </c>
      <c r="C994" s="1" t="s">
        <v>487</v>
      </c>
      <c r="D994" s="1" t="s">
        <v>395</v>
      </c>
      <c r="E994" s="1" t="s">
        <v>395</v>
      </c>
      <c r="F994" s="1" t="s">
        <v>397</v>
      </c>
      <c r="G994" s="1" t="s">
        <v>398</v>
      </c>
      <c r="H994" s="1" t="s">
        <v>930</v>
      </c>
      <c r="I994" s="1" t="s">
        <v>203</v>
      </c>
      <c r="J994" s="1" t="s">
        <v>62</v>
      </c>
      <c r="K994" s="1" t="s">
        <v>448</v>
      </c>
      <c r="L994" s="6" t="str">
        <f>VLOOKUP(LEFT(A994,1),'Ansatz 1'!A$1:B$10,2)</f>
        <v>3 Kunst, Kultur und Kultus</v>
      </c>
      <c r="M994" s="6" t="str">
        <f>VLOOKUP(LEFT(A994,2),'Ansatz 2'!A$1:B$51,2)</f>
        <v>36 Heimatpflege</v>
      </c>
      <c r="N994" t="str">
        <f t="shared" si="105"/>
        <v>3620 Denkmalpflege</v>
      </c>
      <c r="O994" s="1" t="str">
        <f t="shared" si="109"/>
        <v>EH</v>
      </c>
      <c r="P994" s="1">
        <f t="shared" si="110"/>
        <v>1</v>
      </c>
      <c r="Q994" s="1" t="str">
        <f t="shared" si="111"/>
        <v>Ausgaben</v>
      </c>
      <c r="R994" t="str">
        <f t="shared" si="107"/>
        <v>1/3620-72900 Sonstige Aufwendungen</v>
      </c>
      <c r="S994" s="2">
        <f t="shared" si="108"/>
        <v>-100</v>
      </c>
      <c r="T994" s="2">
        <f t="shared" si="106"/>
        <v>-3.2331070158422244E-2</v>
      </c>
    </row>
    <row r="995" spans="1:20" x14ac:dyDescent="0.4">
      <c r="A995" s="1" t="s">
        <v>651</v>
      </c>
      <c r="B995" s="1" t="s">
        <v>395</v>
      </c>
      <c r="C995" s="1" t="s">
        <v>487</v>
      </c>
      <c r="D995" s="1" t="s">
        <v>395</v>
      </c>
      <c r="E995" s="1" t="s">
        <v>395</v>
      </c>
      <c r="F995" s="1" t="s">
        <v>397</v>
      </c>
      <c r="G995" s="1" t="s">
        <v>398</v>
      </c>
      <c r="H995" s="1" t="s">
        <v>930</v>
      </c>
      <c r="I995" s="1" t="s">
        <v>204</v>
      </c>
      <c r="J995" s="1" t="s">
        <v>62</v>
      </c>
      <c r="K995" s="1" t="s">
        <v>448</v>
      </c>
      <c r="L995" s="6" t="str">
        <f>VLOOKUP(LEFT(A995,1),'Ansatz 1'!A$1:B$10,2)</f>
        <v>3 Kunst, Kultur und Kultus</v>
      </c>
      <c r="M995" s="6" t="str">
        <f>VLOOKUP(LEFT(A995,2),'Ansatz 2'!A$1:B$51,2)</f>
        <v>36 Heimatpflege</v>
      </c>
      <c r="N995" t="str">
        <f t="shared" si="105"/>
        <v>3630 Altstadterhaltung und Ortsbildpflege</v>
      </c>
      <c r="O995" s="1" t="str">
        <f t="shared" si="109"/>
        <v>EH</v>
      </c>
      <c r="P995" s="1">
        <f t="shared" si="110"/>
        <v>1</v>
      </c>
      <c r="Q995" s="1" t="str">
        <f t="shared" si="111"/>
        <v>Ausgaben</v>
      </c>
      <c r="R995" t="str">
        <f t="shared" si="107"/>
        <v>1/3630-72900 Sonstige Aufwendungen</v>
      </c>
      <c r="S995" s="2">
        <f t="shared" si="108"/>
        <v>-100</v>
      </c>
      <c r="T995" s="2">
        <f t="shared" si="106"/>
        <v>-3.2331070158422244E-2</v>
      </c>
    </row>
    <row r="996" spans="1:20" x14ac:dyDescent="0.4">
      <c r="A996" s="1" t="s">
        <v>413</v>
      </c>
      <c r="B996" s="1" t="s">
        <v>395</v>
      </c>
      <c r="C996" s="1" t="s">
        <v>487</v>
      </c>
      <c r="D996" s="1" t="s">
        <v>395</v>
      </c>
      <c r="E996" s="1" t="s">
        <v>395</v>
      </c>
      <c r="F996" s="1" t="s">
        <v>397</v>
      </c>
      <c r="G996" s="1" t="s">
        <v>398</v>
      </c>
      <c r="H996" s="1" t="s">
        <v>930</v>
      </c>
      <c r="I996" s="1" t="s">
        <v>201</v>
      </c>
      <c r="J996" s="1" t="s">
        <v>205</v>
      </c>
      <c r="K996" s="1" t="s">
        <v>616</v>
      </c>
      <c r="L996" s="6" t="str">
        <f>VLOOKUP(LEFT(A996,1),'Ansatz 1'!A$1:B$10,2)</f>
        <v>3 Kunst, Kultur und Kultus</v>
      </c>
      <c r="M996" s="6" t="str">
        <f>VLOOKUP(LEFT(A996,2),'Ansatz 2'!A$1:B$51,2)</f>
        <v>36 Heimatpflege</v>
      </c>
      <c r="N996" t="str">
        <f t="shared" si="105"/>
        <v>3690 Heimatpflege</v>
      </c>
      <c r="O996" s="1" t="str">
        <f t="shared" si="109"/>
        <v>EH</v>
      </c>
      <c r="P996" s="1">
        <f t="shared" si="110"/>
        <v>1</v>
      </c>
      <c r="Q996" s="1" t="str">
        <f t="shared" si="111"/>
        <v>Ausgaben</v>
      </c>
      <c r="R996" t="str">
        <f t="shared" si="107"/>
        <v>1/3690-72900 Sonstige Aufwendungen (Heimatkunde, Jungbürgerfeier, Gutscheine Geburten)</v>
      </c>
      <c r="S996" s="2">
        <f t="shared" si="108"/>
        <v>-14000</v>
      </c>
      <c r="T996" s="2">
        <f t="shared" si="106"/>
        <v>-4.5263498221791139</v>
      </c>
    </row>
    <row r="997" spans="1:20" x14ac:dyDescent="0.4">
      <c r="A997" s="1" t="s">
        <v>652</v>
      </c>
      <c r="B997" s="1" t="s">
        <v>395</v>
      </c>
      <c r="C997" s="1" t="s">
        <v>438</v>
      </c>
      <c r="D997" s="1" t="s">
        <v>395</v>
      </c>
      <c r="E997" s="1" t="s">
        <v>395</v>
      </c>
      <c r="F997" s="1" t="s">
        <v>397</v>
      </c>
      <c r="G997" s="1" t="s">
        <v>398</v>
      </c>
      <c r="H997" s="1" t="s">
        <v>934</v>
      </c>
      <c r="I997" s="1" t="s">
        <v>206</v>
      </c>
      <c r="J997" s="1" t="s">
        <v>36</v>
      </c>
      <c r="K997" s="1" t="s">
        <v>461</v>
      </c>
      <c r="L997" s="6" t="str">
        <f>VLOOKUP(LEFT(A997,1),'Ansatz 1'!A$1:B$10,2)</f>
        <v>3 Kunst, Kultur und Kultus</v>
      </c>
      <c r="M997" s="6" t="str">
        <f>VLOOKUP(LEFT(A997,2),'Ansatz 2'!A$1:B$51,2)</f>
        <v>38 Sonstige Kulturpflege</v>
      </c>
      <c r="N997" t="str">
        <f t="shared" si="105"/>
        <v>3800 Einrichtungen der Kulturpflege</v>
      </c>
      <c r="O997" s="1" t="str">
        <f t="shared" si="109"/>
        <v>EH</v>
      </c>
      <c r="P997" s="1">
        <f t="shared" si="110"/>
        <v>1</v>
      </c>
      <c r="Q997" s="1" t="str">
        <f t="shared" si="111"/>
        <v>Ausgaben</v>
      </c>
      <c r="R997" t="str">
        <f t="shared" si="107"/>
        <v>1/3800-40000 Geringwertige Wirtschaftsgüter (GWG)</v>
      </c>
      <c r="S997" s="2">
        <f t="shared" si="108"/>
        <v>-1000</v>
      </c>
      <c r="T997" s="2">
        <f t="shared" si="106"/>
        <v>-0.32331070158422243</v>
      </c>
    </row>
    <row r="998" spans="1:20" x14ac:dyDescent="0.4">
      <c r="A998" s="1" t="s">
        <v>652</v>
      </c>
      <c r="B998" s="1" t="s">
        <v>395</v>
      </c>
      <c r="C998" s="1" t="s">
        <v>519</v>
      </c>
      <c r="D998" s="1" t="s">
        <v>395</v>
      </c>
      <c r="E998" s="1" t="s">
        <v>395</v>
      </c>
      <c r="F998" s="1" t="s">
        <v>397</v>
      </c>
      <c r="G998" s="1" t="s">
        <v>398</v>
      </c>
      <c r="H998" s="1" t="s">
        <v>934</v>
      </c>
      <c r="I998" s="1" t="s">
        <v>206</v>
      </c>
      <c r="J998" s="1" t="s">
        <v>84</v>
      </c>
      <c r="K998" s="1" t="s">
        <v>463</v>
      </c>
      <c r="L998" s="6" t="str">
        <f>VLOOKUP(LEFT(A998,1),'Ansatz 1'!A$1:B$10,2)</f>
        <v>3 Kunst, Kultur und Kultus</v>
      </c>
      <c r="M998" s="6" t="str">
        <f>VLOOKUP(LEFT(A998,2),'Ansatz 2'!A$1:B$51,2)</f>
        <v>38 Sonstige Kulturpflege</v>
      </c>
      <c r="N998" t="str">
        <f t="shared" si="105"/>
        <v>3800 Einrichtungen der Kulturpflege</v>
      </c>
      <c r="O998" s="1" t="str">
        <f t="shared" si="109"/>
        <v>EH</v>
      </c>
      <c r="P998" s="1">
        <f t="shared" si="110"/>
        <v>1</v>
      </c>
      <c r="Q998" s="1" t="str">
        <f t="shared" si="111"/>
        <v>Ausgaben</v>
      </c>
      <c r="R998" t="str">
        <f t="shared" si="107"/>
        <v>1/3800-45100 Brennstoffe</v>
      </c>
      <c r="S998" s="2">
        <f t="shared" si="108"/>
        <v>-2500</v>
      </c>
      <c r="T998" s="2">
        <f t="shared" si="106"/>
        <v>-0.80827675396055609</v>
      </c>
    </row>
    <row r="999" spans="1:20" x14ac:dyDescent="0.4">
      <c r="A999" s="1" t="s">
        <v>652</v>
      </c>
      <c r="B999" s="1" t="s">
        <v>395</v>
      </c>
      <c r="C999" s="1" t="s">
        <v>520</v>
      </c>
      <c r="D999" s="1" t="s">
        <v>395</v>
      </c>
      <c r="E999" s="1" t="s">
        <v>395</v>
      </c>
      <c r="F999" s="1" t="s">
        <v>397</v>
      </c>
      <c r="G999" s="1" t="s">
        <v>398</v>
      </c>
      <c r="H999" s="1" t="s">
        <v>934</v>
      </c>
      <c r="I999" s="1" t="s">
        <v>206</v>
      </c>
      <c r="J999" s="1" t="s">
        <v>85</v>
      </c>
      <c r="K999" s="1" t="s">
        <v>419</v>
      </c>
      <c r="L999" s="6" t="str">
        <f>VLOOKUP(LEFT(A999,1),'Ansatz 1'!A$1:B$10,2)</f>
        <v>3 Kunst, Kultur und Kultus</v>
      </c>
      <c r="M999" s="6" t="str">
        <f>VLOOKUP(LEFT(A999,2),'Ansatz 2'!A$1:B$51,2)</f>
        <v>38 Sonstige Kulturpflege</v>
      </c>
      <c r="N999" t="str">
        <f t="shared" si="105"/>
        <v>3800 Einrichtungen der Kulturpflege</v>
      </c>
      <c r="O999" s="1" t="str">
        <f t="shared" si="109"/>
        <v>EH</v>
      </c>
      <c r="P999" s="1">
        <f t="shared" si="110"/>
        <v>1</v>
      </c>
      <c r="Q999" s="1" t="str">
        <f t="shared" si="111"/>
        <v>Ausgaben</v>
      </c>
      <c r="R999" t="str">
        <f t="shared" si="107"/>
        <v>1/3800-45400 Reinigungsmittel</v>
      </c>
      <c r="S999" s="2">
        <f t="shared" si="108"/>
        <v>-1500</v>
      </c>
      <c r="T999" s="2">
        <f t="shared" si="106"/>
        <v>-0.48496605237633367</v>
      </c>
    </row>
    <row r="1000" spans="1:20" x14ac:dyDescent="0.4">
      <c r="A1000" s="1" t="s">
        <v>652</v>
      </c>
      <c r="B1000" s="1" t="s">
        <v>395</v>
      </c>
      <c r="C1000" s="1" t="s">
        <v>444</v>
      </c>
      <c r="D1000" s="1" t="s">
        <v>395</v>
      </c>
      <c r="E1000" s="1" t="s">
        <v>395</v>
      </c>
      <c r="F1000" s="1" t="s">
        <v>397</v>
      </c>
      <c r="G1000" s="1" t="s">
        <v>398</v>
      </c>
      <c r="H1000" s="1" t="s">
        <v>935</v>
      </c>
      <c r="I1000" s="1" t="s">
        <v>206</v>
      </c>
      <c r="J1000" s="1" t="s">
        <v>39</v>
      </c>
      <c r="K1000" s="1" t="s">
        <v>573</v>
      </c>
      <c r="L1000" s="6" t="str">
        <f>VLOOKUP(LEFT(A1000,1),'Ansatz 1'!A$1:B$10,2)</f>
        <v>3 Kunst, Kultur und Kultus</v>
      </c>
      <c r="M1000" s="6" t="str">
        <f>VLOOKUP(LEFT(A1000,2),'Ansatz 2'!A$1:B$51,2)</f>
        <v>38 Sonstige Kulturpflege</v>
      </c>
      <c r="N1000" t="str">
        <f t="shared" si="105"/>
        <v>3800 Einrichtungen der Kulturpflege</v>
      </c>
      <c r="O1000" s="1" t="str">
        <f t="shared" si="109"/>
        <v>EH</v>
      </c>
      <c r="P1000" s="1">
        <f t="shared" si="110"/>
        <v>1</v>
      </c>
      <c r="Q1000" s="1" t="str">
        <f t="shared" si="111"/>
        <v>Ausgaben</v>
      </c>
      <c r="R1000" t="str">
        <f t="shared" si="107"/>
        <v>1/3800-51000 Geldbezüge der Vertragsbediensteten der Verwaltung</v>
      </c>
      <c r="S1000" s="2">
        <f t="shared" si="108"/>
        <v>-6800</v>
      </c>
      <c r="T1000" s="2">
        <f t="shared" si="106"/>
        <v>-2.1985127707727128</v>
      </c>
    </row>
    <row r="1001" spans="1:20" x14ac:dyDescent="0.4">
      <c r="A1001" s="1" t="s">
        <v>652</v>
      </c>
      <c r="B1001" s="1" t="s">
        <v>395</v>
      </c>
      <c r="C1001" s="1" t="s">
        <v>452</v>
      </c>
      <c r="D1001" s="1" t="s">
        <v>395</v>
      </c>
      <c r="E1001" s="1" t="s">
        <v>395</v>
      </c>
      <c r="F1001" s="1" t="s">
        <v>397</v>
      </c>
      <c r="G1001" s="1" t="s">
        <v>398</v>
      </c>
      <c r="H1001" s="1" t="s">
        <v>936</v>
      </c>
      <c r="I1001" s="1" t="s">
        <v>206</v>
      </c>
      <c r="J1001" s="1" t="s">
        <v>42</v>
      </c>
      <c r="K1001" s="1" t="s">
        <v>493</v>
      </c>
      <c r="L1001" s="6" t="str">
        <f>VLOOKUP(LEFT(A1001,1),'Ansatz 1'!A$1:B$10,2)</f>
        <v>3 Kunst, Kultur und Kultus</v>
      </c>
      <c r="M1001" s="6" t="str">
        <f>VLOOKUP(LEFT(A1001,2),'Ansatz 2'!A$1:B$51,2)</f>
        <v>38 Sonstige Kulturpflege</v>
      </c>
      <c r="N1001" t="str">
        <f t="shared" si="105"/>
        <v>3800 Einrichtungen der Kulturpflege</v>
      </c>
      <c r="O1001" s="1" t="str">
        <f t="shared" si="109"/>
        <v>EH</v>
      </c>
      <c r="P1001" s="1">
        <f t="shared" si="110"/>
        <v>1</v>
      </c>
      <c r="Q1001" s="1" t="str">
        <f t="shared" si="111"/>
        <v>Ausgaben</v>
      </c>
      <c r="R1001" t="str">
        <f t="shared" si="107"/>
        <v>1/3800-58000 Dienstgeberbeiträge zum Ausgleichsfonds für Familienbeihilfen</v>
      </c>
      <c r="S1001" s="2">
        <f t="shared" si="108"/>
        <v>-300</v>
      </c>
      <c r="T1001" s="2">
        <f t="shared" si="106"/>
        <v>-9.6993210475266725E-2</v>
      </c>
    </row>
    <row r="1002" spans="1:20" x14ac:dyDescent="0.4">
      <c r="A1002" s="1" t="s">
        <v>652</v>
      </c>
      <c r="B1002" s="1" t="s">
        <v>395</v>
      </c>
      <c r="C1002" s="1" t="s">
        <v>454</v>
      </c>
      <c r="D1002" s="1" t="s">
        <v>455</v>
      </c>
      <c r="E1002" s="1" t="s">
        <v>395</v>
      </c>
      <c r="F1002" s="1" t="s">
        <v>397</v>
      </c>
      <c r="G1002" s="1" t="s">
        <v>398</v>
      </c>
      <c r="H1002" s="1" t="s">
        <v>936</v>
      </c>
      <c r="I1002" s="1" t="s">
        <v>206</v>
      </c>
      <c r="J1002" s="1" t="s">
        <v>43</v>
      </c>
      <c r="K1002" s="1" t="s">
        <v>448</v>
      </c>
      <c r="L1002" s="6" t="str">
        <f>VLOOKUP(LEFT(A1002,1),'Ansatz 1'!A$1:B$10,2)</f>
        <v>3 Kunst, Kultur und Kultus</v>
      </c>
      <c r="M1002" s="6" t="str">
        <f>VLOOKUP(LEFT(A1002,2),'Ansatz 2'!A$1:B$51,2)</f>
        <v>38 Sonstige Kulturpflege</v>
      </c>
      <c r="N1002" t="str">
        <f t="shared" si="105"/>
        <v>3800 Einrichtungen der Kulturpflege</v>
      </c>
      <c r="O1002" s="1" t="str">
        <f t="shared" si="109"/>
        <v>EH</v>
      </c>
      <c r="P1002" s="1">
        <f t="shared" si="110"/>
        <v>1</v>
      </c>
      <c r="Q1002" s="1" t="str">
        <f t="shared" si="111"/>
        <v>Ausgaben</v>
      </c>
      <c r="R1002" t="str">
        <f t="shared" si="107"/>
        <v>1/3800-58150 Pensionskassenbeiträge</v>
      </c>
      <c r="S1002" s="2">
        <f t="shared" si="108"/>
        <v>-100</v>
      </c>
      <c r="T1002" s="2">
        <f t="shared" si="106"/>
        <v>-3.2331070158422244E-2</v>
      </c>
    </row>
    <row r="1003" spans="1:20" x14ac:dyDescent="0.4">
      <c r="A1003" s="1" t="s">
        <v>652</v>
      </c>
      <c r="B1003" s="1" t="s">
        <v>395</v>
      </c>
      <c r="C1003" s="1" t="s">
        <v>454</v>
      </c>
      <c r="D1003" s="1" t="s">
        <v>444</v>
      </c>
      <c r="E1003" s="1" t="s">
        <v>395</v>
      </c>
      <c r="F1003" s="1" t="s">
        <v>397</v>
      </c>
      <c r="G1003" s="1" t="s">
        <v>398</v>
      </c>
      <c r="H1003" s="1" t="s">
        <v>936</v>
      </c>
      <c r="I1003" s="1" t="s">
        <v>206</v>
      </c>
      <c r="J1003" s="1" t="s">
        <v>44</v>
      </c>
      <c r="K1003" s="1" t="s">
        <v>448</v>
      </c>
      <c r="L1003" s="6" t="str">
        <f>VLOOKUP(LEFT(A1003,1),'Ansatz 1'!A$1:B$10,2)</f>
        <v>3 Kunst, Kultur und Kultus</v>
      </c>
      <c r="M1003" s="6" t="str">
        <f>VLOOKUP(LEFT(A1003,2),'Ansatz 2'!A$1:B$51,2)</f>
        <v>38 Sonstige Kulturpflege</v>
      </c>
      <c r="N1003" t="str">
        <f t="shared" si="105"/>
        <v>3800 Einrichtungen der Kulturpflege</v>
      </c>
      <c r="O1003" s="1" t="str">
        <f t="shared" si="109"/>
        <v>EH</v>
      </c>
      <c r="P1003" s="1">
        <f t="shared" si="110"/>
        <v>1</v>
      </c>
      <c r="Q1003" s="1" t="str">
        <f t="shared" si="111"/>
        <v>Ausgaben</v>
      </c>
      <c r="R1003" t="str">
        <f t="shared" si="107"/>
        <v>1/3800-58151 Mitarbeitervorsorge - Abfertigung neu</v>
      </c>
      <c r="S1003" s="2">
        <f t="shared" si="108"/>
        <v>-100</v>
      </c>
      <c r="T1003" s="2">
        <f t="shared" si="106"/>
        <v>-3.2331070158422244E-2</v>
      </c>
    </row>
    <row r="1004" spans="1:20" x14ac:dyDescent="0.4">
      <c r="A1004" s="1" t="s">
        <v>652</v>
      </c>
      <c r="B1004" s="1" t="s">
        <v>395</v>
      </c>
      <c r="C1004" s="1" t="s">
        <v>457</v>
      </c>
      <c r="D1004" s="1" t="s">
        <v>395</v>
      </c>
      <c r="E1004" s="1" t="s">
        <v>395</v>
      </c>
      <c r="F1004" s="1" t="s">
        <v>397</v>
      </c>
      <c r="G1004" s="1" t="s">
        <v>398</v>
      </c>
      <c r="H1004" s="1" t="s">
        <v>936</v>
      </c>
      <c r="I1004" s="1" t="s">
        <v>206</v>
      </c>
      <c r="J1004" s="1" t="s">
        <v>45</v>
      </c>
      <c r="K1004" s="1" t="s">
        <v>653</v>
      </c>
      <c r="L1004" s="6" t="str">
        <f>VLOOKUP(LEFT(A1004,1),'Ansatz 1'!A$1:B$10,2)</f>
        <v>3 Kunst, Kultur und Kultus</v>
      </c>
      <c r="M1004" s="6" t="str">
        <f>VLOOKUP(LEFT(A1004,2),'Ansatz 2'!A$1:B$51,2)</f>
        <v>38 Sonstige Kulturpflege</v>
      </c>
      <c r="N1004" t="str">
        <f t="shared" si="105"/>
        <v>3800 Einrichtungen der Kulturpflege</v>
      </c>
      <c r="O1004" s="1" t="str">
        <f t="shared" si="109"/>
        <v>EH</v>
      </c>
      <c r="P1004" s="1">
        <f t="shared" si="110"/>
        <v>1</v>
      </c>
      <c r="Q1004" s="1" t="str">
        <f t="shared" si="111"/>
        <v>Ausgaben</v>
      </c>
      <c r="R1004" t="str">
        <f t="shared" si="107"/>
        <v>1/3800-58200 Sonstige Dienstgeberbeiträge zur sozialen Sicherheit</v>
      </c>
      <c r="S1004" s="2">
        <f t="shared" si="108"/>
        <v>-1700</v>
      </c>
      <c r="T1004" s="2">
        <f t="shared" si="106"/>
        <v>-0.5496281926931782</v>
      </c>
    </row>
    <row r="1005" spans="1:20" x14ac:dyDescent="0.4">
      <c r="A1005" s="1" t="s">
        <v>652</v>
      </c>
      <c r="B1005" s="1" t="s">
        <v>395</v>
      </c>
      <c r="C1005" s="1" t="s">
        <v>937</v>
      </c>
      <c r="D1005" s="1" t="s">
        <v>395</v>
      </c>
      <c r="E1005" s="1" t="s">
        <v>395</v>
      </c>
      <c r="F1005" s="1" t="s">
        <v>397</v>
      </c>
      <c r="G1005" s="1" t="s">
        <v>398</v>
      </c>
      <c r="H1005" s="1" t="s">
        <v>938</v>
      </c>
      <c r="I1005" s="1" t="s">
        <v>206</v>
      </c>
      <c r="J1005" s="1" t="s">
        <v>939</v>
      </c>
      <c r="K1005" s="1" t="s">
        <v>448</v>
      </c>
      <c r="L1005" s="6" t="str">
        <f>VLOOKUP(LEFT(A1005,1),'Ansatz 1'!A$1:B$10,2)</f>
        <v>3 Kunst, Kultur und Kultus</v>
      </c>
      <c r="M1005" s="6" t="str">
        <f>VLOOKUP(LEFT(A1005,2),'Ansatz 2'!A$1:B$51,2)</f>
        <v>38 Sonstige Kulturpflege</v>
      </c>
      <c r="N1005" t="str">
        <f t="shared" si="105"/>
        <v>3800 Einrichtungen der Kulturpflege</v>
      </c>
      <c r="O1005" s="1" t="str">
        <f t="shared" si="109"/>
        <v>EH</v>
      </c>
      <c r="P1005" s="1">
        <f t="shared" si="110"/>
        <v>1</v>
      </c>
      <c r="Q1005" s="1" t="str">
        <f t="shared" si="111"/>
        <v>Ausgaben</v>
      </c>
      <c r="R1005" t="str">
        <f t="shared" si="107"/>
        <v>1/3800-59100 Dotierung von Rückstellungen für Abfertigungen</v>
      </c>
      <c r="S1005" s="2">
        <f t="shared" si="108"/>
        <v>-100</v>
      </c>
      <c r="T1005" s="2">
        <f t="shared" si="106"/>
        <v>-3.2331070158422244E-2</v>
      </c>
    </row>
    <row r="1006" spans="1:20" x14ac:dyDescent="0.4">
      <c r="A1006" s="1" t="s">
        <v>652</v>
      </c>
      <c r="B1006" s="1" t="s">
        <v>395</v>
      </c>
      <c r="C1006" s="1" t="s">
        <v>940</v>
      </c>
      <c r="D1006" s="1" t="s">
        <v>395</v>
      </c>
      <c r="E1006" s="1" t="s">
        <v>395</v>
      </c>
      <c r="F1006" s="1" t="s">
        <v>397</v>
      </c>
      <c r="G1006" s="1" t="s">
        <v>398</v>
      </c>
      <c r="H1006" s="1" t="s">
        <v>938</v>
      </c>
      <c r="I1006" s="1" t="s">
        <v>206</v>
      </c>
      <c r="J1006" s="1" t="s">
        <v>941</v>
      </c>
      <c r="K1006" s="1" t="s">
        <v>448</v>
      </c>
      <c r="L1006" s="6" t="str">
        <f>VLOOKUP(LEFT(A1006,1),'Ansatz 1'!A$1:B$10,2)</f>
        <v>3 Kunst, Kultur und Kultus</v>
      </c>
      <c r="M1006" s="6" t="str">
        <f>VLOOKUP(LEFT(A1006,2),'Ansatz 2'!A$1:B$51,2)</f>
        <v>38 Sonstige Kulturpflege</v>
      </c>
      <c r="N1006" t="str">
        <f t="shared" si="105"/>
        <v>3800 Einrichtungen der Kulturpflege</v>
      </c>
      <c r="O1006" s="1" t="str">
        <f t="shared" si="109"/>
        <v>EH</v>
      </c>
      <c r="P1006" s="1">
        <f t="shared" si="110"/>
        <v>1</v>
      </c>
      <c r="Q1006" s="1" t="str">
        <f t="shared" si="111"/>
        <v>Ausgaben</v>
      </c>
      <c r="R1006" t="str">
        <f t="shared" si="107"/>
        <v>1/3800-59200 Dotierung von Rückstellungen für Jubiläumszuwendungen</v>
      </c>
      <c r="S1006" s="2">
        <f t="shared" si="108"/>
        <v>-100</v>
      </c>
      <c r="T1006" s="2">
        <f t="shared" si="106"/>
        <v>-3.2331070158422244E-2</v>
      </c>
    </row>
    <row r="1007" spans="1:20" x14ac:dyDescent="0.4">
      <c r="A1007" s="1" t="s">
        <v>652</v>
      </c>
      <c r="B1007" s="1" t="s">
        <v>395</v>
      </c>
      <c r="C1007" s="1" t="s">
        <v>942</v>
      </c>
      <c r="D1007" s="1" t="s">
        <v>395</v>
      </c>
      <c r="E1007" s="1" t="s">
        <v>395</v>
      </c>
      <c r="F1007" s="1" t="s">
        <v>397</v>
      </c>
      <c r="G1007" s="1" t="s">
        <v>398</v>
      </c>
      <c r="H1007" s="1" t="s">
        <v>938</v>
      </c>
      <c r="I1007" s="1" t="s">
        <v>206</v>
      </c>
      <c r="J1007" s="1" t="s">
        <v>943</v>
      </c>
      <c r="K1007" s="1" t="s">
        <v>448</v>
      </c>
      <c r="L1007" s="6" t="str">
        <f>VLOOKUP(LEFT(A1007,1),'Ansatz 1'!A$1:B$10,2)</f>
        <v>3 Kunst, Kultur und Kultus</v>
      </c>
      <c r="M1007" s="6" t="str">
        <f>VLOOKUP(LEFT(A1007,2),'Ansatz 2'!A$1:B$51,2)</f>
        <v>38 Sonstige Kulturpflege</v>
      </c>
      <c r="N1007" t="str">
        <f t="shared" si="105"/>
        <v>3800 Einrichtungen der Kulturpflege</v>
      </c>
      <c r="O1007" s="1" t="str">
        <f t="shared" si="109"/>
        <v>EH</v>
      </c>
      <c r="P1007" s="1">
        <f t="shared" si="110"/>
        <v>1</v>
      </c>
      <c r="Q1007" s="1" t="str">
        <f t="shared" si="111"/>
        <v>Ausgaben</v>
      </c>
      <c r="R1007" t="str">
        <f t="shared" si="107"/>
        <v>1/3800-59300 Dotierung von Rückstellungen für nicht konsumierte Urlaube</v>
      </c>
      <c r="S1007" s="2">
        <f t="shared" si="108"/>
        <v>-100</v>
      </c>
      <c r="T1007" s="2">
        <f t="shared" si="106"/>
        <v>-3.2331070158422244E-2</v>
      </c>
    </row>
    <row r="1008" spans="1:20" x14ac:dyDescent="0.4">
      <c r="A1008" s="1" t="s">
        <v>652</v>
      </c>
      <c r="B1008" s="1" t="s">
        <v>395</v>
      </c>
      <c r="C1008" s="1" t="s">
        <v>522</v>
      </c>
      <c r="D1008" s="1" t="s">
        <v>395</v>
      </c>
      <c r="E1008" s="1" t="s">
        <v>395</v>
      </c>
      <c r="F1008" s="1" t="s">
        <v>397</v>
      </c>
      <c r="G1008" s="1" t="s">
        <v>398</v>
      </c>
      <c r="H1008" s="1" t="s">
        <v>945</v>
      </c>
      <c r="I1008" s="1" t="s">
        <v>206</v>
      </c>
      <c r="J1008" s="1" t="s">
        <v>86</v>
      </c>
      <c r="K1008" s="1" t="s">
        <v>654</v>
      </c>
      <c r="L1008" s="6" t="str">
        <f>VLOOKUP(LEFT(A1008,1),'Ansatz 1'!A$1:B$10,2)</f>
        <v>3 Kunst, Kultur und Kultus</v>
      </c>
      <c r="M1008" s="6" t="str">
        <f>VLOOKUP(LEFT(A1008,2),'Ansatz 2'!A$1:B$51,2)</f>
        <v>38 Sonstige Kulturpflege</v>
      </c>
      <c r="N1008" t="str">
        <f t="shared" si="105"/>
        <v>3800 Einrichtungen der Kulturpflege</v>
      </c>
      <c r="O1008" s="1" t="str">
        <f t="shared" si="109"/>
        <v>EH</v>
      </c>
      <c r="P1008" s="1">
        <f t="shared" si="110"/>
        <v>1</v>
      </c>
      <c r="Q1008" s="1" t="str">
        <f t="shared" si="111"/>
        <v>Ausgaben</v>
      </c>
      <c r="R1008" t="str">
        <f t="shared" si="107"/>
        <v>1/3800-60000 Energiebezüge</v>
      </c>
      <c r="S1008" s="2">
        <f t="shared" si="108"/>
        <v>-6900</v>
      </c>
      <c r="T1008" s="2">
        <f t="shared" si="106"/>
        <v>-2.2308438409311346</v>
      </c>
    </row>
    <row r="1009" spans="1:20" x14ac:dyDescent="0.4">
      <c r="A1009" s="1" t="s">
        <v>652</v>
      </c>
      <c r="B1009" s="1" t="s">
        <v>395</v>
      </c>
      <c r="C1009" s="1" t="s">
        <v>523</v>
      </c>
      <c r="D1009" s="1" t="s">
        <v>395</v>
      </c>
      <c r="E1009" s="1" t="s">
        <v>395</v>
      </c>
      <c r="F1009" s="1" t="s">
        <v>397</v>
      </c>
      <c r="G1009" s="1" t="s">
        <v>398</v>
      </c>
      <c r="H1009" s="1" t="s">
        <v>944</v>
      </c>
      <c r="I1009" s="1" t="s">
        <v>206</v>
      </c>
      <c r="J1009" s="1" t="s">
        <v>87</v>
      </c>
      <c r="K1009" s="1" t="s">
        <v>424</v>
      </c>
      <c r="L1009" s="6" t="str">
        <f>VLOOKUP(LEFT(A1009,1),'Ansatz 1'!A$1:B$10,2)</f>
        <v>3 Kunst, Kultur und Kultus</v>
      </c>
      <c r="M1009" s="6" t="str">
        <f>VLOOKUP(LEFT(A1009,2),'Ansatz 2'!A$1:B$51,2)</f>
        <v>38 Sonstige Kulturpflege</v>
      </c>
      <c r="N1009" t="str">
        <f t="shared" si="105"/>
        <v>3800 Einrichtungen der Kulturpflege</v>
      </c>
      <c r="O1009" s="1" t="str">
        <f t="shared" si="109"/>
        <v>EH</v>
      </c>
      <c r="P1009" s="1">
        <f t="shared" si="110"/>
        <v>1</v>
      </c>
      <c r="Q1009" s="1" t="str">
        <f t="shared" si="111"/>
        <v>Ausgaben</v>
      </c>
      <c r="R1009" t="str">
        <f t="shared" si="107"/>
        <v>1/3800-61400 Instandhaltung von Gebäuden und Bauten</v>
      </c>
      <c r="S1009" s="2">
        <f t="shared" si="108"/>
        <v>-20000</v>
      </c>
      <c r="T1009" s="2">
        <f t="shared" si="106"/>
        <v>-6.4662140316844487</v>
      </c>
    </row>
    <row r="1010" spans="1:20" x14ac:dyDescent="0.4">
      <c r="A1010" s="1" t="s">
        <v>652</v>
      </c>
      <c r="B1010" s="1" t="s">
        <v>395</v>
      </c>
      <c r="C1010" s="1" t="s">
        <v>523</v>
      </c>
      <c r="D1010" s="1" t="s">
        <v>409</v>
      </c>
      <c r="E1010" s="1" t="s">
        <v>395</v>
      </c>
      <c r="F1010" s="1" t="s">
        <v>397</v>
      </c>
      <c r="G1010" s="1" t="s">
        <v>398</v>
      </c>
      <c r="H1010" s="1" t="s">
        <v>944</v>
      </c>
      <c r="I1010" s="1" t="s">
        <v>206</v>
      </c>
      <c r="J1010" s="1" t="s">
        <v>87</v>
      </c>
      <c r="K1010" s="1" t="s">
        <v>655</v>
      </c>
      <c r="L1010" s="6" t="str">
        <f>VLOOKUP(LEFT(A1010,1),'Ansatz 1'!A$1:B$10,2)</f>
        <v>3 Kunst, Kultur und Kultus</v>
      </c>
      <c r="M1010" s="6" t="str">
        <f>VLOOKUP(LEFT(A1010,2),'Ansatz 2'!A$1:B$51,2)</f>
        <v>38 Sonstige Kulturpflege</v>
      </c>
      <c r="N1010" t="str">
        <f t="shared" si="105"/>
        <v>3800 Einrichtungen der Kulturpflege</v>
      </c>
      <c r="O1010" s="1" t="str">
        <f t="shared" si="109"/>
        <v>EH</v>
      </c>
      <c r="P1010" s="1">
        <f t="shared" si="110"/>
        <v>1</v>
      </c>
      <c r="Q1010" s="1" t="str">
        <f t="shared" si="111"/>
        <v>Ausgaben</v>
      </c>
      <c r="R1010" t="str">
        <f t="shared" si="107"/>
        <v>1/3800-61490 Instandhaltung von Gebäuden und Bauten</v>
      </c>
      <c r="S1010" s="2">
        <f t="shared" si="108"/>
        <v>-35000</v>
      </c>
      <c r="T1010" s="2">
        <f t="shared" si="106"/>
        <v>-11.315874555447785</v>
      </c>
    </row>
    <row r="1011" spans="1:20" x14ac:dyDescent="0.4">
      <c r="A1011" s="1" t="s">
        <v>652</v>
      </c>
      <c r="B1011" s="1" t="s">
        <v>395</v>
      </c>
      <c r="C1011" s="1" t="s">
        <v>462</v>
      </c>
      <c r="D1011" s="1" t="s">
        <v>395</v>
      </c>
      <c r="E1011" s="1" t="s">
        <v>395</v>
      </c>
      <c r="F1011" s="1" t="s">
        <v>397</v>
      </c>
      <c r="G1011" s="1" t="s">
        <v>398</v>
      </c>
      <c r="H1011" s="1" t="s">
        <v>944</v>
      </c>
      <c r="I1011" s="1" t="s">
        <v>206</v>
      </c>
      <c r="J1011" s="1" t="s">
        <v>47</v>
      </c>
      <c r="K1011" s="1" t="s">
        <v>486</v>
      </c>
      <c r="L1011" s="6" t="str">
        <f>VLOOKUP(LEFT(A1011,1),'Ansatz 1'!A$1:B$10,2)</f>
        <v>3 Kunst, Kultur und Kultus</v>
      </c>
      <c r="M1011" s="6" t="str">
        <f>VLOOKUP(LEFT(A1011,2),'Ansatz 2'!A$1:B$51,2)</f>
        <v>38 Sonstige Kulturpflege</v>
      </c>
      <c r="N1011" t="str">
        <f t="shared" si="105"/>
        <v>3800 Einrichtungen der Kulturpflege</v>
      </c>
      <c r="O1011" s="1" t="str">
        <f t="shared" si="109"/>
        <v>EH</v>
      </c>
      <c r="P1011" s="1">
        <f t="shared" si="110"/>
        <v>1</v>
      </c>
      <c r="Q1011" s="1" t="str">
        <f t="shared" si="111"/>
        <v>Ausgaben</v>
      </c>
      <c r="R1011" t="str">
        <f t="shared" si="107"/>
        <v>1/3800-61800 Instandhaltung von sonstigen Anlagen</v>
      </c>
      <c r="S1011" s="2">
        <f t="shared" si="108"/>
        <v>-3000</v>
      </c>
      <c r="T1011" s="2">
        <f t="shared" si="106"/>
        <v>-0.96993210475266733</v>
      </c>
    </row>
    <row r="1012" spans="1:20" x14ac:dyDescent="0.4">
      <c r="A1012" s="1" t="s">
        <v>652</v>
      </c>
      <c r="B1012" s="1" t="s">
        <v>395</v>
      </c>
      <c r="C1012" s="1" t="s">
        <v>470</v>
      </c>
      <c r="D1012" s="1" t="s">
        <v>395</v>
      </c>
      <c r="E1012" s="1" t="s">
        <v>395</v>
      </c>
      <c r="F1012" s="1" t="s">
        <v>397</v>
      </c>
      <c r="G1012" s="1" t="s">
        <v>398</v>
      </c>
      <c r="H1012" s="1" t="s">
        <v>945</v>
      </c>
      <c r="I1012" s="1" t="s">
        <v>206</v>
      </c>
      <c r="J1012" s="1" t="s">
        <v>51</v>
      </c>
      <c r="K1012" s="1" t="s">
        <v>656</v>
      </c>
      <c r="L1012" s="6" t="str">
        <f>VLOOKUP(LEFT(A1012,1),'Ansatz 1'!A$1:B$10,2)</f>
        <v>3 Kunst, Kultur und Kultus</v>
      </c>
      <c r="M1012" s="6" t="str">
        <f>VLOOKUP(LEFT(A1012,2),'Ansatz 2'!A$1:B$51,2)</f>
        <v>38 Sonstige Kulturpflege</v>
      </c>
      <c r="N1012" t="str">
        <f t="shared" si="105"/>
        <v>3800 Einrichtungen der Kulturpflege</v>
      </c>
      <c r="O1012" s="1" t="str">
        <f t="shared" si="109"/>
        <v>EH</v>
      </c>
      <c r="P1012" s="1">
        <f t="shared" si="110"/>
        <v>1</v>
      </c>
      <c r="Q1012" s="1" t="str">
        <f t="shared" si="111"/>
        <v>Ausgaben</v>
      </c>
      <c r="R1012" t="str">
        <f t="shared" si="107"/>
        <v>1/3800-67000 Versicherungen</v>
      </c>
      <c r="S1012" s="2">
        <f t="shared" si="108"/>
        <v>-2300</v>
      </c>
      <c r="T1012" s="2">
        <f t="shared" si="106"/>
        <v>-0.74361461364371162</v>
      </c>
    </row>
    <row r="1013" spans="1:20" x14ac:dyDescent="0.4">
      <c r="A1013" s="1" t="s">
        <v>652</v>
      </c>
      <c r="B1013" s="1" t="s">
        <v>395</v>
      </c>
      <c r="C1013" s="1" t="s">
        <v>946</v>
      </c>
      <c r="D1013" s="1" t="s">
        <v>395</v>
      </c>
      <c r="E1013" s="1" t="s">
        <v>395</v>
      </c>
      <c r="F1013" s="1" t="s">
        <v>397</v>
      </c>
      <c r="G1013" s="1" t="s">
        <v>398</v>
      </c>
      <c r="H1013" s="1" t="s">
        <v>947</v>
      </c>
      <c r="I1013" s="1" t="s">
        <v>206</v>
      </c>
      <c r="J1013" s="1" t="s">
        <v>948</v>
      </c>
      <c r="K1013" s="1" t="s">
        <v>595</v>
      </c>
      <c r="L1013" s="6" t="str">
        <f>VLOOKUP(LEFT(A1013,1),'Ansatz 1'!A$1:B$10,2)</f>
        <v>3 Kunst, Kultur und Kultus</v>
      </c>
      <c r="M1013" s="6" t="str">
        <f>VLOOKUP(LEFT(A1013,2),'Ansatz 2'!A$1:B$51,2)</f>
        <v>38 Sonstige Kulturpflege</v>
      </c>
      <c r="N1013" t="str">
        <f t="shared" si="105"/>
        <v>3800 Einrichtungen der Kulturpflege</v>
      </c>
      <c r="O1013" s="1" t="str">
        <f t="shared" si="109"/>
        <v>EH</v>
      </c>
      <c r="P1013" s="1">
        <f t="shared" si="110"/>
        <v>1</v>
      </c>
      <c r="Q1013" s="1" t="str">
        <f t="shared" si="111"/>
        <v>Ausgaben</v>
      </c>
      <c r="R1013" t="str">
        <f t="shared" si="107"/>
        <v>1/3800-68000 Planmäßige Abschreibung</v>
      </c>
      <c r="S1013" s="2">
        <f t="shared" si="108"/>
        <v>-9500</v>
      </c>
      <c r="T1013" s="2">
        <f t="shared" si="106"/>
        <v>-3.0714516650501134</v>
      </c>
    </row>
    <row r="1014" spans="1:20" x14ac:dyDescent="0.4">
      <c r="A1014" s="1" t="s">
        <v>652</v>
      </c>
      <c r="B1014" s="1" t="s">
        <v>395</v>
      </c>
      <c r="C1014" s="1" t="s">
        <v>477</v>
      </c>
      <c r="D1014" s="1" t="s">
        <v>455</v>
      </c>
      <c r="E1014" s="1" t="s">
        <v>395</v>
      </c>
      <c r="F1014" s="1" t="s">
        <v>497</v>
      </c>
      <c r="G1014" s="1" t="s">
        <v>398</v>
      </c>
      <c r="H1014" s="1" t="s">
        <v>930</v>
      </c>
      <c r="I1014" s="1" t="s">
        <v>206</v>
      </c>
      <c r="J1014" s="1" t="s">
        <v>89</v>
      </c>
      <c r="K1014" s="1" t="s">
        <v>506</v>
      </c>
      <c r="L1014" s="6" t="str">
        <f>VLOOKUP(LEFT(A1014,1),'Ansatz 1'!A$1:B$10,2)</f>
        <v>3 Kunst, Kultur und Kultus</v>
      </c>
      <c r="M1014" s="6" t="str">
        <f>VLOOKUP(LEFT(A1014,2),'Ansatz 2'!A$1:B$51,2)</f>
        <v>38 Sonstige Kulturpflege</v>
      </c>
      <c r="N1014" t="str">
        <f t="shared" si="105"/>
        <v>3800 Einrichtungen der Kulturpflege</v>
      </c>
      <c r="O1014" s="1" t="str">
        <f t="shared" si="109"/>
        <v>EH</v>
      </c>
      <c r="P1014" s="1">
        <f t="shared" si="110"/>
        <v>1</v>
      </c>
      <c r="Q1014" s="1" t="str">
        <f t="shared" si="111"/>
        <v>Ausgaben</v>
      </c>
      <c r="R1014" t="str">
        <f t="shared" si="107"/>
        <v>1/3800-72050 Interne Leistungsverrechnung</v>
      </c>
      <c r="S1014" s="2">
        <f t="shared" si="108"/>
        <v>-5500</v>
      </c>
      <c r="T1014" s="2">
        <f t="shared" si="106"/>
        <v>-1.7782088587132234</v>
      </c>
    </row>
    <row r="1015" spans="1:20" x14ac:dyDescent="0.4">
      <c r="A1015" s="1" t="s">
        <v>652</v>
      </c>
      <c r="B1015" s="1" t="s">
        <v>395</v>
      </c>
      <c r="C1015" s="1" t="s">
        <v>485</v>
      </c>
      <c r="D1015" s="1" t="s">
        <v>403</v>
      </c>
      <c r="E1015" s="1" t="s">
        <v>395</v>
      </c>
      <c r="F1015" s="1" t="s">
        <v>397</v>
      </c>
      <c r="G1015" s="1" t="s">
        <v>398</v>
      </c>
      <c r="H1015" s="1" t="s">
        <v>930</v>
      </c>
      <c r="I1015" s="1" t="s">
        <v>206</v>
      </c>
      <c r="J1015" s="1" t="s">
        <v>90</v>
      </c>
      <c r="K1015" s="1" t="s">
        <v>502</v>
      </c>
      <c r="L1015" s="6" t="str">
        <f>VLOOKUP(LEFT(A1015,1),'Ansatz 1'!A$1:B$10,2)</f>
        <v>3 Kunst, Kultur und Kultus</v>
      </c>
      <c r="M1015" s="6" t="str">
        <f>VLOOKUP(LEFT(A1015,2),'Ansatz 2'!A$1:B$51,2)</f>
        <v>38 Sonstige Kulturpflege</v>
      </c>
      <c r="N1015" t="str">
        <f t="shared" si="105"/>
        <v>3800 Einrichtungen der Kulturpflege</v>
      </c>
      <c r="O1015" s="1" t="str">
        <f t="shared" si="109"/>
        <v>EH</v>
      </c>
      <c r="P1015" s="1">
        <f t="shared" si="110"/>
        <v>1</v>
      </c>
      <c r="Q1015" s="1" t="str">
        <f t="shared" si="111"/>
        <v>Ausgaben</v>
      </c>
      <c r="R1015" t="str">
        <f t="shared" si="107"/>
        <v>1/3800-72810 Entgelte für sonstige Leistungen (Reinigung durch Unternehmen u. Lebenshilfe Wäscheservice)</v>
      </c>
      <c r="S1015" s="2">
        <f t="shared" si="108"/>
        <v>-11200</v>
      </c>
      <c r="T1015" s="2">
        <f t="shared" si="106"/>
        <v>-3.6210798577432914</v>
      </c>
    </row>
    <row r="1016" spans="1:20" x14ac:dyDescent="0.4">
      <c r="A1016" s="1" t="s">
        <v>652</v>
      </c>
      <c r="B1016" s="1" t="s">
        <v>395</v>
      </c>
      <c r="C1016" s="1" t="s">
        <v>487</v>
      </c>
      <c r="D1016" s="1" t="s">
        <v>395</v>
      </c>
      <c r="E1016" s="1" t="s">
        <v>395</v>
      </c>
      <c r="F1016" s="1" t="s">
        <v>397</v>
      </c>
      <c r="G1016" s="1" t="s">
        <v>398</v>
      </c>
      <c r="H1016" s="1" t="s">
        <v>930</v>
      </c>
      <c r="I1016" s="1" t="s">
        <v>206</v>
      </c>
      <c r="J1016" s="1" t="s">
        <v>207</v>
      </c>
      <c r="K1016" s="1" t="s">
        <v>570</v>
      </c>
      <c r="L1016" s="6" t="str">
        <f>VLOOKUP(LEFT(A1016,1),'Ansatz 1'!A$1:B$10,2)</f>
        <v>3 Kunst, Kultur und Kultus</v>
      </c>
      <c r="M1016" s="6" t="str">
        <f>VLOOKUP(LEFT(A1016,2),'Ansatz 2'!A$1:B$51,2)</f>
        <v>38 Sonstige Kulturpflege</v>
      </c>
      <c r="N1016" t="str">
        <f t="shared" si="105"/>
        <v>3800 Einrichtungen der Kulturpflege</v>
      </c>
      <c r="O1016" s="1" t="str">
        <f t="shared" si="109"/>
        <v>EH</v>
      </c>
      <c r="P1016" s="1">
        <f t="shared" si="110"/>
        <v>1</v>
      </c>
      <c r="Q1016" s="1" t="str">
        <f t="shared" si="111"/>
        <v>Ausgaben</v>
      </c>
      <c r="R1016" t="str">
        <f t="shared" si="107"/>
        <v>1/3800-72900 Sonstige Ausgaben</v>
      </c>
      <c r="S1016" s="2">
        <f t="shared" si="108"/>
        <v>-5000</v>
      </c>
      <c r="T1016" s="2">
        <f t="shared" si="106"/>
        <v>-1.6165535079211122</v>
      </c>
    </row>
    <row r="1017" spans="1:20" x14ac:dyDescent="0.4">
      <c r="A1017" s="1" t="s">
        <v>652</v>
      </c>
      <c r="B1017" s="1" t="s">
        <v>395</v>
      </c>
      <c r="C1017" s="1" t="s">
        <v>491</v>
      </c>
      <c r="D1017" s="1" t="s">
        <v>395</v>
      </c>
      <c r="E1017" s="1" t="s">
        <v>395</v>
      </c>
      <c r="F1017" s="1" t="s">
        <v>397</v>
      </c>
      <c r="G1017" s="1" t="s">
        <v>398</v>
      </c>
      <c r="H1017" s="1" t="s">
        <v>952</v>
      </c>
      <c r="I1017" s="1" t="s">
        <v>206</v>
      </c>
      <c r="J1017" s="1" t="s">
        <v>208</v>
      </c>
      <c r="K1017" s="1" t="s">
        <v>657</v>
      </c>
      <c r="L1017" s="6" t="str">
        <f>VLOOKUP(LEFT(A1017,1),'Ansatz 1'!A$1:B$10,2)</f>
        <v>3 Kunst, Kultur und Kultus</v>
      </c>
      <c r="M1017" s="6" t="str">
        <f>VLOOKUP(LEFT(A1017,2),'Ansatz 2'!A$1:B$51,2)</f>
        <v>38 Sonstige Kulturpflege</v>
      </c>
      <c r="N1017" t="str">
        <f t="shared" si="105"/>
        <v>3800 Einrichtungen der Kulturpflege</v>
      </c>
      <c r="O1017" s="1" t="str">
        <f t="shared" si="109"/>
        <v>EH</v>
      </c>
      <c r="P1017" s="1">
        <f t="shared" si="110"/>
        <v>2</v>
      </c>
      <c r="Q1017" s="1" t="str">
        <f t="shared" si="111"/>
        <v>Einnahmen</v>
      </c>
      <c r="R1017" t="str">
        <f t="shared" si="107"/>
        <v>2/3800+81100 Miete- und Pachtertrag (Winzersaal)</v>
      </c>
      <c r="S1017" s="2">
        <f t="shared" si="108"/>
        <v>16000</v>
      </c>
      <c r="T1017" s="2">
        <f t="shared" si="106"/>
        <v>5.1729712253475588</v>
      </c>
    </row>
    <row r="1018" spans="1:20" x14ac:dyDescent="0.4">
      <c r="A1018" s="1" t="s">
        <v>652</v>
      </c>
      <c r="B1018" s="1" t="s">
        <v>395</v>
      </c>
      <c r="C1018" s="1" t="s">
        <v>731</v>
      </c>
      <c r="D1018" s="1" t="s">
        <v>395</v>
      </c>
      <c r="E1018" s="1" t="s">
        <v>395</v>
      </c>
      <c r="F1018" s="1" t="s">
        <v>397</v>
      </c>
      <c r="G1018" s="1" t="s">
        <v>398</v>
      </c>
      <c r="H1018" s="1" t="s">
        <v>954</v>
      </c>
      <c r="I1018" s="1" t="s">
        <v>206</v>
      </c>
      <c r="J1018" s="1" t="s">
        <v>955</v>
      </c>
      <c r="K1018" s="1" t="s">
        <v>448</v>
      </c>
      <c r="L1018" s="6" t="str">
        <f>VLOOKUP(LEFT(A1018,1),'Ansatz 1'!A$1:B$10,2)</f>
        <v>3 Kunst, Kultur und Kultus</v>
      </c>
      <c r="M1018" s="6" t="str">
        <f>VLOOKUP(LEFT(A1018,2),'Ansatz 2'!A$1:B$51,2)</f>
        <v>38 Sonstige Kulturpflege</v>
      </c>
      <c r="N1018" t="str">
        <f t="shared" si="105"/>
        <v>3800 Einrichtungen der Kulturpflege</v>
      </c>
      <c r="O1018" s="1" t="str">
        <f t="shared" si="109"/>
        <v>EH</v>
      </c>
      <c r="P1018" s="1">
        <f t="shared" si="110"/>
        <v>2</v>
      </c>
      <c r="Q1018" s="1" t="str">
        <f t="shared" si="111"/>
        <v>Einnahmen</v>
      </c>
      <c r="R1018" t="str">
        <f t="shared" si="107"/>
        <v>2/3800+81700 Erträge aus der Auflösung von sonstigen Rückstellungen</v>
      </c>
      <c r="S1018" s="2">
        <f t="shared" si="108"/>
        <v>100</v>
      </c>
      <c r="T1018" s="2">
        <f t="shared" si="106"/>
        <v>3.2331070158422244E-2</v>
      </c>
    </row>
    <row r="1019" spans="1:20" x14ac:dyDescent="0.4">
      <c r="A1019" s="1" t="s">
        <v>658</v>
      </c>
      <c r="B1019" s="1" t="s">
        <v>395</v>
      </c>
      <c r="C1019" s="1" t="s">
        <v>477</v>
      </c>
      <c r="D1019" s="1" t="s">
        <v>455</v>
      </c>
      <c r="E1019" s="1" t="s">
        <v>395</v>
      </c>
      <c r="F1019" s="1" t="s">
        <v>497</v>
      </c>
      <c r="G1019" s="1" t="s">
        <v>398</v>
      </c>
      <c r="H1019" s="1" t="s">
        <v>930</v>
      </c>
      <c r="I1019" s="1" t="s">
        <v>209</v>
      </c>
      <c r="J1019" s="1" t="s">
        <v>89</v>
      </c>
      <c r="K1019" s="1" t="s">
        <v>419</v>
      </c>
      <c r="L1019" s="6" t="str">
        <f>VLOOKUP(LEFT(A1019,1),'Ansatz 1'!A$1:B$10,2)</f>
        <v>3 Kunst, Kultur und Kultus</v>
      </c>
      <c r="M1019" s="6" t="str">
        <f>VLOOKUP(LEFT(A1019,2),'Ansatz 2'!A$1:B$51,2)</f>
        <v>39 Kultus</v>
      </c>
      <c r="N1019" t="str">
        <f t="shared" si="105"/>
        <v>3900 Kirchliche Angelegenheiten</v>
      </c>
      <c r="O1019" s="1" t="str">
        <f t="shared" si="109"/>
        <v>EH</v>
      </c>
      <c r="P1019" s="1">
        <f t="shared" si="110"/>
        <v>1</v>
      </c>
      <c r="Q1019" s="1" t="str">
        <f t="shared" si="111"/>
        <v>Ausgaben</v>
      </c>
      <c r="R1019" t="str">
        <f t="shared" si="107"/>
        <v>1/3900-72050 Interne Leistungsverrechnung</v>
      </c>
      <c r="S1019" s="2">
        <f t="shared" si="108"/>
        <v>-1500</v>
      </c>
      <c r="T1019" s="2">
        <f t="shared" si="106"/>
        <v>-0.48496605237633367</v>
      </c>
    </row>
    <row r="1020" spans="1:20" x14ac:dyDescent="0.4">
      <c r="A1020" s="1" t="s">
        <v>658</v>
      </c>
      <c r="B1020" s="1" t="s">
        <v>395</v>
      </c>
      <c r="C1020" s="1" t="s">
        <v>543</v>
      </c>
      <c r="D1020" s="1" t="s">
        <v>395</v>
      </c>
      <c r="E1020" s="1" t="s">
        <v>395</v>
      </c>
      <c r="F1020" s="1" t="s">
        <v>397</v>
      </c>
      <c r="G1020" s="1" t="s">
        <v>398</v>
      </c>
      <c r="H1020" s="1" t="s">
        <v>958</v>
      </c>
      <c r="I1020" s="1" t="s">
        <v>209</v>
      </c>
      <c r="J1020" s="1" t="s">
        <v>172</v>
      </c>
      <c r="K1020" s="1" t="s">
        <v>461</v>
      </c>
      <c r="L1020" s="6" t="str">
        <f>VLOOKUP(LEFT(A1020,1),'Ansatz 1'!A$1:B$10,2)</f>
        <v>3 Kunst, Kultur und Kultus</v>
      </c>
      <c r="M1020" s="6" t="str">
        <f>VLOOKUP(LEFT(A1020,2),'Ansatz 2'!A$1:B$51,2)</f>
        <v>39 Kultus</v>
      </c>
      <c r="N1020" t="str">
        <f t="shared" si="105"/>
        <v>3900 Kirchliche Angelegenheiten</v>
      </c>
      <c r="O1020" s="1" t="str">
        <f t="shared" si="109"/>
        <v>EH</v>
      </c>
      <c r="P1020" s="1">
        <f t="shared" si="110"/>
        <v>1</v>
      </c>
      <c r="Q1020" s="1" t="str">
        <f t="shared" si="111"/>
        <v>Ausgaben</v>
      </c>
      <c r="R1020" t="str">
        <f t="shared" si="107"/>
        <v>1/3900-75700 Transfers an private Organisationen ohne Erwerbszweck</v>
      </c>
      <c r="S1020" s="2">
        <f t="shared" si="108"/>
        <v>-1000</v>
      </c>
      <c r="T1020" s="2">
        <f t="shared" si="106"/>
        <v>-0.32331070158422243</v>
      </c>
    </row>
    <row r="1021" spans="1:20" x14ac:dyDescent="0.4">
      <c r="A1021" s="1" t="s">
        <v>659</v>
      </c>
      <c r="B1021" s="1" t="s">
        <v>395</v>
      </c>
      <c r="C1021" s="1" t="s">
        <v>581</v>
      </c>
      <c r="D1021" s="1" t="s">
        <v>395</v>
      </c>
      <c r="E1021" s="1" t="s">
        <v>395</v>
      </c>
      <c r="F1021" s="1" t="s">
        <v>397</v>
      </c>
      <c r="G1021" s="1" t="s">
        <v>398</v>
      </c>
      <c r="H1021" s="1" t="s">
        <v>931</v>
      </c>
      <c r="I1021" s="1" t="s">
        <v>210</v>
      </c>
      <c r="J1021" s="1" t="s">
        <v>211</v>
      </c>
      <c r="K1021" s="1" t="s">
        <v>660</v>
      </c>
      <c r="L1021" s="6" t="str">
        <f>VLOOKUP(LEFT(A1021,1),'Ansatz 1'!A$1:B$10,2)</f>
        <v>4 Soziale Wohlfahrt und Wohnbauförderung</v>
      </c>
      <c r="M1021" s="6" t="str">
        <f>VLOOKUP(LEFT(A1021,2),'Ansatz 2'!A$1:B$51,2)</f>
        <v>41 Allgemeine öffentliche Wohlfahrt</v>
      </c>
      <c r="N1021" t="str">
        <f t="shared" si="105"/>
        <v>4110 Maßnahmen der allgemeinen Sozialhilfe</v>
      </c>
      <c r="O1021" s="1" t="str">
        <f t="shared" si="109"/>
        <v>EH</v>
      </c>
      <c r="P1021" s="1">
        <f t="shared" si="110"/>
        <v>1</v>
      </c>
      <c r="Q1021" s="1" t="str">
        <f t="shared" si="111"/>
        <v>Ausgaben</v>
      </c>
      <c r="R1021" t="str">
        <f t="shared" si="107"/>
        <v>1/4110-75100 Transfers an Länder, Landesfonds und Landeskammern (Sozialfonds)</v>
      </c>
      <c r="S1021" s="2">
        <f t="shared" si="108"/>
        <v>-1061600</v>
      </c>
      <c r="T1021" s="2">
        <f t="shared" si="106"/>
        <v>-343.22664080181056</v>
      </c>
    </row>
    <row r="1022" spans="1:20" x14ac:dyDescent="0.4">
      <c r="A1022" s="1" t="s">
        <v>659</v>
      </c>
      <c r="B1022" s="1" t="s">
        <v>395</v>
      </c>
      <c r="C1022" s="1" t="s">
        <v>429</v>
      </c>
      <c r="D1022" s="1" t="s">
        <v>395</v>
      </c>
      <c r="E1022" s="1" t="s">
        <v>395</v>
      </c>
      <c r="F1022" s="1" t="s">
        <v>397</v>
      </c>
      <c r="G1022" s="1" t="s">
        <v>398</v>
      </c>
      <c r="H1022" s="1" t="s">
        <v>933</v>
      </c>
      <c r="I1022" s="1" t="s">
        <v>210</v>
      </c>
      <c r="J1022" s="1" t="s">
        <v>212</v>
      </c>
      <c r="K1022" s="1" t="s">
        <v>661</v>
      </c>
      <c r="L1022" s="6" t="str">
        <f>VLOOKUP(LEFT(A1022,1),'Ansatz 1'!A$1:B$10,2)</f>
        <v>4 Soziale Wohlfahrt und Wohnbauförderung</v>
      </c>
      <c r="M1022" s="6" t="str">
        <f>VLOOKUP(LEFT(A1022,2),'Ansatz 2'!A$1:B$51,2)</f>
        <v>41 Allgemeine öffentliche Wohlfahrt</v>
      </c>
      <c r="N1022" t="str">
        <f t="shared" si="105"/>
        <v>4110 Maßnahmen der allgemeinen Sozialhilfe</v>
      </c>
      <c r="O1022" s="1" t="str">
        <f t="shared" si="109"/>
        <v>EH</v>
      </c>
      <c r="P1022" s="1">
        <f t="shared" si="110"/>
        <v>2</v>
      </c>
      <c r="Q1022" s="1" t="str">
        <f t="shared" si="111"/>
        <v>Einnahmen</v>
      </c>
      <c r="R1022" t="str">
        <f t="shared" si="107"/>
        <v>2/4110+86100 Transfers von Ländern, Landesfonds und Landeskammern (Sozialfonds)</v>
      </c>
      <c r="S1022" s="2">
        <f t="shared" si="108"/>
        <v>33400</v>
      </c>
      <c r="T1022" s="2">
        <f t="shared" si="106"/>
        <v>10.79857743291303</v>
      </c>
    </row>
    <row r="1023" spans="1:20" x14ac:dyDescent="0.4">
      <c r="A1023" s="1" t="s">
        <v>662</v>
      </c>
      <c r="B1023" s="1" t="s">
        <v>395</v>
      </c>
      <c r="C1023" s="1" t="s">
        <v>438</v>
      </c>
      <c r="D1023" s="1" t="s">
        <v>395</v>
      </c>
      <c r="E1023" s="1" t="s">
        <v>395</v>
      </c>
      <c r="F1023" s="1" t="s">
        <v>397</v>
      </c>
      <c r="G1023" s="1" t="s">
        <v>398</v>
      </c>
      <c r="H1023" s="1" t="s">
        <v>934</v>
      </c>
      <c r="I1023" s="1" t="s">
        <v>213</v>
      </c>
      <c r="J1023" s="1" t="s">
        <v>36</v>
      </c>
      <c r="K1023" s="1" t="s">
        <v>448</v>
      </c>
      <c r="L1023" s="6" t="str">
        <f>VLOOKUP(LEFT(A1023,1),'Ansatz 1'!A$1:B$10,2)</f>
        <v>4 Soziale Wohlfahrt und Wohnbauförderung</v>
      </c>
      <c r="M1023" s="6" t="str">
        <f>VLOOKUP(LEFT(A1023,2),'Ansatz 2'!A$1:B$51,2)</f>
        <v>42 Freie Wohlfahrt</v>
      </c>
      <c r="N1023" t="str">
        <f t="shared" ref="N1023:N1086" si="112">_xlfn.CONCAT(A1023,LEFT(B1023,1)," ", I1023)</f>
        <v>4230 Essen auf Rädern</v>
      </c>
      <c r="O1023" s="1" t="str">
        <f t="shared" si="109"/>
        <v>EH</v>
      </c>
      <c r="P1023" s="1">
        <f t="shared" si="110"/>
        <v>1</v>
      </c>
      <c r="Q1023" s="1" t="str">
        <f t="shared" si="111"/>
        <v>Ausgaben</v>
      </c>
      <c r="R1023" t="str">
        <f t="shared" si="107"/>
        <v>1/4230-40000 Geringwertige Wirtschaftsgüter (GWG)</v>
      </c>
      <c r="S1023" s="2">
        <f t="shared" si="108"/>
        <v>-100</v>
      </c>
      <c r="T1023" s="2">
        <f t="shared" ref="T1023:T1086" si="113">S1023/U$1</f>
        <v>-3.2331070158422244E-2</v>
      </c>
    </row>
    <row r="1024" spans="1:20" x14ac:dyDescent="0.4">
      <c r="A1024" s="1" t="s">
        <v>663</v>
      </c>
      <c r="B1024" s="1" t="s">
        <v>395</v>
      </c>
      <c r="C1024" s="1" t="s">
        <v>543</v>
      </c>
      <c r="D1024" s="1" t="s">
        <v>395</v>
      </c>
      <c r="E1024" s="1" t="s">
        <v>395</v>
      </c>
      <c r="F1024" s="1" t="s">
        <v>397</v>
      </c>
      <c r="G1024" s="1" t="s">
        <v>398</v>
      </c>
      <c r="H1024" s="1" t="s">
        <v>958</v>
      </c>
      <c r="I1024" s="1" t="s">
        <v>214</v>
      </c>
      <c r="J1024" s="1" t="s">
        <v>215</v>
      </c>
      <c r="K1024" s="1" t="s">
        <v>488</v>
      </c>
      <c r="L1024" s="6" t="str">
        <f>VLOOKUP(LEFT(A1024,1),'Ansatz 1'!A$1:B$10,2)</f>
        <v>4 Soziale Wohlfahrt und Wohnbauförderung</v>
      </c>
      <c r="M1024" s="6" t="str">
        <f>VLOOKUP(LEFT(A1024,2),'Ansatz 2'!A$1:B$51,2)</f>
        <v>42 Freie Wohlfahrt</v>
      </c>
      <c r="N1024" t="str">
        <f t="shared" si="112"/>
        <v>4240 Heimhilfe</v>
      </c>
      <c r="O1024" s="1" t="str">
        <f t="shared" si="109"/>
        <v>EH</v>
      </c>
      <c r="P1024" s="1">
        <f t="shared" si="110"/>
        <v>1</v>
      </c>
      <c r="Q1024" s="1" t="str">
        <f t="shared" si="111"/>
        <v>Ausgaben</v>
      </c>
      <c r="R1024" t="str">
        <f t="shared" si="107"/>
        <v>1/4240-75700 Transfers an private Organisationen ohne Erwerbszweck (Familienhilfseinrichtungen)</v>
      </c>
      <c r="S1024" s="2">
        <f t="shared" si="108"/>
        <v>-4200</v>
      </c>
      <c r="T1024" s="2">
        <f t="shared" si="113"/>
        <v>-1.3579049466537343</v>
      </c>
    </row>
    <row r="1025" spans="1:20" x14ac:dyDescent="0.4">
      <c r="A1025" s="1" t="s">
        <v>664</v>
      </c>
      <c r="B1025" s="1" t="s">
        <v>395</v>
      </c>
      <c r="C1025" s="1" t="s">
        <v>665</v>
      </c>
      <c r="D1025" s="1" t="s">
        <v>395</v>
      </c>
      <c r="E1025" s="1" t="s">
        <v>395</v>
      </c>
      <c r="F1025" s="1" t="s">
        <v>397</v>
      </c>
      <c r="G1025" s="1" t="s">
        <v>398</v>
      </c>
      <c r="H1025" s="1" t="s">
        <v>969</v>
      </c>
      <c r="I1025" s="1" t="s">
        <v>216</v>
      </c>
      <c r="J1025" s="1" t="s">
        <v>217</v>
      </c>
      <c r="K1025" s="1" t="s">
        <v>476</v>
      </c>
      <c r="L1025" s="6" t="str">
        <f>VLOOKUP(LEFT(A1025,1),'Ansatz 1'!A$1:B$10,2)</f>
        <v>4 Soziale Wohlfahrt und Wohnbauförderung</v>
      </c>
      <c r="M1025" s="6" t="str">
        <f>VLOOKUP(LEFT(A1025,2),'Ansatz 2'!A$1:B$51,2)</f>
        <v>42 Freie Wohlfahrt</v>
      </c>
      <c r="N1025" t="str">
        <f t="shared" si="112"/>
        <v>4250 Entwicklungshilfe im Ausland</v>
      </c>
      <c r="O1025" s="1" t="str">
        <f t="shared" si="109"/>
        <v>EH</v>
      </c>
      <c r="P1025" s="1">
        <f t="shared" si="110"/>
        <v>1</v>
      </c>
      <c r="Q1025" s="1" t="str">
        <f t="shared" si="111"/>
        <v>Ausgaben</v>
      </c>
      <c r="R1025" t="str">
        <f t="shared" si="107"/>
        <v>1/4250-78500 Kapitaltransfers an das Ausland</v>
      </c>
      <c r="S1025" s="2">
        <f t="shared" si="108"/>
        <v>-3300</v>
      </c>
      <c r="T1025" s="2">
        <f t="shared" si="113"/>
        <v>-1.0669253152279341</v>
      </c>
    </row>
    <row r="1026" spans="1:20" x14ac:dyDescent="0.4">
      <c r="A1026" s="1" t="s">
        <v>667</v>
      </c>
      <c r="B1026" s="1" t="s">
        <v>395</v>
      </c>
      <c r="C1026" s="1" t="s">
        <v>477</v>
      </c>
      <c r="D1026" s="1" t="s">
        <v>455</v>
      </c>
      <c r="E1026" s="1" t="s">
        <v>395</v>
      </c>
      <c r="F1026" s="1" t="s">
        <v>497</v>
      </c>
      <c r="G1026" s="1" t="s">
        <v>398</v>
      </c>
      <c r="H1026" s="1" t="s">
        <v>930</v>
      </c>
      <c r="I1026" s="1" t="s">
        <v>218</v>
      </c>
      <c r="J1026" s="1" t="s">
        <v>89</v>
      </c>
      <c r="K1026" s="1" t="s">
        <v>532</v>
      </c>
      <c r="L1026" s="6" t="str">
        <f>VLOOKUP(LEFT(A1026,1),'Ansatz 1'!A$1:B$10,2)</f>
        <v>4 Soziale Wohlfahrt und Wohnbauförderung</v>
      </c>
      <c r="M1026" s="6" t="str">
        <f>VLOOKUP(LEFT(A1026,2),'Ansatz 2'!A$1:B$51,2)</f>
        <v>42 Freie Wohlfahrt</v>
      </c>
      <c r="N1026" t="str">
        <f t="shared" si="112"/>
        <v>4290 Sonstige Einrichtungen und Maßnahmen der Sozialen Wohlfahrt</v>
      </c>
      <c r="O1026" s="1" t="str">
        <f t="shared" si="109"/>
        <v>EH</v>
      </c>
      <c r="P1026" s="1">
        <f t="shared" si="110"/>
        <v>1</v>
      </c>
      <c r="Q1026" s="1" t="str">
        <f t="shared" si="111"/>
        <v>Ausgaben</v>
      </c>
      <c r="R1026" t="str">
        <f t="shared" ref="R1026:R1089" si="114">_xlfn.CONCAT(P1026,"/",A1026,LEFT(B1026,1),IF(P1026=1,"-","+"),C1026,LEFT(D1026,2)," ",J1026)</f>
        <v>1/4290-72050 Interne Leistungsverrechnung</v>
      </c>
      <c r="S1026" s="2">
        <f t="shared" ref="S1026:S1089" si="115">IF(P1026=2,K1026+0,-(K1026+0))</f>
        <v>-200</v>
      </c>
      <c r="T1026" s="2">
        <f t="shared" si="113"/>
        <v>-6.4662140316844488E-2</v>
      </c>
    </row>
    <row r="1027" spans="1:20" x14ac:dyDescent="0.4">
      <c r="A1027" s="1" t="s">
        <v>667</v>
      </c>
      <c r="B1027" s="1" t="s">
        <v>395</v>
      </c>
      <c r="C1027" s="1" t="s">
        <v>487</v>
      </c>
      <c r="D1027" s="1" t="s">
        <v>395</v>
      </c>
      <c r="E1027" s="1" t="s">
        <v>395</v>
      </c>
      <c r="F1027" s="1" t="s">
        <v>397</v>
      </c>
      <c r="G1027" s="1" t="s">
        <v>398</v>
      </c>
      <c r="H1027" s="1" t="s">
        <v>930</v>
      </c>
      <c r="I1027" s="1" t="s">
        <v>218</v>
      </c>
      <c r="J1027" s="1" t="s">
        <v>219</v>
      </c>
      <c r="K1027" s="1" t="s">
        <v>611</v>
      </c>
      <c r="L1027" s="6" t="str">
        <f>VLOOKUP(LEFT(A1027,1),'Ansatz 1'!A$1:B$10,2)</f>
        <v>4 Soziale Wohlfahrt und Wohnbauförderung</v>
      </c>
      <c r="M1027" s="6" t="str">
        <f>VLOOKUP(LEFT(A1027,2),'Ansatz 2'!A$1:B$51,2)</f>
        <v>42 Freie Wohlfahrt</v>
      </c>
      <c r="N1027" t="str">
        <f t="shared" si="112"/>
        <v>4290 Sonstige Einrichtungen und Maßnahmen der Sozialen Wohlfahrt</v>
      </c>
      <c r="O1027" s="1" t="str">
        <f t="shared" ref="O1027:O1090" si="116">IF(OR(LEFT(H1027)="1",LEFT(H1027)="2"),"EH","FH")</f>
        <v>EH</v>
      </c>
      <c r="P1027" s="1">
        <f t="shared" ref="P1027:P1090" si="117">IF(OR(MID(H1027,2,1)="1",MID(H1027,2,1)="3"),2,1)</f>
        <v>1</v>
      </c>
      <c r="Q1027" s="1" t="str">
        <f t="shared" ref="Q1027:Q1090" si="118">_xlfn.SWITCH(P1027,1,"Ausgaben",2,"Einnahmen")</f>
        <v>Ausgaben</v>
      </c>
      <c r="R1027" t="str">
        <f t="shared" si="114"/>
        <v>1/4290-72900 Sonstige Aufwendungen (Seniorenstube)</v>
      </c>
      <c r="S1027" s="2">
        <f t="shared" si="115"/>
        <v>-13000</v>
      </c>
      <c r="T1027" s="2">
        <f t="shared" si="113"/>
        <v>-4.2030391205948918</v>
      </c>
    </row>
    <row r="1028" spans="1:20" x14ac:dyDescent="0.4">
      <c r="A1028" s="1" t="s">
        <v>667</v>
      </c>
      <c r="B1028" s="1" t="s">
        <v>395</v>
      </c>
      <c r="C1028" s="1" t="s">
        <v>487</v>
      </c>
      <c r="D1028" s="1" t="s">
        <v>403</v>
      </c>
      <c r="E1028" s="1" t="s">
        <v>395</v>
      </c>
      <c r="F1028" s="1" t="s">
        <v>397</v>
      </c>
      <c r="G1028" s="1" t="s">
        <v>398</v>
      </c>
      <c r="H1028" s="1" t="s">
        <v>930</v>
      </c>
      <c r="I1028" s="1" t="s">
        <v>218</v>
      </c>
      <c r="J1028" s="1" t="s">
        <v>220</v>
      </c>
      <c r="K1028" s="1" t="s">
        <v>668</v>
      </c>
      <c r="L1028" s="6" t="str">
        <f>VLOOKUP(LEFT(A1028,1),'Ansatz 1'!A$1:B$10,2)</f>
        <v>4 Soziale Wohlfahrt und Wohnbauförderung</v>
      </c>
      <c r="M1028" s="6" t="str">
        <f>VLOOKUP(LEFT(A1028,2),'Ansatz 2'!A$1:B$51,2)</f>
        <v>42 Freie Wohlfahrt</v>
      </c>
      <c r="N1028" t="str">
        <f t="shared" si="112"/>
        <v>4290 Sonstige Einrichtungen und Maßnahmen der Sozialen Wohlfahrt</v>
      </c>
      <c r="O1028" s="1" t="str">
        <f t="shared" si="116"/>
        <v>EH</v>
      </c>
      <c r="P1028" s="1">
        <f t="shared" si="117"/>
        <v>1</v>
      </c>
      <c r="Q1028" s="1" t="str">
        <f t="shared" si="118"/>
        <v>Ausgaben</v>
      </c>
      <c r="R1028" t="str">
        <f t="shared" si="114"/>
        <v>1/4290-72910 Sonstige Aufwendungen (Lebensraum Vorderland, Sozialzentrum)</v>
      </c>
      <c r="S1028" s="2">
        <f t="shared" si="115"/>
        <v>-56000</v>
      </c>
      <c r="T1028" s="2">
        <f t="shared" si="113"/>
        <v>-18.105399288716455</v>
      </c>
    </row>
    <row r="1029" spans="1:20" x14ac:dyDescent="0.4">
      <c r="A1029" s="1" t="s">
        <v>667</v>
      </c>
      <c r="B1029" s="1" t="s">
        <v>395</v>
      </c>
      <c r="C1029" s="1" t="s">
        <v>487</v>
      </c>
      <c r="D1029" s="1" t="s">
        <v>401</v>
      </c>
      <c r="E1029" s="1" t="s">
        <v>395</v>
      </c>
      <c r="F1029" s="1" t="s">
        <v>397</v>
      </c>
      <c r="G1029" s="1" t="s">
        <v>398</v>
      </c>
      <c r="H1029" s="1" t="s">
        <v>930</v>
      </c>
      <c r="I1029" s="1" t="s">
        <v>218</v>
      </c>
      <c r="J1029" s="1" t="s">
        <v>221</v>
      </c>
      <c r="K1029" s="1" t="s">
        <v>554</v>
      </c>
      <c r="L1029" s="6" t="str">
        <f>VLOOKUP(LEFT(A1029,1),'Ansatz 1'!A$1:B$10,2)</f>
        <v>4 Soziale Wohlfahrt und Wohnbauförderung</v>
      </c>
      <c r="M1029" s="6" t="str">
        <f>VLOOKUP(LEFT(A1029,2),'Ansatz 2'!A$1:B$51,2)</f>
        <v>42 Freie Wohlfahrt</v>
      </c>
      <c r="N1029" t="str">
        <f t="shared" si="112"/>
        <v>4290 Sonstige Einrichtungen und Maßnahmen der Sozialen Wohlfahrt</v>
      </c>
      <c r="O1029" s="1" t="str">
        <f t="shared" si="116"/>
        <v>EH</v>
      </c>
      <c r="P1029" s="1">
        <f t="shared" si="117"/>
        <v>1</v>
      </c>
      <c r="Q1029" s="1" t="str">
        <f t="shared" si="118"/>
        <v>Ausgaben</v>
      </c>
      <c r="R1029" t="str">
        <f t="shared" si="114"/>
        <v>1/4290-72920 Sonstige Aufwendungen (Lebensraum Vorderland, Villa Kamilla)</v>
      </c>
      <c r="S1029" s="2">
        <f t="shared" si="115"/>
        <v>-8500</v>
      </c>
      <c r="T1029" s="2">
        <f t="shared" si="113"/>
        <v>-2.7481409634658909</v>
      </c>
    </row>
    <row r="1030" spans="1:20" x14ac:dyDescent="0.4">
      <c r="A1030" s="1" t="s">
        <v>667</v>
      </c>
      <c r="B1030" s="1" t="s">
        <v>395</v>
      </c>
      <c r="C1030" s="1" t="s">
        <v>543</v>
      </c>
      <c r="D1030" s="1" t="s">
        <v>395</v>
      </c>
      <c r="E1030" s="1" t="s">
        <v>395</v>
      </c>
      <c r="F1030" s="1" t="s">
        <v>397</v>
      </c>
      <c r="G1030" s="1" t="s">
        <v>398</v>
      </c>
      <c r="H1030" s="1" t="s">
        <v>958</v>
      </c>
      <c r="I1030" s="1" t="s">
        <v>218</v>
      </c>
      <c r="J1030" s="1" t="s">
        <v>172</v>
      </c>
      <c r="K1030" s="1" t="s">
        <v>421</v>
      </c>
      <c r="L1030" s="6" t="str">
        <f>VLOOKUP(LEFT(A1030,1),'Ansatz 1'!A$1:B$10,2)</f>
        <v>4 Soziale Wohlfahrt und Wohnbauförderung</v>
      </c>
      <c r="M1030" s="6" t="str">
        <f>VLOOKUP(LEFT(A1030,2),'Ansatz 2'!A$1:B$51,2)</f>
        <v>42 Freie Wohlfahrt</v>
      </c>
      <c r="N1030" t="str">
        <f t="shared" si="112"/>
        <v>4290 Sonstige Einrichtungen und Maßnahmen der Sozialen Wohlfahrt</v>
      </c>
      <c r="O1030" s="1" t="str">
        <f t="shared" si="116"/>
        <v>EH</v>
      </c>
      <c r="P1030" s="1">
        <f t="shared" si="117"/>
        <v>1</v>
      </c>
      <c r="Q1030" s="1" t="str">
        <f t="shared" si="118"/>
        <v>Ausgaben</v>
      </c>
      <c r="R1030" t="str">
        <f t="shared" si="114"/>
        <v>1/4290-75700 Transfers an private Organisationen ohne Erwerbszweck</v>
      </c>
      <c r="S1030" s="2">
        <f t="shared" si="115"/>
        <v>-500</v>
      </c>
      <c r="T1030" s="2">
        <f t="shared" si="113"/>
        <v>-0.16165535079211121</v>
      </c>
    </row>
    <row r="1031" spans="1:20" x14ac:dyDescent="0.4">
      <c r="A1031" s="1" t="s">
        <v>667</v>
      </c>
      <c r="B1031" s="1" t="s">
        <v>395</v>
      </c>
      <c r="C1031" s="1" t="s">
        <v>648</v>
      </c>
      <c r="D1031" s="1" t="s">
        <v>395</v>
      </c>
      <c r="E1031" s="1" t="s">
        <v>395</v>
      </c>
      <c r="F1031" s="1" t="s">
        <v>397</v>
      </c>
      <c r="G1031" s="1" t="s">
        <v>398</v>
      </c>
      <c r="H1031" s="1" t="s">
        <v>958</v>
      </c>
      <c r="I1031" s="1" t="s">
        <v>218</v>
      </c>
      <c r="J1031" s="1" t="s">
        <v>222</v>
      </c>
      <c r="K1031" s="1" t="s">
        <v>486</v>
      </c>
      <c r="L1031" s="6" t="str">
        <f>VLOOKUP(LEFT(A1031,1),'Ansatz 1'!A$1:B$10,2)</f>
        <v>4 Soziale Wohlfahrt und Wohnbauförderung</v>
      </c>
      <c r="M1031" s="6" t="str">
        <f>VLOOKUP(LEFT(A1031,2),'Ansatz 2'!A$1:B$51,2)</f>
        <v>42 Freie Wohlfahrt</v>
      </c>
      <c r="N1031" t="str">
        <f t="shared" si="112"/>
        <v>4290 Sonstige Einrichtungen und Maßnahmen der Sozialen Wohlfahrt</v>
      </c>
      <c r="O1031" s="1" t="str">
        <f t="shared" si="116"/>
        <v>EH</v>
      </c>
      <c r="P1031" s="1">
        <f t="shared" si="117"/>
        <v>1</v>
      </c>
      <c r="Q1031" s="1" t="str">
        <f t="shared" si="118"/>
        <v>Ausgaben</v>
      </c>
      <c r="R1031" t="str">
        <f t="shared" si="114"/>
        <v>1/4290-76800 Sonstige Transfers an private Haushalte</v>
      </c>
      <c r="S1031" s="2">
        <f t="shared" si="115"/>
        <v>-3000</v>
      </c>
      <c r="T1031" s="2">
        <f t="shared" si="113"/>
        <v>-0.96993210475266733</v>
      </c>
    </row>
    <row r="1032" spans="1:20" x14ac:dyDescent="0.4">
      <c r="A1032" s="1" t="s">
        <v>667</v>
      </c>
      <c r="B1032" s="1" t="s">
        <v>395</v>
      </c>
      <c r="C1032" s="1" t="s">
        <v>499</v>
      </c>
      <c r="D1032" s="1" t="s">
        <v>395</v>
      </c>
      <c r="E1032" s="1" t="s">
        <v>395</v>
      </c>
      <c r="F1032" s="1" t="s">
        <v>397</v>
      </c>
      <c r="G1032" s="1" t="s">
        <v>398</v>
      </c>
      <c r="H1032" s="1" t="s">
        <v>951</v>
      </c>
      <c r="I1032" s="1" t="s">
        <v>218</v>
      </c>
      <c r="J1032" s="1" t="s">
        <v>69</v>
      </c>
      <c r="K1032" s="1" t="s">
        <v>421</v>
      </c>
      <c r="L1032" s="6" t="str">
        <f>VLOOKUP(LEFT(A1032,1),'Ansatz 1'!A$1:B$10,2)</f>
        <v>4 Soziale Wohlfahrt und Wohnbauförderung</v>
      </c>
      <c r="M1032" s="6" t="str">
        <f>VLOOKUP(LEFT(A1032,2),'Ansatz 2'!A$1:B$51,2)</f>
        <v>42 Freie Wohlfahrt</v>
      </c>
      <c r="N1032" t="str">
        <f t="shared" si="112"/>
        <v>4290 Sonstige Einrichtungen und Maßnahmen der Sozialen Wohlfahrt</v>
      </c>
      <c r="O1032" s="1" t="str">
        <f t="shared" si="116"/>
        <v>EH</v>
      </c>
      <c r="P1032" s="1">
        <f t="shared" si="117"/>
        <v>2</v>
      </c>
      <c r="Q1032" s="1" t="str">
        <f t="shared" si="118"/>
        <v>Einnahmen</v>
      </c>
      <c r="R1032" t="str">
        <f t="shared" si="114"/>
        <v>2/4290+82900 Sonstige Erträge</v>
      </c>
      <c r="S1032" s="2">
        <f t="shared" si="115"/>
        <v>500</v>
      </c>
      <c r="T1032" s="2">
        <f t="shared" si="113"/>
        <v>0.16165535079211121</v>
      </c>
    </row>
    <row r="1033" spans="1:20" x14ac:dyDescent="0.4">
      <c r="A1033" s="1" t="s">
        <v>669</v>
      </c>
      <c r="B1033" s="1" t="s">
        <v>395</v>
      </c>
      <c r="C1033" s="1" t="s">
        <v>670</v>
      </c>
      <c r="D1033" s="1" t="s">
        <v>395</v>
      </c>
      <c r="E1033" s="1" t="s">
        <v>395</v>
      </c>
      <c r="F1033" s="1" t="s">
        <v>397</v>
      </c>
      <c r="G1033" s="1" t="s">
        <v>398</v>
      </c>
      <c r="H1033" s="1" t="s">
        <v>934</v>
      </c>
      <c r="I1033" s="1" t="s">
        <v>223</v>
      </c>
      <c r="J1033" s="1" t="s">
        <v>224</v>
      </c>
      <c r="K1033" s="1" t="s">
        <v>448</v>
      </c>
      <c r="L1033" s="6" t="str">
        <f>VLOOKUP(LEFT(A1033,1),'Ansatz 1'!A$1:B$10,2)</f>
        <v>4 Soziale Wohlfahrt und Wohnbauförderung</v>
      </c>
      <c r="M1033" s="6" t="str">
        <f>VLOOKUP(LEFT(A1033,2),'Ansatz 2'!A$1:B$51,2)</f>
        <v>43 Jugendwohlfahrt</v>
      </c>
      <c r="N1033" t="str">
        <f t="shared" si="112"/>
        <v>4390 Jugendwohlfahrt</v>
      </c>
      <c r="O1033" s="1" t="str">
        <f t="shared" si="116"/>
        <v>EH</v>
      </c>
      <c r="P1033" s="1">
        <f t="shared" si="117"/>
        <v>1</v>
      </c>
      <c r="Q1033" s="1" t="str">
        <f t="shared" si="118"/>
        <v>Ausgaben</v>
      </c>
      <c r="R1033" t="str">
        <f t="shared" si="114"/>
        <v>1/4390-45900 Sonstige Verbrauchsgüter (Elternberatung)</v>
      </c>
      <c r="S1033" s="2">
        <f t="shared" si="115"/>
        <v>-100</v>
      </c>
      <c r="T1033" s="2">
        <f t="shared" si="113"/>
        <v>-3.2331070158422244E-2</v>
      </c>
    </row>
    <row r="1034" spans="1:20" x14ac:dyDescent="0.4">
      <c r="A1034" s="1" t="s">
        <v>669</v>
      </c>
      <c r="B1034" s="1" t="s">
        <v>395</v>
      </c>
      <c r="C1034" s="1" t="s">
        <v>444</v>
      </c>
      <c r="D1034" s="1" t="s">
        <v>395</v>
      </c>
      <c r="E1034" s="1" t="s">
        <v>395</v>
      </c>
      <c r="F1034" s="1" t="s">
        <v>397</v>
      </c>
      <c r="G1034" s="1" t="s">
        <v>398</v>
      </c>
      <c r="H1034" s="1" t="s">
        <v>935</v>
      </c>
      <c r="I1034" s="1" t="s">
        <v>223</v>
      </c>
      <c r="J1034" s="1" t="s">
        <v>39</v>
      </c>
      <c r="K1034" s="1" t="s">
        <v>400</v>
      </c>
      <c r="L1034" s="6" t="str">
        <f>VLOOKUP(LEFT(A1034,1),'Ansatz 1'!A$1:B$10,2)</f>
        <v>4 Soziale Wohlfahrt und Wohnbauförderung</v>
      </c>
      <c r="M1034" s="6" t="str">
        <f>VLOOKUP(LEFT(A1034,2),'Ansatz 2'!A$1:B$51,2)</f>
        <v>43 Jugendwohlfahrt</v>
      </c>
      <c r="N1034" t="str">
        <f t="shared" si="112"/>
        <v>4390 Jugendwohlfahrt</v>
      </c>
      <c r="O1034" s="1" t="str">
        <f t="shared" si="116"/>
        <v>EH</v>
      </c>
      <c r="P1034" s="1">
        <f t="shared" si="117"/>
        <v>1</v>
      </c>
      <c r="Q1034" s="1" t="str">
        <f t="shared" si="118"/>
        <v>Ausgaben</v>
      </c>
      <c r="R1034" t="str">
        <f t="shared" si="114"/>
        <v>1/4390-51000 Geldbezüge der Vertragsbediensteten der Verwaltung</v>
      </c>
      <c r="S1034" s="2">
        <f t="shared" si="115"/>
        <v>0</v>
      </c>
      <c r="T1034" s="2">
        <f t="shared" si="113"/>
        <v>0</v>
      </c>
    </row>
    <row r="1035" spans="1:20" x14ac:dyDescent="0.4">
      <c r="A1035" s="1" t="s">
        <v>669</v>
      </c>
      <c r="B1035" s="1" t="s">
        <v>395</v>
      </c>
      <c r="C1035" s="1" t="s">
        <v>671</v>
      </c>
      <c r="D1035" s="1" t="s">
        <v>395</v>
      </c>
      <c r="E1035" s="1" t="s">
        <v>395</v>
      </c>
      <c r="F1035" s="1" t="s">
        <v>397</v>
      </c>
      <c r="G1035" s="1" t="s">
        <v>398</v>
      </c>
      <c r="H1035" s="1" t="s">
        <v>935</v>
      </c>
      <c r="I1035" s="1" t="s">
        <v>223</v>
      </c>
      <c r="J1035" s="1" t="s">
        <v>225</v>
      </c>
      <c r="K1035" s="1" t="s">
        <v>421</v>
      </c>
      <c r="L1035" s="6" t="str">
        <f>VLOOKUP(LEFT(A1035,1),'Ansatz 1'!A$1:B$10,2)</f>
        <v>4 Soziale Wohlfahrt und Wohnbauförderung</v>
      </c>
      <c r="M1035" s="6" t="str">
        <f>VLOOKUP(LEFT(A1035,2),'Ansatz 2'!A$1:B$51,2)</f>
        <v>43 Jugendwohlfahrt</v>
      </c>
      <c r="N1035" t="str">
        <f t="shared" si="112"/>
        <v>4390 Jugendwohlfahrt</v>
      </c>
      <c r="O1035" s="1" t="str">
        <f t="shared" si="116"/>
        <v>EH</v>
      </c>
      <c r="P1035" s="1">
        <f t="shared" si="117"/>
        <v>1</v>
      </c>
      <c r="Q1035" s="1" t="str">
        <f t="shared" si="118"/>
        <v>Ausgaben</v>
      </c>
      <c r="R1035" t="str">
        <f t="shared" si="114"/>
        <v>1/4390-52300 Geldbezüge der nicht ganzjährig beschäftigten Arbeiter</v>
      </c>
      <c r="S1035" s="2">
        <f t="shared" si="115"/>
        <v>-500</v>
      </c>
      <c r="T1035" s="2">
        <f t="shared" si="113"/>
        <v>-0.16165535079211121</v>
      </c>
    </row>
    <row r="1036" spans="1:20" x14ac:dyDescent="0.4">
      <c r="A1036" s="1" t="s">
        <v>669</v>
      </c>
      <c r="B1036" s="1" t="s">
        <v>395</v>
      </c>
      <c r="C1036" s="1" t="s">
        <v>452</v>
      </c>
      <c r="D1036" s="1" t="s">
        <v>395</v>
      </c>
      <c r="E1036" s="1" t="s">
        <v>395</v>
      </c>
      <c r="F1036" s="1" t="s">
        <v>397</v>
      </c>
      <c r="G1036" s="1" t="s">
        <v>398</v>
      </c>
      <c r="H1036" s="1" t="s">
        <v>936</v>
      </c>
      <c r="I1036" s="1" t="s">
        <v>223</v>
      </c>
      <c r="J1036" s="1" t="s">
        <v>42</v>
      </c>
      <c r="K1036" s="1" t="s">
        <v>448</v>
      </c>
      <c r="L1036" s="6" t="str">
        <f>VLOOKUP(LEFT(A1036,1),'Ansatz 1'!A$1:B$10,2)</f>
        <v>4 Soziale Wohlfahrt und Wohnbauförderung</v>
      </c>
      <c r="M1036" s="6" t="str">
        <f>VLOOKUP(LEFT(A1036,2),'Ansatz 2'!A$1:B$51,2)</f>
        <v>43 Jugendwohlfahrt</v>
      </c>
      <c r="N1036" t="str">
        <f t="shared" si="112"/>
        <v>4390 Jugendwohlfahrt</v>
      </c>
      <c r="O1036" s="1" t="str">
        <f t="shared" si="116"/>
        <v>EH</v>
      </c>
      <c r="P1036" s="1">
        <f t="shared" si="117"/>
        <v>1</v>
      </c>
      <c r="Q1036" s="1" t="str">
        <f t="shared" si="118"/>
        <v>Ausgaben</v>
      </c>
      <c r="R1036" t="str">
        <f t="shared" si="114"/>
        <v>1/4390-58000 Dienstgeberbeiträge zum Ausgleichsfonds für Familienbeihilfen</v>
      </c>
      <c r="S1036" s="2">
        <f t="shared" si="115"/>
        <v>-100</v>
      </c>
      <c r="T1036" s="2">
        <f t="shared" si="113"/>
        <v>-3.2331070158422244E-2</v>
      </c>
    </row>
    <row r="1037" spans="1:20" x14ac:dyDescent="0.4">
      <c r="A1037" s="1" t="s">
        <v>669</v>
      </c>
      <c r="B1037" s="1" t="s">
        <v>395</v>
      </c>
      <c r="C1037" s="1" t="s">
        <v>454</v>
      </c>
      <c r="D1037" s="1" t="s">
        <v>455</v>
      </c>
      <c r="E1037" s="1" t="s">
        <v>395</v>
      </c>
      <c r="F1037" s="1" t="s">
        <v>397</v>
      </c>
      <c r="G1037" s="1" t="s">
        <v>398</v>
      </c>
      <c r="H1037" s="1" t="s">
        <v>936</v>
      </c>
      <c r="I1037" s="1" t="s">
        <v>223</v>
      </c>
      <c r="J1037" s="1" t="s">
        <v>43</v>
      </c>
      <c r="K1037" s="1" t="s">
        <v>448</v>
      </c>
      <c r="L1037" s="6" t="str">
        <f>VLOOKUP(LEFT(A1037,1),'Ansatz 1'!A$1:B$10,2)</f>
        <v>4 Soziale Wohlfahrt und Wohnbauförderung</v>
      </c>
      <c r="M1037" s="6" t="str">
        <f>VLOOKUP(LEFT(A1037,2),'Ansatz 2'!A$1:B$51,2)</f>
        <v>43 Jugendwohlfahrt</v>
      </c>
      <c r="N1037" t="str">
        <f t="shared" si="112"/>
        <v>4390 Jugendwohlfahrt</v>
      </c>
      <c r="O1037" s="1" t="str">
        <f t="shared" si="116"/>
        <v>EH</v>
      </c>
      <c r="P1037" s="1">
        <f t="shared" si="117"/>
        <v>1</v>
      </c>
      <c r="Q1037" s="1" t="str">
        <f t="shared" si="118"/>
        <v>Ausgaben</v>
      </c>
      <c r="R1037" t="str">
        <f t="shared" si="114"/>
        <v>1/4390-58150 Pensionskassenbeiträge</v>
      </c>
      <c r="S1037" s="2">
        <f t="shared" si="115"/>
        <v>-100</v>
      </c>
      <c r="T1037" s="2">
        <f t="shared" si="113"/>
        <v>-3.2331070158422244E-2</v>
      </c>
    </row>
    <row r="1038" spans="1:20" x14ac:dyDescent="0.4">
      <c r="A1038" s="1" t="s">
        <v>669</v>
      </c>
      <c r="B1038" s="1" t="s">
        <v>395</v>
      </c>
      <c r="C1038" s="1" t="s">
        <v>454</v>
      </c>
      <c r="D1038" s="1" t="s">
        <v>444</v>
      </c>
      <c r="E1038" s="1" t="s">
        <v>395</v>
      </c>
      <c r="F1038" s="1" t="s">
        <v>397</v>
      </c>
      <c r="G1038" s="1" t="s">
        <v>398</v>
      </c>
      <c r="H1038" s="1" t="s">
        <v>936</v>
      </c>
      <c r="I1038" s="1" t="s">
        <v>223</v>
      </c>
      <c r="J1038" s="1" t="s">
        <v>44</v>
      </c>
      <c r="K1038" s="1" t="s">
        <v>448</v>
      </c>
      <c r="L1038" s="6" t="str">
        <f>VLOOKUP(LEFT(A1038,1),'Ansatz 1'!A$1:B$10,2)</f>
        <v>4 Soziale Wohlfahrt und Wohnbauförderung</v>
      </c>
      <c r="M1038" s="6" t="str">
        <f>VLOOKUP(LEFT(A1038,2),'Ansatz 2'!A$1:B$51,2)</f>
        <v>43 Jugendwohlfahrt</v>
      </c>
      <c r="N1038" t="str">
        <f t="shared" si="112"/>
        <v>4390 Jugendwohlfahrt</v>
      </c>
      <c r="O1038" s="1" t="str">
        <f t="shared" si="116"/>
        <v>EH</v>
      </c>
      <c r="P1038" s="1">
        <f t="shared" si="117"/>
        <v>1</v>
      </c>
      <c r="Q1038" s="1" t="str">
        <f t="shared" si="118"/>
        <v>Ausgaben</v>
      </c>
      <c r="R1038" t="str">
        <f t="shared" si="114"/>
        <v>1/4390-58151 Mitarbeitervorsorge - Abfertigung neu</v>
      </c>
      <c r="S1038" s="2">
        <f t="shared" si="115"/>
        <v>-100</v>
      </c>
      <c r="T1038" s="2">
        <f t="shared" si="113"/>
        <v>-3.2331070158422244E-2</v>
      </c>
    </row>
    <row r="1039" spans="1:20" x14ac:dyDescent="0.4">
      <c r="A1039" s="1" t="s">
        <v>669</v>
      </c>
      <c r="B1039" s="1" t="s">
        <v>395</v>
      </c>
      <c r="C1039" s="1" t="s">
        <v>457</v>
      </c>
      <c r="D1039" s="1" t="s">
        <v>395</v>
      </c>
      <c r="E1039" s="1" t="s">
        <v>395</v>
      </c>
      <c r="F1039" s="1" t="s">
        <v>397</v>
      </c>
      <c r="G1039" s="1" t="s">
        <v>398</v>
      </c>
      <c r="H1039" s="1" t="s">
        <v>936</v>
      </c>
      <c r="I1039" s="1" t="s">
        <v>223</v>
      </c>
      <c r="J1039" s="1" t="s">
        <v>45</v>
      </c>
      <c r="K1039" s="1" t="s">
        <v>448</v>
      </c>
      <c r="L1039" s="6" t="str">
        <f>VLOOKUP(LEFT(A1039,1),'Ansatz 1'!A$1:B$10,2)</f>
        <v>4 Soziale Wohlfahrt und Wohnbauförderung</v>
      </c>
      <c r="M1039" s="6" t="str">
        <f>VLOOKUP(LEFT(A1039,2),'Ansatz 2'!A$1:B$51,2)</f>
        <v>43 Jugendwohlfahrt</v>
      </c>
      <c r="N1039" t="str">
        <f t="shared" si="112"/>
        <v>4390 Jugendwohlfahrt</v>
      </c>
      <c r="O1039" s="1" t="str">
        <f t="shared" si="116"/>
        <v>EH</v>
      </c>
      <c r="P1039" s="1">
        <f t="shared" si="117"/>
        <v>1</v>
      </c>
      <c r="Q1039" s="1" t="str">
        <f t="shared" si="118"/>
        <v>Ausgaben</v>
      </c>
      <c r="R1039" t="str">
        <f t="shared" si="114"/>
        <v>1/4390-58200 Sonstige Dienstgeberbeiträge zur sozialen Sicherheit</v>
      </c>
      <c r="S1039" s="2">
        <f t="shared" si="115"/>
        <v>-100</v>
      </c>
      <c r="T1039" s="2">
        <f t="shared" si="113"/>
        <v>-3.2331070158422244E-2</v>
      </c>
    </row>
    <row r="1040" spans="1:20" x14ac:dyDescent="0.4">
      <c r="A1040" s="1" t="s">
        <v>669</v>
      </c>
      <c r="B1040" s="1" t="s">
        <v>395</v>
      </c>
      <c r="C1040" s="1" t="s">
        <v>937</v>
      </c>
      <c r="D1040" s="1" t="s">
        <v>395</v>
      </c>
      <c r="E1040" s="1" t="s">
        <v>395</v>
      </c>
      <c r="F1040" s="1" t="s">
        <v>397</v>
      </c>
      <c r="G1040" s="1" t="s">
        <v>398</v>
      </c>
      <c r="H1040" s="1" t="s">
        <v>938</v>
      </c>
      <c r="I1040" s="1" t="s">
        <v>223</v>
      </c>
      <c r="J1040" s="1" t="s">
        <v>939</v>
      </c>
      <c r="K1040" s="1" t="s">
        <v>448</v>
      </c>
      <c r="L1040" s="6" t="str">
        <f>VLOOKUP(LEFT(A1040,1),'Ansatz 1'!A$1:B$10,2)</f>
        <v>4 Soziale Wohlfahrt und Wohnbauförderung</v>
      </c>
      <c r="M1040" s="6" t="str">
        <f>VLOOKUP(LEFT(A1040,2),'Ansatz 2'!A$1:B$51,2)</f>
        <v>43 Jugendwohlfahrt</v>
      </c>
      <c r="N1040" t="str">
        <f t="shared" si="112"/>
        <v>4390 Jugendwohlfahrt</v>
      </c>
      <c r="O1040" s="1" t="str">
        <f t="shared" si="116"/>
        <v>EH</v>
      </c>
      <c r="P1040" s="1">
        <f t="shared" si="117"/>
        <v>1</v>
      </c>
      <c r="Q1040" s="1" t="str">
        <f t="shared" si="118"/>
        <v>Ausgaben</v>
      </c>
      <c r="R1040" t="str">
        <f t="shared" si="114"/>
        <v>1/4390-59100 Dotierung von Rückstellungen für Abfertigungen</v>
      </c>
      <c r="S1040" s="2">
        <f t="shared" si="115"/>
        <v>-100</v>
      </c>
      <c r="T1040" s="2">
        <f t="shared" si="113"/>
        <v>-3.2331070158422244E-2</v>
      </c>
    </row>
    <row r="1041" spans="1:20" x14ac:dyDescent="0.4">
      <c r="A1041" s="1" t="s">
        <v>669</v>
      </c>
      <c r="B1041" s="1" t="s">
        <v>395</v>
      </c>
      <c r="C1041" s="1" t="s">
        <v>940</v>
      </c>
      <c r="D1041" s="1" t="s">
        <v>395</v>
      </c>
      <c r="E1041" s="1" t="s">
        <v>395</v>
      </c>
      <c r="F1041" s="1" t="s">
        <v>397</v>
      </c>
      <c r="G1041" s="1" t="s">
        <v>398</v>
      </c>
      <c r="H1041" s="1" t="s">
        <v>938</v>
      </c>
      <c r="I1041" s="1" t="s">
        <v>223</v>
      </c>
      <c r="J1041" s="1" t="s">
        <v>941</v>
      </c>
      <c r="K1041" s="1" t="s">
        <v>448</v>
      </c>
      <c r="L1041" s="6" t="str">
        <f>VLOOKUP(LEFT(A1041,1),'Ansatz 1'!A$1:B$10,2)</f>
        <v>4 Soziale Wohlfahrt und Wohnbauförderung</v>
      </c>
      <c r="M1041" s="6" t="str">
        <f>VLOOKUP(LEFT(A1041,2),'Ansatz 2'!A$1:B$51,2)</f>
        <v>43 Jugendwohlfahrt</v>
      </c>
      <c r="N1041" t="str">
        <f t="shared" si="112"/>
        <v>4390 Jugendwohlfahrt</v>
      </c>
      <c r="O1041" s="1" t="str">
        <f t="shared" si="116"/>
        <v>EH</v>
      </c>
      <c r="P1041" s="1">
        <f t="shared" si="117"/>
        <v>1</v>
      </c>
      <c r="Q1041" s="1" t="str">
        <f t="shared" si="118"/>
        <v>Ausgaben</v>
      </c>
      <c r="R1041" t="str">
        <f t="shared" si="114"/>
        <v>1/4390-59200 Dotierung von Rückstellungen für Jubiläumszuwendungen</v>
      </c>
      <c r="S1041" s="2">
        <f t="shared" si="115"/>
        <v>-100</v>
      </c>
      <c r="T1041" s="2">
        <f t="shared" si="113"/>
        <v>-3.2331070158422244E-2</v>
      </c>
    </row>
    <row r="1042" spans="1:20" x14ac:dyDescent="0.4">
      <c r="A1042" s="1" t="s">
        <v>669</v>
      </c>
      <c r="B1042" s="1" t="s">
        <v>395</v>
      </c>
      <c r="C1042" s="1" t="s">
        <v>942</v>
      </c>
      <c r="D1042" s="1" t="s">
        <v>395</v>
      </c>
      <c r="E1042" s="1" t="s">
        <v>395</v>
      </c>
      <c r="F1042" s="1" t="s">
        <v>397</v>
      </c>
      <c r="G1042" s="1" t="s">
        <v>398</v>
      </c>
      <c r="H1042" s="1" t="s">
        <v>938</v>
      </c>
      <c r="I1042" s="1" t="s">
        <v>223</v>
      </c>
      <c r="J1042" s="1" t="s">
        <v>943</v>
      </c>
      <c r="K1042" s="1" t="s">
        <v>448</v>
      </c>
      <c r="L1042" s="6" t="str">
        <f>VLOOKUP(LEFT(A1042,1),'Ansatz 1'!A$1:B$10,2)</f>
        <v>4 Soziale Wohlfahrt und Wohnbauförderung</v>
      </c>
      <c r="M1042" s="6" t="str">
        <f>VLOOKUP(LEFT(A1042,2),'Ansatz 2'!A$1:B$51,2)</f>
        <v>43 Jugendwohlfahrt</v>
      </c>
      <c r="N1042" t="str">
        <f t="shared" si="112"/>
        <v>4390 Jugendwohlfahrt</v>
      </c>
      <c r="O1042" s="1" t="str">
        <f t="shared" si="116"/>
        <v>EH</v>
      </c>
      <c r="P1042" s="1">
        <f t="shared" si="117"/>
        <v>1</v>
      </c>
      <c r="Q1042" s="1" t="str">
        <f t="shared" si="118"/>
        <v>Ausgaben</v>
      </c>
      <c r="R1042" t="str">
        <f t="shared" si="114"/>
        <v>1/4390-59300 Dotierung von Rückstellungen für nicht konsumierte Urlaube</v>
      </c>
      <c r="S1042" s="2">
        <f t="shared" si="115"/>
        <v>-100</v>
      </c>
      <c r="T1042" s="2">
        <f t="shared" si="113"/>
        <v>-3.2331070158422244E-2</v>
      </c>
    </row>
    <row r="1043" spans="1:20" x14ac:dyDescent="0.4">
      <c r="A1043" s="1" t="s">
        <v>669</v>
      </c>
      <c r="B1043" s="1" t="s">
        <v>395</v>
      </c>
      <c r="C1043" s="1" t="s">
        <v>543</v>
      </c>
      <c r="D1043" s="1" t="s">
        <v>403</v>
      </c>
      <c r="E1043" s="1" t="s">
        <v>395</v>
      </c>
      <c r="F1043" s="1" t="s">
        <v>397</v>
      </c>
      <c r="G1043" s="1" t="s">
        <v>398</v>
      </c>
      <c r="H1043" s="1" t="s">
        <v>958</v>
      </c>
      <c r="I1043" s="1" t="s">
        <v>223</v>
      </c>
      <c r="J1043" s="1" t="s">
        <v>226</v>
      </c>
      <c r="K1043" s="1" t="s">
        <v>493</v>
      </c>
      <c r="L1043" s="6" t="str">
        <f>VLOOKUP(LEFT(A1043,1),'Ansatz 1'!A$1:B$10,2)</f>
        <v>4 Soziale Wohlfahrt und Wohnbauförderung</v>
      </c>
      <c r="M1043" s="6" t="str">
        <f>VLOOKUP(LEFT(A1043,2),'Ansatz 2'!A$1:B$51,2)</f>
        <v>43 Jugendwohlfahrt</v>
      </c>
      <c r="N1043" t="str">
        <f t="shared" si="112"/>
        <v>4390 Jugendwohlfahrt</v>
      </c>
      <c r="O1043" s="1" t="str">
        <f t="shared" si="116"/>
        <v>EH</v>
      </c>
      <c r="P1043" s="1">
        <f t="shared" si="117"/>
        <v>1</v>
      </c>
      <c r="Q1043" s="1" t="str">
        <f t="shared" si="118"/>
        <v>Ausgaben</v>
      </c>
      <c r="R1043" t="str">
        <f t="shared" si="114"/>
        <v>1/4390-75710 Transfers an private Organisationen ohne Erwerbszweck (Kinderdorf)</v>
      </c>
      <c r="S1043" s="2">
        <f t="shared" si="115"/>
        <v>-300</v>
      </c>
      <c r="T1043" s="2">
        <f t="shared" si="113"/>
        <v>-9.6993210475266725E-2</v>
      </c>
    </row>
    <row r="1044" spans="1:20" x14ac:dyDescent="0.4">
      <c r="A1044" s="1" t="s">
        <v>669</v>
      </c>
      <c r="B1044" s="1" t="s">
        <v>395</v>
      </c>
      <c r="C1044" s="1" t="s">
        <v>731</v>
      </c>
      <c r="D1044" s="1" t="s">
        <v>395</v>
      </c>
      <c r="E1044" s="1" t="s">
        <v>395</v>
      </c>
      <c r="F1044" s="1" t="s">
        <v>397</v>
      </c>
      <c r="G1044" s="1" t="s">
        <v>398</v>
      </c>
      <c r="H1044" s="1" t="s">
        <v>954</v>
      </c>
      <c r="I1044" s="1" t="s">
        <v>223</v>
      </c>
      <c r="J1044" s="1" t="s">
        <v>955</v>
      </c>
      <c r="K1044" s="1" t="s">
        <v>448</v>
      </c>
      <c r="L1044" s="6" t="str">
        <f>VLOOKUP(LEFT(A1044,1),'Ansatz 1'!A$1:B$10,2)</f>
        <v>4 Soziale Wohlfahrt und Wohnbauförderung</v>
      </c>
      <c r="M1044" s="6" t="str">
        <f>VLOOKUP(LEFT(A1044,2),'Ansatz 2'!A$1:B$51,2)</f>
        <v>43 Jugendwohlfahrt</v>
      </c>
      <c r="N1044" t="str">
        <f t="shared" si="112"/>
        <v>4390 Jugendwohlfahrt</v>
      </c>
      <c r="O1044" s="1" t="str">
        <f t="shared" si="116"/>
        <v>EH</v>
      </c>
      <c r="P1044" s="1">
        <f t="shared" si="117"/>
        <v>2</v>
      </c>
      <c r="Q1044" s="1" t="str">
        <f t="shared" si="118"/>
        <v>Einnahmen</v>
      </c>
      <c r="R1044" t="str">
        <f t="shared" si="114"/>
        <v>2/4390+81700 Erträge aus der Auflösung von sonstigen Rückstellungen</v>
      </c>
      <c r="S1044" s="2">
        <f t="shared" si="115"/>
        <v>100</v>
      </c>
      <c r="T1044" s="2">
        <f t="shared" si="113"/>
        <v>3.2331070158422244E-2</v>
      </c>
    </row>
    <row r="1045" spans="1:20" x14ac:dyDescent="0.4">
      <c r="A1045" s="1" t="s">
        <v>672</v>
      </c>
      <c r="B1045" s="1" t="s">
        <v>395</v>
      </c>
      <c r="C1045" s="1" t="s">
        <v>477</v>
      </c>
      <c r="D1045" s="1" t="s">
        <v>455</v>
      </c>
      <c r="E1045" s="1" t="s">
        <v>395</v>
      </c>
      <c r="F1045" s="1" t="s">
        <v>497</v>
      </c>
      <c r="G1045" s="1" t="s">
        <v>398</v>
      </c>
      <c r="H1045" s="1" t="s">
        <v>930</v>
      </c>
      <c r="I1045" s="1" t="s">
        <v>227</v>
      </c>
      <c r="J1045" s="1" t="s">
        <v>89</v>
      </c>
      <c r="K1045" s="1" t="s">
        <v>532</v>
      </c>
      <c r="L1045" s="6" t="str">
        <f>VLOOKUP(LEFT(A1045,1),'Ansatz 1'!A$1:B$10,2)</f>
        <v>4 Soziale Wohlfahrt und Wohnbauförderung</v>
      </c>
      <c r="M1045" s="6" t="str">
        <f>VLOOKUP(LEFT(A1045,2),'Ansatz 2'!A$1:B$51,2)</f>
        <v>44 Behebung von Notständen</v>
      </c>
      <c r="N1045" t="str">
        <f t="shared" si="112"/>
        <v>4410 Behebung von Notständen</v>
      </c>
      <c r="O1045" s="1" t="str">
        <f t="shared" si="116"/>
        <v>EH</v>
      </c>
      <c r="P1045" s="1">
        <f t="shared" si="117"/>
        <v>1</v>
      </c>
      <c r="Q1045" s="1" t="str">
        <f t="shared" si="118"/>
        <v>Ausgaben</v>
      </c>
      <c r="R1045" t="str">
        <f t="shared" si="114"/>
        <v>1/4410-72050 Interne Leistungsverrechnung</v>
      </c>
      <c r="S1045" s="2">
        <f t="shared" si="115"/>
        <v>-200</v>
      </c>
      <c r="T1045" s="2">
        <f t="shared" si="113"/>
        <v>-6.4662140316844488E-2</v>
      </c>
    </row>
    <row r="1046" spans="1:20" x14ac:dyDescent="0.4">
      <c r="A1046" s="1" t="s">
        <v>672</v>
      </c>
      <c r="B1046" s="1" t="s">
        <v>395</v>
      </c>
      <c r="C1046" s="1" t="s">
        <v>648</v>
      </c>
      <c r="D1046" s="1" t="s">
        <v>395</v>
      </c>
      <c r="E1046" s="1" t="s">
        <v>395</v>
      </c>
      <c r="F1046" s="1" t="s">
        <v>397</v>
      </c>
      <c r="G1046" s="1" t="s">
        <v>398</v>
      </c>
      <c r="H1046" s="1" t="s">
        <v>958</v>
      </c>
      <c r="I1046" s="1" t="s">
        <v>227</v>
      </c>
      <c r="J1046" s="1" t="s">
        <v>228</v>
      </c>
      <c r="K1046" s="1" t="s">
        <v>461</v>
      </c>
      <c r="L1046" s="6" t="str">
        <f>VLOOKUP(LEFT(A1046,1),'Ansatz 1'!A$1:B$10,2)</f>
        <v>4 Soziale Wohlfahrt und Wohnbauförderung</v>
      </c>
      <c r="M1046" s="6" t="str">
        <f>VLOOKUP(LEFT(A1046,2),'Ansatz 2'!A$1:B$51,2)</f>
        <v>44 Behebung von Notständen</v>
      </c>
      <c r="N1046" t="str">
        <f t="shared" si="112"/>
        <v>4410 Behebung von Notständen</v>
      </c>
      <c r="O1046" s="1" t="str">
        <f t="shared" si="116"/>
        <v>EH</v>
      </c>
      <c r="P1046" s="1">
        <f t="shared" si="117"/>
        <v>1</v>
      </c>
      <c r="Q1046" s="1" t="str">
        <f t="shared" si="118"/>
        <v>Ausgaben</v>
      </c>
      <c r="R1046" t="str">
        <f t="shared" si="114"/>
        <v>1/4410-76800 Sonstige Transfers an private Haushalte (Geschädigte u. Flüchtlingsquartiere)</v>
      </c>
      <c r="S1046" s="2">
        <f t="shared" si="115"/>
        <v>-1000</v>
      </c>
      <c r="T1046" s="2">
        <f t="shared" si="113"/>
        <v>-0.32331070158422243</v>
      </c>
    </row>
    <row r="1047" spans="1:20" x14ac:dyDescent="0.4">
      <c r="A1047" s="1" t="s">
        <v>670</v>
      </c>
      <c r="B1047" s="1" t="s">
        <v>395</v>
      </c>
      <c r="C1047" s="1" t="s">
        <v>543</v>
      </c>
      <c r="D1047" s="1" t="s">
        <v>395</v>
      </c>
      <c r="E1047" s="1" t="s">
        <v>395</v>
      </c>
      <c r="F1047" s="1" t="s">
        <v>397</v>
      </c>
      <c r="G1047" s="1" t="s">
        <v>398</v>
      </c>
      <c r="H1047" s="1" t="s">
        <v>958</v>
      </c>
      <c r="I1047" s="1" t="s">
        <v>229</v>
      </c>
      <c r="J1047" s="1" t="s">
        <v>172</v>
      </c>
      <c r="K1047" s="1" t="s">
        <v>421</v>
      </c>
      <c r="L1047" s="6" t="str">
        <f>VLOOKUP(LEFT(A1047,1),'Ansatz 1'!A$1:B$10,2)</f>
        <v>4 Soziale Wohlfahrt und Wohnbauförderung</v>
      </c>
      <c r="M1047" s="6" t="str">
        <f>VLOOKUP(LEFT(A1047,2),'Ansatz 2'!A$1:B$51,2)</f>
        <v>45 Sozialpolitische Maßnahmen</v>
      </c>
      <c r="N1047" t="str">
        <f t="shared" si="112"/>
        <v>4590 Sonst. Familienpolit. Maßnahmen</v>
      </c>
      <c r="O1047" s="1" t="str">
        <f t="shared" si="116"/>
        <v>EH</v>
      </c>
      <c r="P1047" s="1">
        <f t="shared" si="117"/>
        <v>1</v>
      </c>
      <c r="Q1047" s="1" t="str">
        <f t="shared" si="118"/>
        <v>Ausgaben</v>
      </c>
      <c r="R1047" t="str">
        <f t="shared" si="114"/>
        <v>1/4590-75700 Transfers an private Organisationen ohne Erwerbszweck</v>
      </c>
      <c r="S1047" s="2">
        <f t="shared" si="115"/>
        <v>-500</v>
      </c>
      <c r="T1047" s="2">
        <f t="shared" si="113"/>
        <v>-0.16165535079211121</v>
      </c>
    </row>
    <row r="1048" spans="1:20" x14ac:dyDescent="0.4">
      <c r="A1048" s="1" t="s">
        <v>673</v>
      </c>
      <c r="B1048" s="1" t="s">
        <v>395</v>
      </c>
      <c r="C1048" s="1" t="s">
        <v>674</v>
      </c>
      <c r="D1048" s="1" t="s">
        <v>395</v>
      </c>
      <c r="E1048" s="1" t="s">
        <v>395</v>
      </c>
      <c r="F1048" s="1" t="s">
        <v>397</v>
      </c>
      <c r="G1048" s="1" t="s">
        <v>398</v>
      </c>
      <c r="H1048" s="1" t="s">
        <v>931</v>
      </c>
      <c r="I1048" s="1" t="s">
        <v>229</v>
      </c>
      <c r="J1048" s="1" t="s">
        <v>230</v>
      </c>
      <c r="K1048" s="1" t="s">
        <v>421</v>
      </c>
      <c r="L1048" s="6" t="str">
        <f>VLOOKUP(LEFT(A1048,1),'Ansatz 1'!A$1:B$10,2)</f>
        <v>4 Soziale Wohlfahrt und Wohnbauförderung</v>
      </c>
      <c r="M1048" s="6" t="str">
        <f>VLOOKUP(LEFT(A1048,2),'Ansatz 2'!A$1:B$51,2)</f>
        <v>46 Familienpolitische Maßnahmen</v>
      </c>
      <c r="N1048" t="str">
        <f t="shared" si="112"/>
        <v>4690 Sonst. Familienpolit. Maßnahmen</v>
      </c>
      <c r="O1048" s="1" t="str">
        <f t="shared" si="116"/>
        <v>EH</v>
      </c>
      <c r="P1048" s="1">
        <f t="shared" si="117"/>
        <v>1</v>
      </c>
      <c r="Q1048" s="1" t="str">
        <f t="shared" si="118"/>
        <v>Ausgaben</v>
      </c>
      <c r="R1048" t="str">
        <f t="shared" si="114"/>
        <v>1/4690-75400 Transfers an sonstige Träger des öffentlichen Rechts (Sondernotstandshilfe)</v>
      </c>
      <c r="S1048" s="2">
        <f t="shared" si="115"/>
        <v>-500</v>
      </c>
      <c r="T1048" s="2">
        <f t="shared" si="113"/>
        <v>-0.16165535079211121</v>
      </c>
    </row>
    <row r="1049" spans="1:20" x14ac:dyDescent="0.4">
      <c r="A1049" s="1" t="s">
        <v>675</v>
      </c>
      <c r="B1049" s="1" t="s">
        <v>395</v>
      </c>
      <c r="C1049" s="1" t="s">
        <v>676</v>
      </c>
      <c r="D1049" s="1" t="s">
        <v>395</v>
      </c>
      <c r="E1049" s="1" t="s">
        <v>395</v>
      </c>
      <c r="F1049" s="1" t="s">
        <v>397</v>
      </c>
      <c r="G1049" s="1" t="s">
        <v>398</v>
      </c>
      <c r="H1049" s="1" t="s">
        <v>958</v>
      </c>
      <c r="I1049" s="1" t="s">
        <v>231</v>
      </c>
      <c r="J1049" s="1" t="s">
        <v>232</v>
      </c>
      <c r="K1049" s="1" t="s">
        <v>461</v>
      </c>
      <c r="L1049" s="6" t="str">
        <f>VLOOKUP(LEFT(A1049,1),'Ansatz 1'!A$1:B$10,2)</f>
        <v>4 Soziale Wohlfahrt und Wohnbauförderung</v>
      </c>
      <c r="M1049" s="6" t="str">
        <f>VLOOKUP(LEFT(A1049,2),'Ansatz 2'!A$1:B$51,2)</f>
        <v>48 Wohnbauförderung</v>
      </c>
      <c r="N1049" t="str">
        <f t="shared" si="112"/>
        <v>4890 Wohnbauförderung</v>
      </c>
      <c r="O1049" s="1" t="str">
        <f t="shared" si="116"/>
        <v>EH</v>
      </c>
      <c r="P1049" s="1">
        <f t="shared" si="117"/>
        <v>1</v>
      </c>
      <c r="Q1049" s="1" t="str">
        <f t="shared" si="118"/>
        <v>Ausgaben</v>
      </c>
      <c r="R1049" t="str">
        <f t="shared" si="114"/>
        <v>1/4890-77800 Kapitaltransfers an private Haushalte (Solar, Biomasse, Thermografie)</v>
      </c>
      <c r="S1049" s="2">
        <f t="shared" si="115"/>
        <v>-1000</v>
      </c>
      <c r="T1049" s="2">
        <f t="shared" si="113"/>
        <v>-0.32331070158422243</v>
      </c>
    </row>
    <row r="1050" spans="1:20" x14ac:dyDescent="0.4">
      <c r="A1050" s="1" t="s">
        <v>444</v>
      </c>
      <c r="B1050" s="1" t="s">
        <v>395</v>
      </c>
      <c r="C1050" s="1" t="s">
        <v>485</v>
      </c>
      <c r="D1050" s="1" t="s">
        <v>395</v>
      </c>
      <c r="E1050" s="1" t="s">
        <v>395</v>
      </c>
      <c r="F1050" s="1" t="s">
        <v>397</v>
      </c>
      <c r="G1050" s="1" t="s">
        <v>398</v>
      </c>
      <c r="H1050" s="1" t="s">
        <v>930</v>
      </c>
      <c r="I1050" s="1" t="s">
        <v>233</v>
      </c>
      <c r="J1050" s="1" t="s">
        <v>234</v>
      </c>
      <c r="K1050" s="1" t="s">
        <v>442</v>
      </c>
      <c r="L1050" s="6" t="str">
        <f>VLOOKUP(LEFT(A1050,1),'Ansatz 1'!A$1:B$10,2)</f>
        <v>5 Gesundheit</v>
      </c>
      <c r="M1050" s="6" t="str">
        <f>VLOOKUP(LEFT(A1050,2),'Ansatz 2'!A$1:B$51,2)</f>
        <v>51 Gesundheitsdienst</v>
      </c>
      <c r="N1050" t="str">
        <f t="shared" si="112"/>
        <v>5100 Medizinische Bereichsversorgung</v>
      </c>
      <c r="O1050" s="1" t="str">
        <f t="shared" si="116"/>
        <v>EH</v>
      </c>
      <c r="P1050" s="1">
        <f t="shared" si="117"/>
        <v>1</v>
      </c>
      <c r="Q1050" s="1" t="str">
        <f t="shared" si="118"/>
        <v>Ausgaben</v>
      </c>
      <c r="R1050" t="str">
        <f t="shared" si="114"/>
        <v>1/5100-72800 Entgelte für sonstige Leistungen (Entgelte des Gemeindearztes)</v>
      </c>
      <c r="S1050" s="2">
        <f t="shared" si="115"/>
        <v>-7000</v>
      </c>
      <c r="T1050" s="2">
        <f t="shared" si="113"/>
        <v>-2.2631749110895569</v>
      </c>
    </row>
    <row r="1051" spans="1:20" x14ac:dyDescent="0.4">
      <c r="A1051" s="1" t="s">
        <v>444</v>
      </c>
      <c r="B1051" s="1" t="s">
        <v>395</v>
      </c>
      <c r="C1051" s="1" t="s">
        <v>674</v>
      </c>
      <c r="D1051" s="1" t="s">
        <v>395</v>
      </c>
      <c r="E1051" s="1" t="s">
        <v>395</v>
      </c>
      <c r="F1051" s="1" t="s">
        <v>397</v>
      </c>
      <c r="G1051" s="1" t="s">
        <v>398</v>
      </c>
      <c r="H1051" s="1" t="s">
        <v>931</v>
      </c>
      <c r="I1051" s="1" t="s">
        <v>233</v>
      </c>
      <c r="J1051" s="1" t="s">
        <v>235</v>
      </c>
      <c r="K1051" s="1" t="s">
        <v>590</v>
      </c>
      <c r="L1051" s="6" t="str">
        <f>VLOOKUP(LEFT(A1051,1),'Ansatz 1'!A$1:B$10,2)</f>
        <v>5 Gesundheit</v>
      </c>
      <c r="M1051" s="6" t="str">
        <f>VLOOKUP(LEFT(A1051,2),'Ansatz 2'!A$1:B$51,2)</f>
        <v>51 Gesundheitsdienst</v>
      </c>
      <c r="N1051" t="str">
        <f t="shared" si="112"/>
        <v>5100 Medizinische Bereichsversorgung</v>
      </c>
      <c r="O1051" s="1" t="str">
        <f t="shared" si="116"/>
        <v>EH</v>
      </c>
      <c r="P1051" s="1">
        <f t="shared" si="117"/>
        <v>1</v>
      </c>
      <c r="Q1051" s="1" t="str">
        <f t="shared" si="118"/>
        <v>Ausgaben</v>
      </c>
      <c r="R1051" t="str">
        <f t="shared" si="114"/>
        <v>1/5100-75400 Transfers an sonstige Träger des öffentlichen Rechts (Ärztebereitschaftsdienst)</v>
      </c>
      <c r="S1051" s="2">
        <f t="shared" si="115"/>
        <v>-3600</v>
      </c>
      <c r="T1051" s="2">
        <f t="shared" si="113"/>
        <v>-1.1639185257032008</v>
      </c>
    </row>
    <row r="1052" spans="1:20" x14ac:dyDescent="0.4">
      <c r="A1052" s="1" t="s">
        <v>444</v>
      </c>
      <c r="B1052" s="1" t="s">
        <v>395</v>
      </c>
      <c r="C1052" s="1" t="s">
        <v>543</v>
      </c>
      <c r="D1052" s="1" t="s">
        <v>395</v>
      </c>
      <c r="E1052" s="1" t="s">
        <v>395</v>
      </c>
      <c r="F1052" s="1" t="s">
        <v>397</v>
      </c>
      <c r="G1052" s="1" t="s">
        <v>398</v>
      </c>
      <c r="H1052" s="1" t="s">
        <v>958</v>
      </c>
      <c r="I1052" s="1" t="s">
        <v>233</v>
      </c>
      <c r="J1052" s="1" t="s">
        <v>236</v>
      </c>
      <c r="K1052" s="1" t="s">
        <v>678</v>
      </c>
      <c r="L1052" s="6" t="str">
        <f>VLOOKUP(LEFT(A1052,1),'Ansatz 1'!A$1:B$10,2)</f>
        <v>5 Gesundheit</v>
      </c>
      <c r="M1052" s="6" t="str">
        <f>VLOOKUP(LEFT(A1052,2),'Ansatz 2'!A$1:B$51,2)</f>
        <v>51 Gesundheitsdienst</v>
      </c>
      <c r="N1052" t="str">
        <f t="shared" si="112"/>
        <v>5100 Medizinische Bereichsversorgung</v>
      </c>
      <c r="O1052" s="1" t="str">
        <f t="shared" si="116"/>
        <v>EH</v>
      </c>
      <c r="P1052" s="1">
        <f t="shared" si="117"/>
        <v>1</v>
      </c>
      <c r="Q1052" s="1" t="str">
        <f t="shared" si="118"/>
        <v>Ausgaben</v>
      </c>
      <c r="R1052" t="str">
        <f t="shared" si="114"/>
        <v>1/5100-75700 Transfers an private Organisationen ohne Erwerbszweck (Krankenpflegeverein)</v>
      </c>
      <c r="S1052" s="2">
        <f t="shared" si="115"/>
        <v>-16100</v>
      </c>
      <c r="T1052" s="2">
        <f t="shared" si="113"/>
        <v>-5.2053022955059811</v>
      </c>
    </row>
    <row r="1053" spans="1:20" x14ac:dyDescent="0.4">
      <c r="A1053" s="1" t="s">
        <v>679</v>
      </c>
      <c r="B1053" s="1" t="s">
        <v>395</v>
      </c>
      <c r="C1053" s="1" t="s">
        <v>485</v>
      </c>
      <c r="D1053" s="1" t="s">
        <v>395</v>
      </c>
      <c r="E1053" s="1" t="s">
        <v>395</v>
      </c>
      <c r="F1053" s="1" t="s">
        <v>397</v>
      </c>
      <c r="G1053" s="1" t="s">
        <v>398</v>
      </c>
      <c r="H1053" s="1" t="s">
        <v>930</v>
      </c>
      <c r="I1053" s="1" t="s">
        <v>237</v>
      </c>
      <c r="J1053" s="1" t="s">
        <v>238</v>
      </c>
      <c r="K1053" s="1" t="s">
        <v>448</v>
      </c>
      <c r="L1053" s="6" t="str">
        <f>VLOOKUP(LEFT(A1053,1),'Ansatz 1'!A$1:B$10,2)</f>
        <v>5 Gesundheit</v>
      </c>
      <c r="M1053" s="6" t="str">
        <f>VLOOKUP(LEFT(A1053,2),'Ansatz 2'!A$1:B$51,2)</f>
        <v>51 Gesundheitsdienst</v>
      </c>
      <c r="N1053" t="str">
        <f t="shared" si="112"/>
        <v>5120 Sonstige medizinische Beratung und Betreuung</v>
      </c>
      <c r="O1053" s="1" t="str">
        <f t="shared" si="116"/>
        <v>EH</v>
      </c>
      <c r="P1053" s="1">
        <f t="shared" si="117"/>
        <v>1</v>
      </c>
      <c r="Q1053" s="1" t="str">
        <f t="shared" si="118"/>
        <v>Ausgaben</v>
      </c>
      <c r="R1053" t="str">
        <f t="shared" si="114"/>
        <v>1/5120-72800 Entgelte für sonstige Leistungen (Schutzimpfungen)</v>
      </c>
      <c r="S1053" s="2">
        <f t="shared" si="115"/>
        <v>-100</v>
      </c>
      <c r="T1053" s="2">
        <f t="shared" si="113"/>
        <v>-3.2331070158422244E-2</v>
      </c>
    </row>
    <row r="1054" spans="1:20" x14ac:dyDescent="0.4">
      <c r="A1054" s="1" t="s">
        <v>680</v>
      </c>
      <c r="B1054" s="1" t="s">
        <v>395</v>
      </c>
      <c r="C1054" s="1" t="s">
        <v>485</v>
      </c>
      <c r="D1054" s="1" t="s">
        <v>395</v>
      </c>
      <c r="E1054" s="1" t="s">
        <v>395</v>
      </c>
      <c r="F1054" s="1" t="s">
        <v>397</v>
      </c>
      <c r="G1054" s="1" t="s">
        <v>398</v>
      </c>
      <c r="H1054" s="1" t="s">
        <v>930</v>
      </c>
      <c r="I1054" s="1" t="s">
        <v>239</v>
      </c>
      <c r="J1054" s="1" t="s">
        <v>240</v>
      </c>
      <c r="K1054" s="1" t="s">
        <v>681</v>
      </c>
      <c r="L1054" s="6" t="str">
        <f>VLOOKUP(LEFT(A1054,1),'Ansatz 1'!A$1:B$10,2)</f>
        <v>5 Gesundheit</v>
      </c>
      <c r="M1054" s="6" t="str">
        <f>VLOOKUP(LEFT(A1054,2),'Ansatz 2'!A$1:B$51,2)</f>
        <v>51 Gesundheitsdienst</v>
      </c>
      <c r="N1054" t="str">
        <f t="shared" si="112"/>
        <v>5160 Schulgesundheitsdienst</v>
      </c>
      <c r="O1054" s="1" t="str">
        <f t="shared" si="116"/>
        <v>EH</v>
      </c>
      <c r="P1054" s="1">
        <f t="shared" si="117"/>
        <v>1</v>
      </c>
      <c r="Q1054" s="1" t="str">
        <f t="shared" si="118"/>
        <v>Ausgaben</v>
      </c>
      <c r="R1054" t="str">
        <f t="shared" si="114"/>
        <v>1/5160-72800 Entgelte für sonstige Leistungen (Schüleruntersuchungen)</v>
      </c>
      <c r="S1054" s="2">
        <f t="shared" si="115"/>
        <v>-4600</v>
      </c>
      <c r="T1054" s="2">
        <f t="shared" si="113"/>
        <v>-1.4872292272874232</v>
      </c>
    </row>
    <row r="1055" spans="1:20" x14ac:dyDescent="0.4">
      <c r="A1055" s="1" t="s">
        <v>682</v>
      </c>
      <c r="B1055" s="1" t="s">
        <v>395</v>
      </c>
      <c r="C1055" s="1" t="s">
        <v>487</v>
      </c>
      <c r="D1055" s="1" t="s">
        <v>395</v>
      </c>
      <c r="E1055" s="1" t="s">
        <v>395</v>
      </c>
      <c r="F1055" s="1" t="s">
        <v>397</v>
      </c>
      <c r="G1055" s="1" t="s">
        <v>398</v>
      </c>
      <c r="H1055" s="1" t="s">
        <v>930</v>
      </c>
      <c r="I1055" s="1" t="s">
        <v>241</v>
      </c>
      <c r="J1055" s="1" t="s">
        <v>242</v>
      </c>
      <c r="K1055" s="1" t="s">
        <v>463</v>
      </c>
      <c r="L1055" s="6" t="str">
        <f>VLOOKUP(LEFT(A1055,1),'Ansatz 1'!A$1:B$10,2)</f>
        <v>5 Gesundheit</v>
      </c>
      <c r="M1055" s="6" t="str">
        <f>VLOOKUP(LEFT(A1055,2),'Ansatz 2'!A$1:B$51,2)</f>
        <v>52 Umweltschutz</v>
      </c>
      <c r="N1055" t="str">
        <f t="shared" si="112"/>
        <v>5200 Natur- und Landschaftsschutz</v>
      </c>
      <c r="O1055" s="1" t="str">
        <f t="shared" si="116"/>
        <v>EH</v>
      </c>
      <c r="P1055" s="1">
        <f t="shared" si="117"/>
        <v>1</v>
      </c>
      <c r="Q1055" s="1" t="str">
        <f t="shared" si="118"/>
        <v>Ausgaben</v>
      </c>
      <c r="R1055" t="str">
        <f t="shared" si="114"/>
        <v>1/5200-72900 Sonstige Aufwendungen (Landschaftsreinigung)</v>
      </c>
      <c r="S1055" s="2">
        <f t="shared" si="115"/>
        <v>-2500</v>
      </c>
      <c r="T1055" s="2">
        <f t="shared" si="113"/>
        <v>-0.80827675396055609</v>
      </c>
    </row>
    <row r="1056" spans="1:20" x14ac:dyDescent="0.4">
      <c r="A1056" s="1" t="s">
        <v>447</v>
      </c>
      <c r="B1056" s="1" t="s">
        <v>395</v>
      </c>
      <c r="C1056" s="1" t="s">
        <v>485</v>
      </c>
      <c r="D1056" s="1" t="s">
        <v>395</v>
      </c>
      <c r="E1056" s="1" t="s">
        <v>395</v>
      </c>
      <c r="F1056" s="1" t="s">
        <v>397</v>
      </c>
      <c r="G1056" s="1" t="s">
        <v>398</v>
      </c>
      <c r="H1056" s="1" t="s">
        <v>930</v>
      </c>
      <c r="I1056" s="1" t="s">
        <v>243</v>
      </c>
      <c r="J1056" s="1" t="s">
        <v>76</v>
      </c>
      <c r="K1056" s="1" t="s">
        <v>683</v>
      </c>
      <c r="L1056" s="6" t="str">
        <f>VLOOKUP(LEFT(A1056,1),'Ansatz 1'!A$1:B$10,2)</f>
        <v>5 Gesundheit</v>
      </c>
      <c r="M1056" s="6" t="str">
        <f>VLOOKUP(LEFT(A1056,2),'Ansatz 2'!A$1:B$51,2)</f>
        <v>52 Umweltschutz</v>
      </c>
      <c r="N1056" t="str">
        <f t="shared" si="112"/>
        <v>5220 Reinhatlung der Luft</v>
      </c>
      <c r="O1056" s="1" t="str">
        <f t="shared" si="116"/>
        <v>EH</v>
      </c>
      <c r="P1056" s="1">
        <f t="shared" si="117"/>
        <v>1</v>
      </c>
      <c r="Q1056" s="1" t="str">
        <f t="shared" si="118"/>
        <v>Ausgaben</v>
      </c>
      <c r="R1056" t="str">
        <f t="shared" si="114"/>
        <v>1/5220-72800 Entgelte für sonstige Leistungen</v>
      </c>
      <c r="S1056" s="2">
        <f t="shared" si="115"/>
        <v>-13600</v>
      </c>
      <c r="T1056" s="2">
        <f t="shared" si="113"/>
        <v>-4.3970255415454256</v>
      </c>
    </row>
    <row r="1057" spans="1:20" x14ac:dyDescent="0.4">
      <c r="A1057" s="1" t="s">
        <v>447</v>
      </c>
      <c r="B1057" s="1" t="s">
        <v>395</v>
      </c>
      <c r="C1057" s="1" t="s">
        <v>496</v>
      </c>
      <c r="D1057" s="1" t="s">
        <v>403</v>
      </c>
      <c r="E1057" s="1" t="s">
        <v>395</v>
      </c>
      <c r="F1057" s="1" t="s">
        <v>397</v>
      </c>
      <c r="G1057" s="1" t="s">
        <v>398</v>
      </c>
      <c r="H1057" s="1" t="s">
        <v>953</v>
      </c>
      <c r="I1057" s="1" t="s">
        <v>243</v>
      </c>
      <c r="J1057" s="1" t="s">
        <v>67</v>
      </c>
      <c r="K1057" s="1" t="s">
        <v>531</v>
      </c>
      <c r="L1057" s="6" t="str">
        <f>VLOOKUP(LEFT(A1057,1),'Ansatz 1'!A$1:B$10,2)</f>
        <v>5 Gesundheit</v>
      </c>
      <c r="M1057" s="6" t="str">
        <f>VLOOKUP(LEFT(A1057,2),'Ansatz 2'!A$1:B$51,2)</f>
        <v>52 Umweltschutz</v>
      </c>
      <c r="N1057" t="str">
        <f t="shared" si="112"/>
        <v>5220 Reinhatlung der Luft</v>
      </c>
      <c r="O1057" s="1" t="str">
        <f t="shared" si="116"/>
        <v>EH</v>
      </c>
      <c r="P1057" s="1">
        <f t="shared" si="117"/>
        <v>2</v>
      </c>
      <c r="Q1057" s="1" t="str">
        <f t="shared" si="118"/>
        <v>Einnahmen</v>
      </c>
      <c r="R1057" t="str">
        <f t="shared" si="114"/>
        <v>2/5220+81610 Kostenbeiträge (Kostenersätze) für sonstige Leistungen</v>
      </c>
      <c r="S1057" s="2">
        <f t="shared" si="115"/>
        <v>12000</v>
      </c>
      <c r="T1057" s="2">
        <f t="shared" si="113"/>
        <v>3.8797284190106693</v>
      </c>
    </row>
    <row r="1058" spans="1:20" x14ac:dyDescent="0.4">
      <c r="A1058" s="1" t="s">
        <v>684</v>
      </c>
      <c r="B1058" s="1" t="s">
        <v>395</v>
      </c>
      <c r="C1058" s="1" t="s">
        <v>485</v>
      </c>
      <c r="D1058" s="1" t="s">
        <v>395</v>
      </c>
      <c r="E1058" s="1" t="s">
        <v>395</v>
      </c>
      <c r="F1058" s="1" t="s">
        <v>397</v>
      </c>
      <c r="G1058" s="1" t="s">
        <v>398</v>
      </c>
      <c r="H1058" s="1" t="s">
        <v>930</v>
      </c>
      <c r="I1058" s="1" t="s">
        <v>244</v>
      </c>
      <c r="J1058" s="1" t="s">
        <v>76</v>
      </c>
      <c r="K1058" s="1" t="s">
        <v>582</v>
      </c>
      <c r="L1058" s="6" t="str">
        <f>VLOOKUP(LEFT(A1058,1),'Ansatz 1'!A$1:B$10,2)</f>
        <v>5 Gesundheit</v>
      </c>
      <c r="M1058" s="6" t="str">
        <f>VLOOKUP(LEFT(A1058,2),'Ansatz 2'!A$1:B$51,2)</f>
        <v>52 Umweltschutz</v>
      </c>
      <c r="N1058" t="str">
        <f t="shared" si="112"/>
        <v>5280 Tierkörperbeseitigung</v>
      </c>
      <c r="O1058" s="1" t="str">
        <f t="shared" si="116"/>
        <v>EH</v>
      </c>
      <c r="P1058" s="1">
        <f t="shared" si="117"/>
        <v>1</v>
      </c>
      <c r="Q1058" s="1" t="str">
        <f t="shared" si="118"/>
        <v>Ausgaben</v>
      </c>
      <c r="R1058" t="str">
        <f t="shared" si="114"/>
        <v>1/5280-72800 Entgelte für sonstige Leistungen</v>
      </c>
      <c r="S1058" s="2">
        <f t="shared" si="115"/>
        <v>-600</v>
      </c>
      <c r="T1058" s="2">
        <f t="shared" si="113"/>
        <v>-0.19398642095053345</v>
      </c>
    </row>
    <row r="1059" spans="1:20" x14ac:dyDescent="0.4">
      <c r="A1059" s="1" t="s">
        <v>685</v>
      </c>
      <c r="B1059" s="1" t="s">
        <v>395</v>
      </c>
      <c r="C1059" s="1" t="s">
        <v>581</v>
      </c>
      <c r="D1059" s="1" t="s">
        <v>395</v>
      </c>
      <c r="E1059" s="1" t="s">
        <v>395</v>
      </c>
      <c r="F1059" s="1" t="s">
        <v>397</v>
      </c>
      <c r="G1059" s="1" t="s">
        <v>398</v>
      </c>
      <c r="H1059" s="1" t="s">
        <v>931</v>
      </c>
      <c r="I1059" s="1" t="s">
        <v>245</v>
      </c>
      <c r="J1059" s="1" t="s">
        <v>246</v>
      </c>
      <c r="K1059" s="1" t="s">
        <v>686</v>
      </c>
      <c r="L1059" s="6" t="str">
        <f>VLOOKUP(LEFT(A1059,1),'Ansatz 1'!A$1:B$10,2)</f>
        <v>5 Gesundheit</v>
      </c>
      <c r="M1059" s="6" t="str">
        <f>VLOOKUP(LEFT(A1059,2),'Ansatz 2'!A$1:B$51,2)</f>
        <v>53 Rettungs- und Warndienste</v>
      </c>
      <c r="N1059" t="str">
        <f t="shared" si="112"/>
        <v>5300 Rettungsdienste</v>
      </c>
      <c r="O1059" s="1" t="str">
        <f t="shared" si="116"/>
        <v>EH</v>
      </c>
      <c r="P1059" s="1">
        <f t="shared" si="117"/>
        <v>1</v>
      </c>
      <c r="Q1059" s="1" t="str">
        <f t="shared" si="118"/>
        <v>Ausgaben</v>
      </c>
      <c r="R1059" t="str">
        <f t="shared" si="114"/>
        <v>1/5300-75100 Transfers an Länder, Landesfonds und Landeskammern (Rettungsfonds)</v>
      </c>
      <c r="S1059" s="2">
        <f t="shared" si="115"/>
        <v>-30400</v>
      </c>
      <c r="T1059" s="2">
        <f t="shared" si="113"/>
        <v>-9.8286453281603627</v>
      </c>
    </row>
    <row r="1060" spans="1:20" x14ac:dyDescent="0.4">
      <c r="A1060" s="1" t="s">
        <v>685</v>
      </c>
      <c r="B1060" s="1" t="s">
        <v>395</v>
      </c>
      <c r="C1060" s="1" t="s">
        <v>543</v>
      </c>
      <c r="D1060" s="1" t="s">
        <v>395</v>
      </c>
      <c r="E1060" s="1" t="s">
        <v>395</v>
      </c>
      <c r="F1060" s="1" t="s">
        <v>397</v>
      </c>
      <c r="G1060" s="1" t="s">
        <v>398</v>
      </c>
      <c r="H1060" s="1" t="s">
        <v>958</v>
      </c>
      <c r="I1060" s="1" t="s">
        <v>245</v>
      </c>
      <c r="J1060" s="1" t="s">
        <v>247</v>
      </c>
      <c r="K1060" s="1" t="s">
        <v>461</v>
      </c>
      <c r="L1060" s="6" t="str">
        <f>VLOOKUP(LEFT(A1060,1),'Ansatz 1'!A$1:B$10,2)</f>
        <v>5 Gesundheit</v>
      </c>
      <c r="M1060" s="6" t="str">
        <f>VLOOKUP(LEFT(A1060,2),'Ansatz 2'!A$1:B$51,2)</f>
        <v>53 Rettungs- und Warndienste</v>
      </c>
      <c r="N1060" t="str">
        <f t="shared" si="112"/>
        <v>5300 Rettungsdienste</v>
      </c>
      <c r="O1060" s="1" t="str">
        <f t="shared" si="116"/>
        <v>EH</v>
      </c>
      <c r="P1060" s="1">
        <f t="shared" si="117"/>
        <v>1</v>
      </c>
      <c r="Q1060" s="1" t="str">
        <f t="shared" si="118"/>
        <v>Ausgaben</v>
      </c>
      <c r="R1060" t="str">
        <f t="shared" si="114"/>
        <v>1/5300-75700 Transfers an private Organisationen ohne Erwerbszweck (Rettungsorganisationen)</v>
      </c>
      <c r="S1060" s="2">
        <f t="shared" si="115"/>
        <v>-1000</v>
      </c>
      <c r="T1060" s="2">
        <f t="shared" si="113"/>
        <v>-0.32331070158422243</v>
      </c>
    </row>
    <row r="1061" spans="1:20" x14ac:dyDescent="0.4">
      <c r="A1061" s="1" t="s">
        <v>687</v>
      </c>
      <c r="B1061" s="1" t="s">
        <v>395</v>
      </c>
      <c r="C1061" s="1" t="s">
        <v>581</v>
      </c>
      <c r="D1061" s="1" t="s">
        <v>395</v>
      </c>
      <c r="E1061" s="1" t="s">
        <v>395</v>
      </c>
      <c r="F1061" s="1" t="s">
        <v>397</v>
      </c>
      <c r="G1061" s="1" t="s">
        <v>398</v>
      </c>
      <c r="H1061" s="1" t="s">
        <v>931</v>
      </c>
      <c r="I1061" s="1" t="s">
        <v>248</v>
      </c>
      <c r="J1061" s="1" t="s">
        <v>249</v>
      </c>
      <c r="K1061" s="1" t="s">
        <v>688</v>
      </c>
      <c r="L1061" s="6" t="str">
        <f>VLOOKUP(LEFT(A1061,1),'Ansatz 1'!A$1:B$10,2)</f>
        <v>5 Gesundheit</v>
      </c>
      <c r="M1061" s="6" t="str">
        <f>VLOOKUP(LEFT(A1061,2),'Ansatz 2'!A$1:B$51,2)</f>
        <v>56 Krankenanstalten anderer Rechtsträger</v>
      </c>
      <c r="N1061" t="str">
        <f t="shared" si="112"/>
        <v>5600 Betreibsabgangsdeckung</v>
      </c>
      <c r="O1061" s="1" t="str">
        <f t="shared" si="116"/>
        <v>EH</v>
      </c>
      <c r="P1061" s="1">
        <f t="shared" si="117"/>
        <v>1</v>
      </c>
      <c r="Q1061" s="1" t="str">
        <f t="shared" si="118"/>
        <v>Ausgaben</v>
      </c>
      <c r="R1061" t="str">
        <f t="shared" si="114"/>
        <v>1/5600-75100 Transfers an Länder, Landesfonds und Landeskammern (Spitalsfonds)</v>
      </c>
      <c r="S1061" s="2">
        <f t="shared" si="115"/>
        <v>-718000</v>
      </c>
      <c r="T1061" s="2">
        <f t="shared" si="113"/>
        <v>-232.1370837374717</v>
      </c>
    </row>
    <row r="1062" spans="1:20" x14ac:dyDescent="0.4">
      <c r="A1062" s="1" t="s">
        <v>687</v>
      </c>
      <c r="B1062" s="1" t="s">
        <v>395</v>
      </c>
      <c r="C1062" s="1" t="s">
        <v>429</v>
      </c>
      <c r="D1062" s="1" t="s">
        <v>395</v>
      </c>
      <c r="E1062" s="1" t="s">
        <v>395</v>
      </c>
      <c r="F1062" s="1" t="s">
        <v>397</v>
      </c>
      <c r="G1062" s="1" t="s">
        <v>398</v>
      </c>
      <c r="H1062" s="1" t="s">
        <v>933</v>
      </c>
      <c r="I1062" s="1" t="s">
        <v>248</v>
      </c>
      <c r="J1062" s="1" t="s">
        <v>250</v>
      </c>
      <c r="K1062" s="1" t="s">
        <v>689</v>
      </c>
      <c r="L1062" s="6" t="str">
        <f>VLOOKUP(LEFT(A1062,1),'Ansatz 1'!A$1:B$10,2)</f>
        <v>5 Gesundheit</v>
      </c>
      <c r="M1062" s="6" t="str">
        <f>VLOOKUP(LEFT(A1062,2),'Ansatz 2'!A$1:B$51,2)</f>
        <v>56 Krankenanstalten anderer Rechtsträger</v>
      </c>
      <c r="N1062" t="str">
        <f t="shared" si="112"/>
        <v>5600 Betreibsabgangsdeckung</v>
      </c>
      <c r="O1062" s="1" t="str">
        <f t="shared" si="116"/>
        <v>EH</v>
      </c>
      <c r="P1062" s="1">
        <f t="shared" si="117"/>
        <v>2</v>
      </c>
      <c r="Q1062" s="1" t="str">
        <f t="shared" si="118"/>
        <v>Einnahmen</v>
      </c>
      <c r="R1062" t="str">
        <f t="shared" si="114"/>
        <v>2/5600+86100 Transfers von Ländern, Landesfonds und Landeskammern (Spitalsbeiträge)</v>
      </c>
      <c r="S1062" s="2">
        <f t="shared" si="115"/>
        <v>101700</v>
      </c>
      <c r="T1062" s="2">
        <f t="shared" si="113"/>
        <v>32.88069835111542</v>
      </c>
    </row>
    <row r="1063" spans="1:20" x14ac:dyDescent="0.4">
      <c r="A1063" s="1" t="s">
        <v>454</v>
      </c>
      <c r="B1063" s="1" t="s">
        <v>395</v>
      </c>
      <c r="C1063" s="1" t="s">
        <v>485</v>
      </c>
      <c r="D1063" s="1" t="s">
        <v>395</v>
      </c>
      <c r="E1063" s="1" t="s">
        <v>395</v>
      </c>
      <c r="F1063" s="1" t="s">
        <v>397</v>
      </c>
      <c r="G1063" s="1" t="s">
        <v>398</v>
      </c>
      <c r="H1063" s="1" t="s">
        <v>930</v>
      </c>
      <c r="I1063" s="1" t="s">
        <v>251</v>
      </c>
      <c r="J1063" s="1" t="s">
        <v>252</v>
      </c>
      <c r="K1063" s="1" t="s">
        <v>463</v>
      </c>
      <c r="L1063" s="6" t="str">
        <f>VLOOKUP(LEFT(A1063,1),'Ansatz 1'!A$1:B$10,2)</f>
        <v>5 Gesundheit</v>
      </c>
      <c r="M1063" s="6" t="str">
        <f>VLOOKUP(LEFT(A1063,2),'Ansatz 2'!A$1:B$51,2)</f>
        <v>58 Veterinärmedizin</v>
      </c>
      <c r="N1063" t="str">
        <f t="shared" si="112"/>
        <v>5810 Maßnahmen der Veterinärmedizin</v>
      </c>
      <c r="O1063" s="1" t="str">
        <f t="shared" si="116"/>
        <v>EH</v>
      </c>
      <c r="P1063" s="1">
        <f t="shared" si="117"/>
        <v>1</v>
      </c>
      <c r="Q1063" s="1" t="str">
        <f t="shared" si="118"/>
        <v>Ausgaben</v>
      </c>
      <c r="R1063" t="str">
        <f t="shared" si="114"/>
        <v>1/5810-72800 Entgelte für sonstige Leistungen (Tierarzt)</v>
      </c>
      <c r="S1063" s="2">
        <f t="shared" si="115"/>
        <v>-2500</v>
      </c>
      <c r="T1063" s="2">
        <f t="shared" si="113"/>
        <v>-0.80827675396055609</v>
      </c>
    </row>
    <row r="1064" spans="1:20" x14ac:dyDescent="0.4">
      <c r="A1064" s="1" t="s">
        <v>690</v>
      </c>
      <c r="B1064" s="1" t="s">
        <v>395</v>
      </c>
      <c r="C1064" s="1" t="s">
        <v>438</v>
      </c>
      <c r="D1064" s="1" t="s">
        <v>395</v>
      </c>
      <c r="E1064" s="1" t="s">
        <v>395</v>
      </c>
      <c r="F1064" s="1" t="s">
        <v>397</v>
      </c>
      <c r="G1064" s="1" t="s">
        <v>398</v>
      </c>
      <c r="H1064" s="1" t="s">
        <v>934</v>
      </c>
      <c r="I1064" s="1" t="s">
        <v>253</v>
      </c>
      <c r="J1064" s="1" t="s">
        <v>36</v>
      </c>
      <c r="K1064" s="1" t="s">
        <v>657</v>
      </c>
      <c r="L1064" s="6" t="str">
        <f>VLOOKUP(LEFT(A1064,1),'Ansatz 1'!A$1:B$10,2)</f>
        <v>6 Straßen- und Wasserbau, Verkehr</v>
      </c>
      <c r="M1064" s="6" t="str">
        <f>VLOOKUP(LEFT(A1064,2),'Ansatz 2'!A$1:B$51,2)</f>
        <v>61 Straßenbau</v>
      </c>
      <c r="N1064" t="str">
        <f t="shared" si="112"/>
        <v>6120 Gemeindestraßen</v>
      </c>
      <c r="O1064" s="1" t="str">
        <f t="shared" si="116"/>
        <v>EH</v>
      </c>
      <c r="P1064" s="1">
        <f t="shared" si="117"/>
        <v>1</v>
      </c>
      <c r="Q1064" s="1" t="str">
        <f t="shared" si="118"/>
        <v>Ausgaben</v>
      </c>
      <c r="R1064" t="str">
        <f t="shared" si="114"/>
        <v>1/6120-40000 Geringwertige Wirtschaftsgüter (GWG)</v>
      </c>
      <c r="S1064" s="2">
        <f t="shared" si="115"/>
        <v>-16000</v>
      </c>
      <c r="T1064" s="2">
        <f t="shared" si="113"/>
        <v>-5.1729712253475588</v>
      </c>
    </row>
    <row r="1065" spans="1:20" x14ac:dyDescent="0.4">
      <c r="A1065" s="1" t="s">
        <v>690</v>
      </c>
      <c r="B1065" s="1" t="s">
        <v>395</v>
      </c>
      <c r="C1065" s="1" t="s">
        <v>560</v>
      </c>
      <c r="D1065" s="1" t="s">
        <v>395</v>
      </c>
      <c r="E1065" s="1" t="s">
        <v>395</v>
      </c>
      <c r="F1065" s="1" t="s">
        <v>397</v>
      </c>
      <c r="G1065" s="1" t="s">
        <v>398</v>
      </c>
      <c r="H1065" s="1" t="s">
        <v>934</v>
      </c>
      <c r="I1065" s="1" t="s">
        <v>253</v>
      </c>
      <c r="J1065" s="1" t="s">
        <v>121</v>
      </c>
      <c r="K1065" s="1" t="s">
        <v>590</v>
      </c>
      <c r="L1065" s="6" t="str">
        <f>VLOOKUP(LEFT(A1065,1),'Ansatz 1'!A$1:B$10,2)</f>
        <v>6 Straßen- und Wasserbau, Verkehr</v>
      </c>
      <c r="M1065" s="6" t="str">
        <f>VLOOKUP(LEFT(A1065,2),'Ansatz 2'!A$1:B$51,2)</f>
        <v>61 Straßenbau</v>
      </c>
      <c r="N1065" t="str">
        <f t="shared" si="112"/>
        <v>6120 Gemeindestraßen</v>
      </c>
      <c r="O1065" s="1" t="str">
        <f t="shared" si="116"/>
        <v>EH</v>
      </c>
      <c r="P1065" s="1">
        <f t="shared" si="117"/>
        <v>1</v>
      </c>
      <c r="Q1065" s="1" t="str">
        <f t="shared" si="118"/>
        <v>Ausgaben</v>
      </c>
      <c r="R1065" t="str">
        <f t="shared" si="114"/>
        <v>1/6120-45200 Treibstoffe</v>
      </c>
      <c r="S1065" s="2">
        <f t="shared" si="115"/>
        <v>-3600</v>
      </c>
      <c r="T1065" s="2">
        <f t="shared" si="113"/>
        <v>-1.1639185257032008</v>
      </c>
    </row>
    <row r="1066" spans="1:20" x14ac:dyDescent="0.4">
      <c r="A1066" s="1" t="s">
        <v>690</v>
      </c>
      <c r="B1066" s="1" t="s">
        <v>395</v>
      </c>
      <c r="C1066" s="1" t="s">
        <v>670</v>
      </c>
      <c r="D1066" s="1" t="s">
        <v>395</v>
      </c>
      <c r="E1066" s="1" t="s">
        <v>395</v>
      </c>
      <c r="F1066" s="1" t="s">
        <v>397</v>
      </c>
      <c r="G1066" s="1" t="s">
        <v>398</v>
      </c>
      <c r="H1066" s="1" t="s">
        <v>934</v>
      </c>
      <c r="I1066" s="1" t="s">
        <v>253</v>
      </c>
      <c r="J1066" s="1" t="s">
        <v>257</v>
      </c>
      <c r="K1066" s="1" t="s">
        <v>546</v>
      </c>
      <c r="L1066" s="6" t="str">
        <f>VLOOKUP(LEFT(A1066,1),'Ansatz 1'!A$1:B$10,2)</f>
        <v>6 Straßen- und Wasserbau, Verkehr</v>
      </c>
      <c r="M1066" s="6" t="str">
        <f>VLOOKUP(LEFT(A1066,2),'Ansatz 2'!A$1:B$51,2)</f>
        <v>61 Straßenbau</v>
      </c>
      <c r="N1066" t="str">
        <f t="shared" si="112"/>
        <v>6120 Gemeindestraßen</v>
      </c>
      <c r="O1066" s="1" t="str">
        <f t="shared" si="116"/>
        <v>EH</v>
      </c>
      <c r="P1066" s="1">
        <f t="shared" si="117"/>
        <v>1</v>
      </c>
      <c r="Q1066" s="1" t="str">
        <f t="shared" si="118"/>
        <v>Ausgaben</v>
      </c>
      <c r="R1066" t="str">
        <f t="shared" si="114"/>
        <v>1/6120-45900 Sonstige Verbrauchsgüter (Bekleidung und Ausrüstung)</v>
      </c>
      <c r="S1066" s="2">
        <f t="shared" si="115"/>
        <v>-5300</v>
      </c>
      <c r="T1066" s="2">
        <f t="shared" si="113"/>
        <v>-1.7135467183963788</v>
      </c>
    </row>
    <row r="1067" spans="1:20" x14ac:dyDescent="0.4">
      <c r="A1067" s="1" t="s">
        <v>690</v>
      </c>
      <c r="B1067" s="1" t="s">
        <v>395</v>
      </c>
      <c r="C1067" s="1" t="s">
        <v>444</v>
      </c>
      <c r="D1067" s="1" t="s">
        <v>395</v>
      </c>
      <c r="E1067" s="1" t="s">
        <v>395</v>
      </c>
      <c r="F1067" s="1" t="s">
        <v>397</v>
      </c>
      <c r="G1067" s="1" t="s">
        <v>398</v>
      </c>
      <c r="H1067" s="1" t="s">
        <v>935</v>
      </c>
      <c r="I1067" s="1" t="s">
        <v>253</v>
      </c>
      <c r="J1067" s="1" t="s">
        <v>39</v>
      </c>
      <c r="K1067" s="1" t="s">
        <v>696</v>
      </c>
      <c r="L1067" s="6" t="str">
        <f>VLOOKUP(LEFT(A1067,1),'Ansatz 1'!A$1:B$10,2)</f>
        <v>6 Straßen- und Wasserbau, Verkehr</v>
      </c>
      <c r="M1067" s="6" t="str">
        <f>VLOOKUP(LEFT(A1067,2),'Ansatz 2'!A$1:B$51,2)</f>
        <v>61 Straßenbau</v>
      </c>
      <c r="N1067" t="str">
        <f t="shared" si="112"/>
        <v>6120 Gemeindestraßen</v>
      </c>
      <c r="O1067" s="1" t="str">
        <f t="shared" si="116"/>
        <v>EH</v>
      </c>
      <c r="P1067" s="1">
        <f t="shared" si="117"/>
        <v>1</v>
      </c>
      <c r="Q1067" s="1" t="str">
        <f t="shared" si="118"/>
        <v>Ausgaben</v>
      </c>
      <c r="R1067" t="str">
        <f t="shared" si="114"/>
        <v>1/6120-51000 Geldbezüge der Vertragsbediensteten der Verwaltung</v>
      </c>
      <c r="S1067" s="2">
        <f t="shared" si="115"/>
        <v>-92000</v>
      </c>
      <c r="T1067" s="2">
        <f t="shared" si="113"/>
        <v>-29.744584545748463</v>
      </c>
    </row>
    <row r="1068" spans="1:20" x14ac:dyDescent="0.4">
      <c r="A1068" s="1" t="s">
        <v>690</v>
      </c>
      <c r="B1068" s="1" t="s">
        <v>395</v>
      </c>
      <c r="C1068" s="1" t="s">
        <v>574</v>
      </c>
      <c r="D1068" s="1" t="s">
        <v>395</v>
      </c>
      <c r="E1068" s="1" t="s">
        <v>395</v>
      </c>
      <c r="F1068" s="1" t="s">
        <v>397</v>
      </c>
      <c r="G1068" s="1" t="s">
        <v>398</v>
      </c>
      <c r="H1068" s="1" t="s">
        <v>935</v>
      </c>
      <c r="I1068" s="1" t="s">
        <v>253</v>
      </c>
      <c r="J1068" s="1" t="s">
        <v>131</v>
      </c>
      <c r="K1068" s="1" t="s">
        <v>697</v>
      </c>
      <c r="L1068" s="6" t="str">
        <f>VLOOKUP(LEFT(A1068,1),'Ansatz 1'!A$1:B$10,2)</f>
        <v>6 Straßen- und Wasserbau, Verkehr</v>
      </c>
      <c r="M1068" s="6" t="str">
        <f>VLOOKUP(LEFT(A1068,2),'Ansatz 2'!A$1:B$51,2)</f>
        <v>61 Straßenbau</v>
      </c>
      <c r="N1068" t="str">
        <f t="shared" si="112"/>
        <v>6120 Gemeindestraßen</v>
      </c>
      <c r="O1068" s="1" t="str">
        <f t="shared" si="116"/>
        <v>EH</v>
      </c>
      <c r="P1068" s="1">
        <f t="shared" si="117"/>
        <v>1</v>
      </c>
      <c r="Q1068" s="1" t="str">
        <f t="shared" si="118"/>
        <v>Ausgaben</v>
      </c>
      <c r="R1068" t="str">
        <f t="shared" si="114"/>
        <v>1/6120-51100 Geldbezüge der Vertragsbediensteten in handwerklicher Verwendung</v>
      </c>
      <c r="S1068" s="2">
        <f t="shared" si="115"/>
        <v>-127000</v>
      </c>
      <c r="T1068" s="2">
        <f t="shared" si="113"/>
        <v>-41.060459101196251</v>
      </c>
    </row>
    <row r="1069" spans="1:20" x14ac:dyDescent="0.4">
      <c r="A1069" s="1" t="s">
        <v>690</v>
      </c>
      <c r="B1069" s="1" t="s">
        <v>395</v>
      </c>
      <c r="C1069" s="1" t="s">
        <v>671</v>
      </c>
      <c r="D1069" s="1" t="s">
        <v>395</v>
      </c>
      <c r="E1069" s="1" t="s">
        <v>395</v>
      </c>
      <c r="F1069" s="1" t="s">
        <v>397</v>
      </c>
      <c r="G1069" s="1" t="s">
        <v>398</v>
      </c>
      <c r="H1069" s="1" t="s">
        <v>935</v>
      </c>
      <c r="I1069" s="1" t="s">
        <v>253</v>
      </c>
      <c r="J1069" s="1" t="s">
        <v>225</v>
      </c>
      <c r="K1069" s="1" t="s">
        <v>419</v>
      </c>
      <c r="L1069" s="6" t="str">
        <f>VLOOKUP(LEFT(A1069,1),'Ansatz 1'!A$1:B$10,2)</f>
        <v>6 Straßen- und Wasserbau, Verkehr</v>
      </c>
      <c r="M1069" s="6" t="str">
        <f>VLOOKUP(LEFT(A1069,2),'Ansatz 2'!A$1:B$51,2)</f>
        <v>61 Straßenbau</v>
      </c>
      <c r="N1069" t="str">
        <f t="shared" si="112"/>
        <v>6120 Gemeindestraßen</v>
      </c>
      <c r="O1069" s="1" t="str">
        <f t="shared" si="116"/>
        <v>EH</v>
      </c>
      <c r="P1069" s="1">
        <f t="shared" si="117"/>
        <v>1</v>
      </c>
      <c r="Q1069" s="1" t="str">
        <f t="shared" si="118"/>
        <v>Ausgaben</v>
      </c>
      <c r="R1069" t="str">
        <f t="shared" si="114"/>
        <v>1/6120-52300 Geldbezüge der nicht ganzjährig beschäftigten Arbeiter</v>
      </c>
      <c r="S1069" s="2">
        <f t="shared" si="115"/>
        <v>-1500</v>
      </c>
      <c r="T1069" s="2">
        <f t="shared" si="113"/>
        <v>-0.48496605237633367</v>
      </c>
    </row>
    <row r="1070" spans="1:20" x14ac:dyDescent="0.4">
      <c r="A1070" s="1" t="s">
        <v>690</v>
      </c>
      <c r="B1070" s="1" t="s">
        <v>395</v>
      </c>
      <c r="C1070" s="1" t="s">
        <v>452</v>
      </c>
      <c r="D1070" s="1" t="s">
        <v>395</v>
      </c>
      <c r="E1070" s="1" t="s">
        <v>395</v>
      </c>
      <c r="F1070" s="1" t="s">
        <v>397</v>
      </c>
      <c r="G1070" s="1" t="s">
        <v>398</v>
      </c>
      <c r="H1070" s="1" t="s">
        <v>936</v>
      </c>
      <c r="I1070" s="1" t="s">
        <v>253</v>
      </c>
      <c r="J1070" s="1" t="s">
        <v>42</v>
      </c>
      <c r="K1070" s="1" t="s">
        <v>512</v>
      </c>
      <c r="L1070" s="6" t="str">
        <f>VLOOKUP(LEFT(A1070,1),'Ansatz 1'!A$1:B$10,2)</f>
        <v>6 Straßen- und Wasserbau, Verkehr</v>
      </c>
      <c r="M1070" s="6" t="str">
        <f>VLOOKUP(LEFT(A1070,2),'Ansatz 2'!A$1:B$51,2)</f>
        <v>61 Straßenbau</v>
      </c>
      <c r="N1070" t="str">
        <f t="shared" si="112"/>
        <v>6120 Gemeindestraßen</v>
      </c>
      <c r="O1070" s="1" t="str">
        <f t="shared" si="116"/>
        <v>EH</v>
      </c>
      <c r="P1070" s="1">
        <f t="shared" si="117"/>
        <v>1</v>
      </c>
      <c r="Q1070" s="1" t="str">
        <f t="shared" si="118"/>
        <v>Ausgaben</v>
      </c>
      <c r="R1070" t="str">
        <f t="shared" si="114"/>
        <v>1/6120-58000 Dienstgeberbeiträge zum Ausgleichsfonds für Familienbeihilfen</v>
      </c>
      <c r="S1070" s="2">
        <f t="shared" si="115"/>
        <v>-9000</v>
      </c>
      <c r="T1070" s="2">
        <f t="shared" si="113"/>
        <v>-2.9097963142580019</v>
      </c>
    </row>
    <row r="1071" spans="1:20" x14ac:dyDescent="0.4">
      <c r="A1071" s="1" t="s">
        <v>690</v>
      </c>
      <c r="B1071" s="1" t="s">
        <v>395</v>
      </c>
      <c r="C1071" s="1" t="s">
        <v>454</v>
      </c>
      <c r="D1071" s="1" t="s">
        <v>455</v>
      </c>
      <c r="E1071" s="1" t="s">
        <v>395</v>
      </c>
      <c r="F1071" s="1" t="s">
        <v>397</v>
      </c>
      <c r="G1071" s="1" t="s">
        <v>398</v>
      </c>
      <c r="H1071" s="1" t="s">
        <v>936</v>
      </c>
      <c r="I1071" s="1" t="s">
        <v>253</v>
      </c>
      <c r="J1071" s="1" t="s">
        <v>43</v>
      </c>
      <c r="K1071" s="1" t="s">
        <v>456</v>
      </c>
      <c r="L1071" s="6" t="str">
        <f>VLOOKUP(LEFT(A1071,1),'Ansatz 1'!A$1:B$10,2)</f>
        <v>6 Straßen- und Wasserbau, Verkehr</v>
      </c>
      <c r="M1071" s="6" t="str">
        <f>VLOOKUP(LEFT(A1071,2),'Ansatz 2'!A$1:B$51,2)</f>
        <v>61 Straßenbau</v>
      </c>
      <c r="N1071" t="str">
        <f t="shared" si="112"/>
        <v>6120 Gemeindestraßen</v>
      </c>
      <c r="O1071" s="1" t="str">
        <f t="shared" si="116"/>
        <v>EH</v>
      </c>
      <c r="P1071" s="1">
        <f t="shared" si="117"/>
        <v>1</v>
      </c>
      <c r="Q1071" s="1" t="str">
        <f t="shared" si="118"/>
        <v>Ausgaben</v>
      </c>
      <c r="R1071" t="str">
        <f t="shared" si="114"/>
        <v>1/6120-58150 Pensionskassenbeiträge</v>
      </c>
      <c r="S1071" s="2">
        <f t="shared" si="115"/>
        <v>-1900</v>
      </c>
      <c r="T1071" s="2">
        <f t="shared" si="113"/>
        <v>-0.61429033301002267</v>
      </c>
    </row>
    <row r="1072" spans="1:20" x14ac:dyDescent="0.4">
      <c r="A1072" s="1" t="s">
        <v>690</v>
      </c>
      <c r="B1072" s="1" t="s">
        <v>395</v>
      </c>
      <c r="C1072" s="1" t="s">
        <v>454</v>
      </c>
      <c r="D1072" s="1" t="s">
        <v>444</v>
      </c>
      <c r="E1072" s="1" t="s">
        <v>395</v>
      </c>
      <c r="F1072" s="1" t="s">
        <v>397</v>
      </c>
      <c r="G1072" s="1" t="s">
        <v>398</v>
      </c>
      <c r="H1072" s="1" t="s">
        <v>936</v>
      </c>
      <c r="I1072" s="1" t="s">
        <v>253</v>
      </c>
      <c r="J1072" s="1" t="s">
        <v>44</v>
      </c>
      <c r="K1072" s="1" t="s">
        <v>419</v>
      </c>
      <c r="L1072" s="6" t="str">
        <f>VLOOKUP(LEFT(A1072,1),'Ansatz 1'!A$1:B$10,2)</f>
        <v>6 Straßen- und Wasserbau, Verkehr</v>
      </c>
      <c r="M1072" s="6" t="str">
        <f>VLOOKUP(LEFT(A1072,2),'Ansatz 2'!A$1:B$51,2)</f>
        <v>61 Straßenbau</v>
      </c>
      <c r="N1072" t="str">
        <f t="shared" si="112"/>
        <v>6120 Gemeindestraßen</v>
      </c>
      <c r="O1072" s="1" t="str">
        <f t="shared" si="116"/>
        <v>EH</v>
      </c>
      <c r="P1072" s="1">
        <f t="shared" si="117"/>
        <v>1</v>
      </c>
      <c r="Q1072" s="1" t="str">
        <f t="shared" si="118"/>
        <v>Ausgaben</v>
      </c>
      <c r="R1072" t="str">
        <f t="shared" si="114"/>
        <v>1/6120-58151 Mitarbeitervorsorge - Abfertigung neu</v>
      </c>
      <c r="S1072" s="2">
        <f t="shared" si="115"/>
        <v>-1500</v>
      </c>
      <c r="T1072" s="2">
        <f t="shared" si="113"/>
        <v>-0.48496605237633367</v>
      </c>
    </row>
    <row r="1073" spans="1:20" x14ac:dyDescent="0.4">
      <c r="A1073" s="1" t="s">
        <v>690</v>
      </c>
      <c r="B1073" s="1" t="s">
        <v>395</v>
      </c>
      <c r="C1073" s="1" t="s">
        <v>457</v>
      </c>
      <c r="D1073" s="1" t="s">
        <v>395</v>
      </c>
      <c r="E1073" s="1" t="s">
        <v>395</v>
      </c>
      <c r="F1073" s="1" t="s">
        <v>397</v>
      </c>
      <c r="G1073" s="1" t="s">
        <v>398</v>
      </c>
      <c r="H1073" s="1" t="s">
        <v>936</v>
      </c>
      <c r="I1073" s="1" t="s">
        <v>253</v>
      </c>
      <c r="J1073" s="1" t="s">
        <v>45</v>
      </c>
      <c r="K1073" s="1" t="s">
        <v>698</v>
      </c>
      <c r="L1073" s="6" t="str">
        <f>VLOOKUP(LEFT(A1073,1),'Ansatz 1'!A$1:B$10,2)</f>
        <v>6 Straßen- und Wasserbau, Verkehr</v>
      </c>
      <c r="M1073" s="6" t="str">
        <f>VLOOKUP(LEFT(A1073,2),'Ansatz 2'!A$1:B$51,2)</f>
        <v>61 Straßenbau</v>
      </c>
      <c r="N1073" t="str">
        <f t="shared" si="112"/>
        <v>6120 Gemeindestraßen</v>
      </c>
      <c r="O1073" s="1" t="str">
        <f t="shared" si="116"/>
        <v>EH</v>
      </c>
      <c r="P1073" s="1">
        <f t="shared" si="117"/>
        <v>1</v>
      </c>
      <c r="Q1073" s="1" t="str">
        <f t="shared" si="118"/>
        <v>Ausgaben</v>
      </c>
      <c r="R1073" t="str">
        <f t="shared" si="114"/>
        <v>1/6120-58200 Sonstige Dienstgeberbeiträge zur sozialen Sicherheit</v>
      </c>
      <c r="S1073" s="2">
        <f t="shared" si="115"/>
        <v>-48000</v>
      </c>
      <c r="T1073" s="2">
        <f t="shared" si="113"/>
        <v>-15.518913676042677</v>
      </c>
    </row>
    <row r="1074" spans="1:20" x14ac:dyDescent="0.4">
      <c r="A1074" s="1" t="s">
        <v>690</v>
      </c>
      <c r="B1074" s="1" t="s">
        <v>395</v>
      </c>
      <c r="C1074" s="1" t="s">
        <v>937</v>
      </c>
      <c r="D1074" s="1" t="s">
        <v>395</v>
      </c>
      <c r="E1074" s="1" t="s">
        <v>395</v>
      </c>
      <c r="F1074" s="1" t="s">
        <v>397</v>
      </c>
      <c r="G1074" s="1" t="s">
        <v>398</v>
      </c>
      <c r="H1074" s="1" t="s">
        <v>938</v>
      </c>
      <c r="I1074" s="1" t="s">
        <v>253</v>
      </c>
      <c r="J1074" s="1" t="s">
        <v>939</v>
      </c>
      <c r="K1074" s="1" t="s">
        <v>448</v>
      </c>
      <c r="L1074" s="6" t="str">
        <f>VLOOKUP(LEFT(A1074,1),'Ansatz 1'!A$1:B$10,2)</f>
        <v>6 Straßen- und Wasserbau, Verkehr</v>
      </c>
      <c r="M1074" s="6" t="str">
        <f>VLOOKUP(LEFT(A1074,2),'Ansatz 2'!A$1:B$51,2)</f>
        <v>61 Straßenbau</v>
      </c>
      <c r="N1074" t="str">
        <f t="shared" si="112"/>
        <v>6120 Gemeindestraßen</v>
      </c>
      <c r="O1074" s="1" t="str">
        <f t="shared" si="116"/>
        <v>EH</v>
      </c>
      <c r="P1074" s="1">
        <f t="shared" si="117"/>
        <v>1</v>
      </c>
      <c r="Q1074" s="1" t="str">
        <f t="shared" si="118"/>
        <v>Ausgaben</v>
      </c>
      <c r="R1074" t="str">
        <f t="shared" si="114"/>
        <v>1/6120-59100 Dotierung von Rückstellungen für Abfertigungen</v>
      </c>
      <c r="S1074" s="2">
        <f t="shared" si="115"/>
        <v>-100</v>
      </c>
      <c r="T1074" s="2">
        <f t="shared" si="113"/>
        <v>-3.2331070158422244E-2</v>
      </c>
    </row>
    <row r="1075" spans="1:20" x14ac:dyDescent="0.4">
      <c r="A1075" s="1" t="s">
        <v>690</v>
      </c>
      <c r="B1075" s="1" t="s">
        <v>395</v>
      </c>
      <c r="C1075" s="1" t="s">
        <v>940</v>
      </c>
      <c r="D1075" s="1" t="s">
        <v>395</v>
      </c>
      <c r="E1075" s="1" t="s">
        <v>395</v>
      </c>
      <c r="F1075" s="1" t="s">
        <v>397</v>
      </c>
      <c r="G1075" s="1" t="s">
        <v>398</v>
      </c>
      <c r="H1075" s="1" t="s">
        <v>938</v>
      </c>
      <c r="I1075" s="1" t="s">
        <v>253</v>
      </c>
      <c r="J1075" s="1" t="s">
        <v>941</v>
      </c>
      <c r="K1075" s="1" t="s">
        <v>448</v>
      </c>
      <c r="L1075" s="6" t="str">
        <f>VLOOKUP(LEFT(A1075,1),'Ansatz 1'!A$1:B$10,2)</f>
        <v>6 Straßen- und Wasserbau, Verkehr</v>
      </c>
      <c r="M1075" s="6" t="str">
        <f>VLOOKUP(LEFT(A1075,2),'Ansatz 2'!A$1:B$51,2)</f>
        <v>61 Straßenbau</v>
      </c>
      <c r="N1075" t="str">
        <f t="shared" si="112"/>
        <v>6120 Gemeindestraßen</v>
      </c>
      <c r="O1075" s="1" t="str">
        <f t="shared" si="116"/>
        <v>EH</v>
      </c>
      <c r="P1075" s="1">
        <f t="shared" si="117"/>
        <v>1</v>
      </c>
      <c r="Q1075" s="1" t="str">
        <f t="shared" si="118"/>
        <v>Ausgaben</v>
      </c>
      <c r="R1075" t="str">
        <f t="shared" si="114"/>
        <v>1/6120-59200 Dotierung von Rückstellungen für Jubiläumszuwendungen</v>
      </c>
      <c r="S1075" s="2">
        <f t="shared" si="115"/>
        <v>-100</v>
      </c>
      <c r="T1075" s="2">
        <f t="shared" si="113"/>
        <v>-3.2331070158422244E-2</v>
      </c>
    </row>
    <row r="1076" spans="1:20" x14ac:dyDescent="0.4">
      <c r="A1076" s="1" t="s">
        <v>690</v>
      </c>
      <c r="B1076" s="1" t="s">
        <v>395</v>
      </c>
      <c r="C1076" s="1" t="s">
        <v>942</v>
      </c>
      <c r="D1076" s="1" t="s">
        <v>395</v>
      </c>
      <c r="E1076" s="1" t="s">
        <v>395</v>
      </c>
      <c r="F1076" s="1" t="s">
        <v>397</v>
      </c>
      <c r="G1076" s="1" t="s">
        <v>398</v>
      </c>
      <c r="H1076" s="1" t="s">
        <v>938</v>
      </c>
      <c r="I1076" s="1" t="s">
        <v>253</v>
      </c>
      <c r="J1076" s="1" t="s">
        <v>943</v>
      </c>
      <c r="K1076" s="1" t="s">
        <v>448</v>
      </c>
      <c r="L1076" s="6" t="str">
        <f>VLOOKUP(LEFT(A1076,1),'Ansatz 1'!A$1:B$10,2)</f>
        <v>6 Straßen- und Wasserbau, Verkehr</v>
      </c>
      <c r="M1076" s="6" t="str">
        <f>VLOOKUP(LEFT(A1076,2),'Ansatz 2'!A$1:B$51,2)</f>
        <v>61 Straßenbau</v>
      </c>
      <c r="N1076" t="str">
        <f t="shared" si="112"/>
        <v>6120 Gemeindestraßen</v>
      </c>
      <c r="O1076" s="1" t="str">
        <f t="shared" si="116"/>
        <v>EH</v>
      </c>
      <c r="P1076" s="1">
        <f t="shared" si="117"/>
        <v>1</v>
      </c>
      <c r="Q1076" s="1" t="str">
        <f t="shared" si="118"/>
        <v>Ausgaben</v>
      </c>
      <c r="R1076" t="str">
        <f t="shared" si="114"/>
        <v>1/6120-59300 Dotierung von Rückstellungen für nicht konsumierte Urlaube</v>
      </c>
      <c r="S1076" s="2">
        <f t="shared" si="115"/>
        <v>-100</v>
      </c>
      <c r="T1076" s="2">
        <f t="shared" si="113"/>
        <v>-3.2331070158422244E-2</v>
      </c>
    </row>
    <row r="1077" spans="1:20" x14ac:dyDescent="0.4">
      <c r="A1077" s="1" t="s">
        <v>690</v>
      </c>
      <c r="B1077" s="1" t="s">
        <v>395</v>
      </c>
      <c r="C1077" s="1" t="s">
        <v>699</v>
      </c>
      <c r="D1077" s="1" t="s">
        <v>395</v>
      </c>
      <c r="E1077" s="1" t="s">
        <v>395</v>
      </c>
      <c r="F1077" s="1" t="s">
        <v>397</v>
      </c>
      <c r="G1077" s="1" t="s">
        <v>398</v>
      </c>
      <c r="H1077" s="1" t="s">
        <v>944</v>
      </c>
      <c r="I1077" s="1" t="s">
        <v>253</v>
      </c>
      <c r="J1077" s="1" t="s">
        <v>258</v>
      </c>
      <c r="K1077" s="1" t="s">
        <v>700</v>
      </c>
      <c r="L1077" s="6" t="str">
        <f>VLOOKUP(LEFT(A1077,1),'Ansatz 1'!A$1:B$10,2)</f>
        <v>6 Straßen- und Wasserbau, Verkehr</v>
      </c>
      <c r="M1077" s="6" t="str">
        <f>VLOOKUP(LEFT(A1077,2),'Ansatz 2'!A$1:B$51,2)</f>
        <v>61 Straßenbau</v>
      </c>
      <c r="N1077" t="str">
        <f t="shared" si="112"/>
        <v>6120 Gemeindestraßen</v>
      </c>
      <c r="O1077" s="1" t="str">
        <f t="shared" si="116"/>
        <v>EH</v>
      </c>
      <c r="P1077" s="1">
        <f t="shared" si="117"/>
        <v>1</v>
      </c>
      <c r="Q1077" s="1" t="str">
        <f t="shared" si="118"/>
        <v>Ausgaben</v>
      </c>
      <c r="R1077" t="str">
        <f t="shared" si="114"/>
        <v>1/6120-61100 Instandhaltung von Straßenbauten</v>
      </c>
      <c r="S1077" s="2">
        <f t="shared" si="115"/>
        <v>-40000</v>
      </c>
      <c r="T1077" s="2">
        <f t="shared" si="113"/>
        <v>-12.932428063368897</v>
      </c>
    </row>
    <row r="1078" spans="1:20" x14ac:dyDescent="0.4">
      <c r="A1078" s="1" t="s">
        <v>690</v>
      </c>
      <c r="B1078" s="1" t="s">
        <v>395</v>
      </c>
      <c r="C1078" s="1" t="s">
        <v>699</v>
      </c>
      <c r="D1078" s="1" t="s">
        <v>409</v>
      </c>
      <c r="E1078" s="1" t="s">
        <v>395</v>
      </c>
      <c r="F1078" s="1" t="s">
        <v>397</v>
      </c>
      <c r="G1078" s="1" t="s">
        <v>398</v>
      </c>
      <c r="H1078" s="1" t="s">
        <v>944</v>
      </c>
      <c r="I1078" s="1" t="s">
        <v>253</v>
      </c>
      <c r="J1078" s="1" t="s">
        <v>258</v>
      </c>
      <c r="K1078" s="1" t="s">
        <v>628</v>
      </c>
      <c r="L1078" s="6" t="str">
        <f>VLOOKUP(LEFT(A1078,1),'Ansatz 1'!A$1:B$10,2)</f>
        <v>6 Straßen- und Wasserbau, Verkehr</v>
      </c>
      <c r="M1078" s="6" t="str">
        <f>VLOOKUP(LEFT(A1078,2),'Ansatz 2'!A$1:B$51,2)</f>
        <v>61 Straßenbau</v>
      </c>
      <c r="N1078" t="str">
        <f t="shared" si="112"/>
        <v>6120 Gemeindestraßen</v>
      </c>
      <c r="O1078" s="1" t="str">
        <f t="shared" si="116"/>
        <v>EH</v>
      </c>
      <c r="P1078" s="1">
        <f t="shared" si="117"/>
        <v>1</v>
      </c>
      <c r="Q1078" s="1" t="str">
        <f t="shared" si="118"/>
        <v>Ausgaben</v>
      </c>
      <c r="R1078" t="str">
        <f t="shared" si="114"/>
        <v>1/6120-61190 Instandhaltung von Straßenbauten</v>
      </c>
      <c r="S1078" s="2">
        <f t="shared" si="115"/>
        <v>-180000</v>
      </c>
      <c r="T1078" s="2">
        <f t="shared" si="113"/>
        <v>-58.195926285160041</v>
      </c>
    </row>
    <row r="1079" spans="1:20" x14ac:dyDescent="0.4">
      <c r="A1079" s="1" t="s">
        <v>690</v>
      </c>
      <c r="B1079" s="1" t="s">
        <v>395</v>
      </c>
      <c r="C1079" s="1" t="s">
        <v>701</v>
      </c>
      <c r="D1079" s="1" t="s">
        <v>395</v>
      </c>
      <c r="E1079" s="1" t="s">
        <v>395</v>
      </c>
      <c r="F1079" s="1" t="s">
        <v>397</v>
      </c>
      <c r="G1079" s="1" t="s">
        <v>398</v>
      </c>
      <c r="H1079" s="1" t="s">
        <v>944</v>
      </c>
      <c r="I1079" s="1" t="s">
        <v>253</v>
      </c>
      <c r="J1079" s="1" t="s">
        <v>259</v>
      </c>
      <c r="K1079" s="1" t="s">
        <v>461</v>
      </c>
      <c r="L1079" s="6" t="str">
        <f>VLOOKUP(LEFT(A1079,1),'Ansatz 1'!A$1:B$10,2)</f>
        <v>6 Straßen- und Wasserbau, Verkehr</v>
      </c>
      <c r="M1079" s="6" t="str">
        <f>VLOOKUP(LEFT(A1079,2),'Ansatz 2'!A$1:B$51,2)</f>
        <v>61 Straßenbau</v>
      </c>
      <c r="N1079" t="str">
        <f t="shared" si="112"/>
        <v>6120 Gemeindestraßen</v>
      </c>
      <c r="O1079" s="1" t="str">
        <f t="shared" si="116"/>
        <v>EH</v>
      </c>
      <c r="P1079" s="1">
        <f t="shared" si="117"/>
        <v>1</v>
      </c>
      <c r="Q1079" s="1" t="str">
        <f t="shared" si="118"/>
        <v>Ausgaben</v>
      </c>
      <c r="R1079" t="str">
        <f t="shared" si="114"/>
        <v>1/6120-61600 Instandhaltung von Maschinen und maschinellen Anlagen</v>
      </c>
      <c r="S1079" s="2">
        <f t="shared" si="115"/>
        <v>-1000</v>
      </c>
      <c r="T1079" s="2">
        <f t="shared" si="113"/>
        <v>-0.32331070158422243</v>
      </c>
    </row>
    <row r="1080" spans="1:20" x14ac:dyDescent="0.4">
      <c r="A1080" s="1" t="s">
        <v>690</v>
      </c>
      <c r="B1080" s="1" t="s">
        <v>395</v>
      </c>
      <c r="C1080" s="1" t="s">
        <v>459</v>
      </c>
      <c r="D1080" s="1" t="s">
        <v>395</v>
      </c>
      <c r="E1080" s="1" t="s">
        <v>395</v>
      </c>
      <c r="F1080" s="1" t="s">
        <v>397</v>
      </c>
      <c r="G1080" s="1" t="s">
        <v>398</v>
      </c>
      <c r="H1080" s="1" t="s">
        <v>944</v>
      </c>
      <c r="I1080" s="1" t="s">
        <v>253</v>
      </c>
      <c r="J1080" s="1" t="s">
        <v>123</v>
      </c>
      <c r="K1080" s="1" t="s">
        <v>531</v>
      </c>
      <c r="L1080" s="6" t="str">
        <f>VLOOKUP(LEFT(A1080,1),'Ansatz 1'!A$1:B$10,2)</f>
        <v>6 Straßen- und Wasserbau, Verkehr</v>
      </c>
      <c r="M1080" s="6" t="str">
        <f>VLOOKUP(LEFT(A1080,2),'Ansatz 2'!A$1:B$51,2)</f>
        <v>61 Straßenbau</v>
      </c>
      <c r="N1080" t="str">
        <f t="shared" si="112"/>
        <v>6120 Gemeindestraßen</v>
      </c>
      <c r="O1080" s="1" t="str">
        <f t="shared" si="116"/>
        <v>EH</v>
      </c>
      <c r="P1080" s="1">
        <f t="shared" si="117"/>
        <v>1</v>
      </c>
      <c r="Q1080" s="1" t="str">
        <f t="shared" si="118"/>
        <v>Ausgaben</v>
      </c>
      <c r="R1080" t="str">
        <f t="shared" si="114"/>
        <v>1/6120-61700 Instandhaltung von Fahrzeugen</v>
      </c>
      <c r="S1080" s="2">
        <f t="shared" si="115"/>
        <v>-12000</v>
      </c>
      <c r="T1080" s="2">
        <f t="shared" si="113"/>
        <v>-3.8797284190106693</v>
      </c>
    </row>
    <row r="1081" spans="1:20" x14ac:dyDescent="0.4">
      <c r="A1081" s="1" t="s">
        <v>690</v>
      </c>
      <c r="B1081" s="1" t="s">
        <v>395</v>
      </c>
      <c r="C1081" s="1" t="s">
        <v>462</v>
      </c>
      <c r="D1081" s="1" t="s">
        <v>395</v>
      </c>
      <c r="E1081" s="1" t="s">
        <v>395</v>
      </c>
      <c r="F1081" s="1" t="s">
        <v>397</v>
      </c>
      <c r="G1081" s="1" t="s">
        <v>398</v>
      </c>
      <c r="H1081" s="1" t="s">
        <v>944</v>
      </c>
      <c r="I1081" s="1" t="s">
        <v>253</v>
      </c>
      <c r="J1081" s="1" t="s">
        <v>47</v>
      </c>
      <c r="K1081" s="1" t="s">
        <v>421</v>
      </c>
      <c r="L1081" s="6" t="str">
        <f>VLOOKUP(LEFT(A1081,1),'Ansatz 1'!A$1:B$10,2)</f>
        <v>6 Straßen- und Wasserbau, Verkehr</v>
      </c>
      <c r="M1081" s="6" t="str">
        <f>VLOOKUP(LEFT(A1081,2),'Ansatz 2'!A$1:B$51,2)</f>
        <v>61 Straßenbau</v>
      </c>
      <c r="N1081" t="str">
        <f t="shared" si="112"/>
        <v>6120 Gemeindestraßen</v>
      </c>
      <c r="O1081" s="1" t="str">
        <f t="shared" si="116"/>
        <v>EH</v>
      </c>
      <c r="P1081" s="1">
        <f t="shared" si="117"/>
        <v>1</v>
      </c>
      <c r="Q1081" s="1" t="str">
        <f t="shared" si="118"/>
        <v>Ausgaben</v>
      </c>
      <c r="R1081" t="str">
        <f t="shared" si="114"/>
        <v>1/6120-61800 Instandhaltung von sonstigen Anlagen</v>
      </c>
      <c r="S1081" s="2">
        <f t="shared" si="115"/>
        <v>-500</v>
      </c>
      <c r="T1081" s="2">
        <f t="shared" si="113"/>
        <v>-0.16165535079211121</v>
      </c>
    </row>
    <row r="1082" spans="1:20" x14ac:dyDescent="0.4">
      <c r="A1082" s="1" t="s">
        <v>690</v>
      </c>
      <c r="B1082" s="1" t="s">
        <v>395</v>
      </c>
      <c r="C1082" s="1" t="s">
        <v>524</v>
      </c>
      <c r="D1082" s="1" t="s">
        <v>395</v>
      </c>
      <c r="E1082" s="1" t="s">
        <v>395</v>
      </c>
      <c r="F1082" s="1" t="s">
        <v>397</v>
      </c>
      <c r="G1082" s="1" t="s">
        <v>398</v>
      </c>
      <c r="H1082" s="1" t="s">
        <v>956</v>
      </c>
      <c r="I1082" s="1" t="s">
        <v>253</v>
      </c>
      <c r="J1082" s="1" t="s">
        <v>88</v>
      </c>
      <c r="K1082" s="1" t="s">
        <v>702</v>
      </c>
      <c r="L1082" s="6" t="str">
        <f>VLOOKUP(LEFT(A1082,1),'Ansatz 1'!A$1:B$10,2)</f>
        <v>6 Straßen- und Wasserbau, Verkehr</v>
      </c>
      <c r="M1082" s="6" t="str">
        <f>VLOOKUP(LEFT(A1082,2),'Ansatz 2'!A$1:B$51,2)</f>
        <v>61 Straßenbau</v>
      </c>
      <c r="N1082" t="str">
        <f t="shared" si="112"/>
        <v>6120 Gemeindestraßen</v>
      </c>
      <c r="O1082" s="1" t="str">
        <f t="shared" si="116"/>
        <v>EH</v>
      </c>
      <c r="P1082" s="1">
        <f t="shared" si="117"/>
        <v>1</v>
      </c>
      <c r="Q1082" s="1" t="str">
        <f t="shared" si="118"/>
        <v>Ausgaben</v>
      </c>
      <c r="R1082" t="str">
        <f t="shared" si="114"/>
        <v>1/6120-65000 Zinsen für Finanzschulden in Euro</v>
      </c>
      <c r="S1082" s="2">
        <f t="shared" si="115"/>
        <v>-10600</v>
      </c>
      <c r="T1082" s="2">
        <f t="shared" si="113"/>
        <v>-3.4270934367927577</v>
      </c>
    </row>
    <row r="1083" spans="1:20" x14ac:dyDescent="0.4">
      <c r="A1083" s="1" t="s">
        <v>690</v>
      </c>
      <c r="B1083" s="1" t="s">
        <v>395</v>
      </c>
      <c r="C1083" s="1" t="s">
        <v>470</v>
      </c>
      <c r="D1083" s="1" t="s">
        <v>395</v>
      </c>
      <c r="E1083" s="1" t="s">
        <v>395</v>
      </c>
      <c r="F1083" s="1" t="s">
        <v>397</v>
      </c>
      <c r="G1083" s="1" t="s">
        <v>398</v>
      </c>
      <c r="H1083" s="1" t="s">
        <v>945</v>
      </c>
      <c r="I1083" s="1" t="s">
        <v>253</v>
      </c>
      <c r="J1083" s="1" t="s">
        <v>51</v>
      </c>
      <c r="K1083" s="1" t="s">
        <v>526</v>
      </c>
      <c r="L1083" s="6" t="str">
        <f>VLOOKUP(LEFT(A1083,1),'Ansatz 1'!A$1:B$10,2)</f>
        <v>6 Straßen- und Wasserbau, Verkehr</v>
      </c>
      <c r="M1083" s="6" t="str">
        <f>VLOOKUP(LEFT(A1083,2),'Ansatz 2'!A$1:B$51,2)</f>
        <v>61 Straßenbau</v>
      </c>
      <c r="N1083" t="str">
        <f t="shared" si="112"/>
        <v>6120 Gemeindestraßen</v>
      </c>
      <c r="O1083" s="1" t="str">
        <f t="shared" si="116"/>
        <v>EH</v>
      </c>
      <c r="P1083" s="1">
        <f t="shared" si="117"/>
        <v>1</v>
      </c>
      <c r="Q1083" s="1" t="str">
        <f t="shared" si="118"/>
        <v>Ausgaben</v>
      </c>
      <c r="R1083" t="str">
        <f t="shared" si="114"/>
        <v>1/6120-67000 Versicherungen</v>
      </c>
      <c r="S1083" s="2">
        <f t="shared" si="115"/>
        <v>-4500</v>
      </c>
      <c r="T1083" s="2">
        <f t="shared" si="113"/>
        <v>-1.4548981571290009</v>
      </c>
    </row>
    <row r="1084" spans="1:20" x14ac:dyDescent="0.4">
      <c r="A1084" s="1" t="s">
        <v>690</v>
      </c>
      <c r="B1084" s="1" t="s">
        <v>395</v>
      </c>
      <c r="C1084" s="1" t="s">
        <v>946</v>
      </c>
      <c r="D1084" s="1" t="s">
        <v>395</v>
      </c>
      <c r="E1084" s="1" t="s">
        <v>395</v>
      </c>
      <c r="F1084" s="1" t="s">
        <v>397</v>
      </c>
      <c r="G1084" s="1" t="s">
        <v>398</v>
      </c>
      <c r="H1084" s="1" t="s">
        <v>947</v>
      </c>
      <c r="I1084" s="1" t="s">
        <v>253</v>
      </c>
      <c r="J1084" s="1" t="s">
        <v>948</v>
      </c>
      <c r="K1084" s="1" t="s">
        <v>970</v>
      </c>
      <c r="L1084" s="6" t="str">
        <f>VLOOKUP(LEFT(A1084,1),'Ansatz 1'!A$1:B$10,2)</f>
        <v>6 Straßen- und Wasserbau, Verkehr</v>
      </c>
      <c r="M1084" s="6" t="str">
        <f>VLOOKUP(LEFT(A1084,2),'Ansatz 2'!A$1:B$51,2)</f>
        <v>61 Straßenbau</v>
      </c>
      <c r="N1084" t="str">
        <f t="shared" si="112"/>
        <v>6120 Gemeindestraßen</v>
      </c>
      <c r="O1084" s="1" t="str">
        <f t="shared" si="116"/>
        <v>EH</v>
      </c>
      <c r="P1084" s="1">
        <f t="shared" si="117"/>
        <v>1</v>
      </c>
      <c r="Q1084" s="1" t="str">
        <f t="shared" si="118"/>
        <v>Ausgaben</v>
      </c>
      <c r="R1084" t="str">
        <f t="shared" si="114"/>
        <v>1/6120-68000 Planmäßige Abschreibung</v>
      </c>
      <c r="S1084" s="2">
        <f t="shared" si="115"/>
        <v>-417100</v>
      </c>
      <c r="T1084" s="2">
        <f t="shared" si="113"/>
        <v>-134.85289363077919</v>
      </c>
    </row>
    <row r="1085" spans="1:20" x14ac:dyDescent="0.4">
      <c r="A1085" s="1" t="s">
        <v>690</v>
      </c>
      <c r="B1085" s="1" t="s">
        <v>395</v>
      </c>
      <c r="C1085" s="1" t="s">
        <v>420</v>
      </c>
      <c r="D1085" s="1" t="s">
        <v>395</v>
      </c>
      <c r="E1085" s="1" t="s">
        <v>395</v>
      </c>
      <c r="F1085" s="1" t="s">
        <v>397</v>
      </c>
      <c r="G1085" s="1" t="s">
        <v>398</v>
      </c>
      <c r="H1085" s="1" t="s">
        <v>930</v>
      </c>
      <c r="I1085" s="1" t="s">
        <v>253</v>
      </c>
      <c r="J1085" s="1" t="s">
        <v>260</v>
      </c>
      <c r="K1085" s="1" t="s">
        <v>421</v>
      </c>
      <c r="L1085" s="6" t="str">
        <f>VLOOKUP(LEFT(A1085,1),'Ansatz 1'!A$1:B$10,2)</f>
        <v>6 Straßen- und Wasserbau, Verkehr</v>
      </c>
      <c r="M1085" s="6" t="str">
        <f>VLOOKUP(LEFT(A1085,2),'Ansatz 2'!A$1:B$51,2)</f>
        <v>61 Straßenbau</v>
      </c>
      <c r="N1085" t="str">
        <f t="shared" si="112"/>
        <v>6120 Gemeindestraßen</v>
      </c>
      <c r="O1085" s="1" t="str">
        <f t="shared" si="116"/>
        <v>EH</v>
      </c>
      <c r="P1085" s="1">
        <f t="shared" si="117"/>
        <v>1</v>
      </c>
      <c r="Q1085" s="1" t="str">
        <f t="shared" si="118"/>
        <v>Ausgaben</v>
      </c>
      <c r="R1085" t="str">
        <f t="shared" si="114"/>
        <v>1/6120-72400 Reisegebühren (Bauhof)</v>
      </c>
      <c r="S1085" s="2">
        <f t="shared" si="115"/>
        <v>-500</v>
      </c>
      <c r="T1085" s="2">
        <f t="shared" si="113"/>
        <v>-0.16165535079211121</v>
      </c>
    </row>
    <row r="1086" spans="1:20" x14ac:dyDescent="0.4">
      <c r="A1086" s="1" t="s">
        <v>690</v>
      </c>
      <c r="B1086" s="1" t="s">
        <v>395</v>
      </c>
      <c r="C1086" s="1" t="s">
        <v>487</v>
      </c>
      <c r="D1086" s="1" t="s">
        <v>395</v>
      </c>
      <c r="E1086" s="1" t="s">
        <v>395</v>
      </c>
      <c r="F1086" s="1" t="s">
        <v>397</v>
      </c>
      <c r="G1086" s="1" t="s">
        <v>398</v>
      </c>
      <c r="H1086" s="1" t="s">
        <v>930</v>
      </c>
      <c r="I1086" s="1" t="s">
        <v>253</v>
      </c>
      <c r="J1086" s="1" t="s">
        <v>62</v>
      </c>
      <c r="K1086" s="1" t="s">
        <v>568</v>
      </c>
      <c r="L1086" s="6" t="str">
        <f>VLOOKUP(LEFT(A1086,1),'Ansatz 1'!A$1:B$10,2)</f>
        <v>6 Straßen- und Wasserbau, Verkehr</v>
      </c>
      <c r="M1086" s="6" t="str">
        <f>VLOOKUP(LEFT(A1086,2),'Ansatz 2'!A$1:B$51,2)</f>
        <v>61 Straßenbau</v>
      </c>
      <c r="N1086" t="str">
        <f t="shared" si="112"/>
        <v>6120 Gemeindestraßen</v>
      </c>
      <c r="O1086" s="1" t="str">
        <f t="shared" si="116"/>
        <v>EH</v>
      </c>
      <c r="P1086" s="1">
        <f t="shared" si="117"/>
        <v>1</v>
      </c>
      <c r="Q1086" s="1" t="str">
        <f t="shared" si="118"/>
        <v>Ausgaben</v>
      </c>
      <c r="R1086" t="str">
        <f t="shared" si="114"/>
        <v>1/6120-72900 Sonstige Aufwendungen</v>
      </c>
      <c r="S1086" s="2">
        <f t="shared" si="115"/>
        <v>-400</v>
      </c>
      <c r="T1086" s="2">
        <f t="shared" si="113"/>
        <v>-0.12932428063368898</v>
      </c>
    </row>
    <row r="1087" spans="1:20" x14ac:dyDescent="0.4">
      <c r="A1087" s="1" t="s">
        <v>690</v>
      </c>
      <c r="B1087" s="1" t="s">
        <v>395</v>
      </c>
      <c r="C1087" s="1" t="s">
        <v>496</v>
      </c>
      <c r="D1087" s="1" t="s">
        <v>438</v>
      </c>
      <c r="E1087" s="1" t="s">
        <v>395</v>
      </c>
      <c r="F1087" s="1" t="s">
        <v>397</v>
      </c>
      <c r="G1087" s="1" t="s">
        <v>398</v>
      </c>
      <c r="H1087" s="1" t="s">
        <v>953</v>
      </c>
      <c r="I1087" s="1" t="s">
        <v>253</v>
      </c>
      <c r="J1087" s="1" t="s">
        <v>67</v>
      </c>
      <c r="K1087" s="1" t="s">
        <v>421</v>
      </c>
      <c r="L1087" s="6" t="str">
        <f>VLOOKUP(LEFT(A1087,1),'Ansatz 1'!A$1:B$10,2)</f>
        <v>6 Straßen- und Wasserbau, Verkehr</v>
      </c>
      <c r="M1087" s="6" t="str">
        <f>VLOOKUP(LEFT(A1087,2),'Ansatz 2'!A$1:B$51,2)</f>
        <v>61 Straßenbau</v>
      </c>
      <c r="N1087" t="str">
        <f t="shared" ref="N1087:N1150" si="119">_xlfn.CONCAT(A1087,LEFT(B1087,1)," ", I1087)</f>
        <v>6120 Gemeindestraßen</v>
      </c>
      <c r="O1087" s="1" t="str">
        <f t="shared" si="116"/>
        <v>EH</v>
      </c>
      <c r="P1087" s="1">
        <f t="shared" si="117"/>
        <v>2</v>
      </c>
      <c r="Q1087" s="1" t="str">
        <f t="shared" si="118"/>
        <v>Einnahmen</v>
      </c>
      <c r="R1087" t="str">
        <f t="shared" si="114"/>
        <v>2/6120+81640 Kostenbeiträge (Kostenersätze) für sonstige Leistungen</v>
      </c>
      <c r="S1087" s="2">
        <f t="shared" si="115"/>
        <v>500</v>
      </c>
      <c r="T1087" s="2">
        <f t="shared" ref="T1087:T1150" si="120">S1087/U$1</f>
        <v>0.16165535079211121</v>
      </c>
    </row>
    <row r="1088" spans="1:20" x14ac:dyDescent="0.4">
      <c r="A1088" s="1" t="s">
        <v>690</v>
      </c>
      <c r="B1088" s="1" t="s">
        <v>395</v>
      </c>
      <c r="C1088" s="1" t="s">
        <v>496</v>
      </c>
      <c r="D1088" s="1" t="s">
        <v>455</v>
      </c>
      <c r="E1088" s="1" t="s">
        <v>395</v>
      </c>
      <c r="F1088" s="1" t="s">
        <v>497</v>
      </c>
      <c r="G1088" s="1" t="s">
        <v>398</v>
      </c>
      <c r="H1088" s="1" t="s">
        <v>953</v>
      </c>
      <c r="I1088" s="1" t="s">
        <v>253</v>
      </c>
      <c r="J1088" s="1" t="s">
        <v>89</v>
      </c>
      <c r="K1088" s="1" t="s">
        <v>703</v>
      </c>
      <c r="L1088" s="6" t="str">
        <f>VLOOKUP(LEFT(A1088,1),'Ansatz 1'!A$1:B$10,2)</f>
        <v>6 Straßen- und Wasserbau, Verkehr</v>
      </c>
      <c r="M1088" s="6" t="str">
        <f>VLOOKUP(LEFT(A1088,2),'Ansatz 2'!A$1:B$51,2)</f>
        <v>61 Straßenbau</v>
      </c>
      <c r="N1088" t="str">
        <f t="shared" si="119"/>
        <v>6120 Gemeindestraßen</v>
      </c>
      <c r="O1088" s="1" t="str">
        <f t="shared" si="116"/>
        <v>EH</v>
      </c>
      <c r="P1088" s="1">
        <f t="shared" si="117"/>
        <v>2</v>
      </c>
      <c r="Q1088" s="1" t="str">
        <f t="shared" si="118"/>
        <v>Einnahmen</v>
      </c>
      <c r="R1088" t="str">
        <f t="shared" si="114"/>
        <v>2/6120+81650 Interne Leistungsverrechnung</v>
      </c>
      <c r="S1088" s="2">
        <f t="shared" si="115"/>
        <v>201400</v>
      </c>
      <c r="T1088" s="2">
        <f t="shared" si="120"/>
        <v>65.114775299062401</v>
      </c>
    </row>
    <row r="1089" spans="1:20" x14ac:dyDescent="0.4">
      <c r="A1089" s="1" t="s">
        <v>690</v>
      </c>
      <c r="B1089" s="1" t="s">
        <v>395</v>
      </c>
      <c r="C1089" s="1" t="s">
        <v>731</v>
      </c>
      <c r="D1089" s="1" t="s">
        <v>395</v>
      </c>
      <c r="E1089" s="1" t="s">
        <v>395</v>
      </c>
      <c r="F1089" s="1" t="s">
        <v>397</v>
      </c>
      <c r="G1089" s="1" t="s">
        <v>398</v>
      </c>
      <c r="H1089" s="1" t="s">
        <v>954</v>
      </c>
      <c r="I1089" s="1" t="s">
        <v>253</v>
      </c>
      <c r="J1089" s="1" t="s">
        <v>955</v>
      </c>
      <c r="K1089" s="1" t="s">
        <v>448</v>
      </c>
      <c r="L1089" s="6" t="str">
        <f>VLOOKUP(LEFT(A1089,1),'Ansatz 1'!A$1:B$10,2)</f>
        <v>6 Straßen- und Wasserbau, Verkehr</v>
      </c>
      <c r="M1089" s="6" t="str">
        <f>VLOOKUP(LEFT(A1089,2),'Ansatz 2'!A$1:B$51,2)</f>
        <v>61 Straßenbau</v>
      </c>
      <c r="N1089" t="str">
        <f t="shared" si="119"/>
        <v>6120 Gemeindestraßen</v>
      </c>
      <c r="O1089" s="1" t="str">
        <f t="shared" si="116"/>
        <v>EH</v>
      </c>
      <c r="P1089" s="1">
        <f t="shared" si="117"/>
        <v>2</v>
      </c>
      <c r="Q1089" s="1" t="str">
        <f t="shared" si="118"/>
        <v>Einnahmen</v>
      </c>
      <c r="R1089" t="str">
        <f t="shared" si="114"/>
        <v>2/6120+81700 Erträge aus der Auflösung von sonstigen Rückstellungen</v>
      </c>
      <c r="S1089" s="2">
        <f t="shared" si="115"/>
        <v>100</v>
      </c>
      <c r="T1089" s="2">
        <f t="shared" si="120"/>
        <v>3.2331070158422244E-2</v>
      </c>
    </row>
    <row r="1090" spans="1:20" x14ac:dyDescent="0.4">
      <c r="A1090" s="1" t="s">
        <v>690</v>
      </c>
      <c r="B1090" s="1" t="s">
        <v>395</v>
      </c>
      <c r="C1090" s="1" t="s">
        <v>704</v>
      </c>
      <c r="D1090" s="1" t="s">
        <v>395</v>
      </c>
      <c r="E1090" s="1" t="s">
        <v>395</v>
      </c>
      <c r="F1090" s="1" t="s">
        <v>397</v>
      </c>
      <c r="G1090" s="1" t="s">
        <v>398</v>
      </c>
      <c r="H1090" s="1" t="s">
        <v>971</v>
      </c>
      <c r="I1090" s="1" t="s">
        <v>253</v>
      </c>
      <c r="J1090" s="1" t="s">
        <v>261</v>
      </c>
      <c r="K1090" s="1" t="s">
        <v>442</v>
      </c>
      <c r="L1090" s="6" t="str">
        <f>VLOOKUP(LEFT(A1090,1),'Ansatz 1'!A$1:B$10,2)</f>
        <v>6 Straßen- und Wasserbau, Verkehr</v>
      </c>
      <c r="M1090" s="6" t="str">
        <f>VLOOKUP(LEFT(A1090,2),'Ansatz 2'!A$1:B$51,2)</f>
        <v>61 Straßenbau</v>
      </c>
      <c r="N1090" t="str">
        <f t="shared" si="119"/>
        <v>6120 Gemeindestraßen</v>
      </c>
      <c r="O1090" s="1" t="str">
        <f t="shared" si="116"/>
        <v>EH</v>
      </c>
      <c r="P1090" s="1">
        <f t="shared" si="117"/>
        <v>2</v>
      </c>
      <c r="Q1090" s="1" t="str">
        <f t="shared" si="118"/>
        <v>Einnahmen</v>
      </c>
      <c r="R1090" t="str">
        <f t="shared" ref="R1090:R1153" si="121">_xlfn.CONCAT(P1090,"/",A1090,LEFT(B1090,1),IF(P1090=1,"-","+"),C1090,LEFT(D1090,2)," ",J1090)</f>
        <v>2/6120+86800 Transfers von privaten Haushalten (Strafgelder)</v>
      </c>
      <c r="S1090" s="2">
        <f t="shared" ref="S1090:S1153" si="122">IF(P1090=2,K1090+0,-(K1090+0))</f>
        <v>7000</v>
      </c>
      <c r="T1090" s="2">
        <f t="shared" si="120"/>
        <v>2.2631749110895569</v>
      </c>
    </row>
    <row r="1091" spans="1:20" x14ac:dyDescent="0.4">
      <c r="A1091" s="1" t="s">
        <v>459</v>
      </c>
      <c r="B1091" s="1" t="s">
        <v>395</v>
      </c>
      <c r="C1091" s="1" t="s">
        <v>438</v>
      </c>
      <c r="D1091" s="1" t="s">
        <v>395</v>
      </c>
      <c r="E1091" s="1" t="s">
        <v>395</v>
      </c>
      <c r="F1091" s="1" t="s">
        <v>397</v>
      </c>
      <c r="G1091" s="1" t="s">
        <v>398</v>
      </c>
      <c r="H1091" s="1" t="s">
        <v>934</v>
      </c>
      <c r="I1091" s="1" t="s">
        <v>262</v>
      </c>
      <c r="J1091" s="1" t="s">
        <v>36</v>
      </c>
      <c r="K1091" s="1" t="s">
        <v>419</v>
      </c>
      <c r="L1091" s="6" t="str">
        <f>VLOOKUP(LEFT(A1091,1),'Ansatz 1'!A$1:B$10,2)</f>
        <v>6 Straßen- und Wasserbau, Verkehr</v>
      </c>
      <c r="M1091" s="6" t="str">
        <f>VLOOKUP(LEFT(A1091,2),'Ansatz 2'!A$1:B$51,2)</f>
        <v>61 Straßenbau</v>
      </c>
      <c r="N1091" t="str">
        <f t="shared" si="119"/>
        <v>6170 Bauhof</v>
      </c>
      <c r="O1091" s="1" t="str">
        <f t="shared" ref="O1091:O1154" si="123">IF(OR(LEFT(H1091)="1",LEFT(H1091)="2"),"EH","FH")</f>
        <v>EH</v>
      </c>
      <c r="P1091" s="1">
        <f t="shared" ref="P1091:P1154" si="124">IF(OR(MID(H1091,2,1)="1",MID(H1091,2,1)="3"),2,1)</f>
        <v>1</v>
      </c>
      <c r="Q1091" s="1" t="str">
        <f t="shared" ref="Q1091:Q1154" si="125">_xlfn.SWITCH(P1091,1,"Ausgaben",2,"Einnahmen")</f>
        <v>Ausgaben</v>
      </c>
      <c r="R1091" t="str">
        <f t="shared" si="121"/>
        <v>1/6170-40000 Geringwertige Wirtschaftsgüter (GWG)</v>
      </c>
      <c r="S1091" s="2">
        <f t="shared" si="122"/>
        <v>-1500</v>
      </c>
      <c r="T1091" s="2">
        <f t="shared" si="120"/>
        <v>-0.48496605237633367</v>
      </c>
    </row>
    <row r="1092" spans="1:20" x14ac:dyDescent="0.4">
      <c r="A1092" s="1" t="s">
        <v>459</v>
      </c>
      <c r="B1092" s="1" t="s">
        <v>395</v>
      </c>
      <c r="C1092" s="1" t="s">
        <v>519</v>
      </c>
      <c r="D1092" s="1" t="s">
        <v>395</v>
      </c>
      <c r="E1092" s="1" t="s">
        <v>395</v>
      </c>
      <c r="F1092" s="1" t="s">
        <v>397</v>
      </c>
      <c r="G1092" s="1" t="s">
        <v>398</v>
      </c>
      <c r="H1092" s="1" t="s">
        <v>934</v>
      </c>
      <c r="I1092" s="1" t="s">
        <v>262</v>
      </c>
      <c r="J1092" s="1" t="s">
        <v>84</v>
      </c>
      <c r="K1092" s="1" t="s">
        <v>419</v>
      </c>
      <c r="L1092" s="6" t="str">
        <f>VLOOKUP(LEFT(A1092,1),'Ansatz 1'!A$1:B$10,2)</f>
        <v>6 Straßen- und Wasserbau, Verkehr</v>
      </c>
      <c r="M1092" s="6" t="str">
        <f>VLOOKUP(LEFT(A1092,2),'Ansatz 2'!A$1:B$51,2)</f>
        <v>61 Straßenbau</v>
      </c>
      <c r="N1092" t="str">
        <f t="shared" si="119"/>
        <v>6170 Bauhof</v>
      </c>
      <c r="O1092" s="1" t="str">
        <f t="shared" si="123"/>
        <v>EH</v>
      </c>
      <c r="P1092" s="1">
        <f t="shared" si="124"/>
        <v>1</v>
      </c>
      <c r="Q1092" s="1" t="str">
        <f t="shared" si="125"/>
        <v>Ausgaben</v>
      </c>
      <c r="R1092" t="str">
        <f t="shared" si="121"/>
        <v>1/6170-45100 Brennstoffe</v>
      </c>
      <c r="S1092" s="2">
        <f t="shared" si="122"/>
        <v>-1500</v>
      </c>
      <c r="T1092" s="2">
        <f t="shared" si="120"/>
        <v>-0.48496605237633367</v>
      </c>
    </row>
    <row r="1093" spans="1:20" x14ac:dyDescent="0.4">
      <c r="A1093" s="1" t="s">
        <v>459</v>
      </c>
      <c r="B1093" s="1" t="s">
        <v>395</v>
      </c>
      <c r="C1093" s="1" t="s">
        <v>522</v>
      </c>
      <c r="D1093" s="1" t="s">
        <v>395</v>
      </c>
      <c r="E1093" s="1" t="s">
        <v>395</v>
      </c>
      <c r="F1093" s="1" t="s">
        <v>397</v>
      </c>
      <c r="G1093" s="1" t="s">
        <v>398</v>
      </c>
      <c r="H1093" s="1" t="s">
        <v>945</v>
      </c>
      <c r="I1093" s="1" t="s">
        <v>262</v>
      </c>
      <c r="J1093" s="1" t="s">
        <v>263</v>
      </c>
      <c r="K1093" s="1" t="s">
        <v>562</v>
      </c>
      <c r="L1093" s="6" t="str">
        <f>VLOOKUP(LEFT(A1093,1),'Ansatz 1'!A$1:B$10,2)</f>
        <v>6 Straßen- und Wasserbau, Verkehr</v>
      </c>
      <c r="M1093" s="6" t="str">
        <f>VLOOKUP(LEFT(A1093,2),'Ansatz 2'!A$1:B$51,2)</f>
        <v>61 Straßenbau</v>
      </c>
      <c r="N1093" t="str">
        <f t="shared" si="119"/>
        <v>6170 Bauhof</v>
      </c>
      <c r="O1093" s="1" t="str">
        <f t="shared" si="123"/>
        <v>EH</v>
      </c>
      <c r="P1093" s="1">
        <f t="shared" si="124"/>
        <v>1</v>
      </c>
      <c r="Q1093" s="1" t="str">
        <f t="shared" si="125"/>
        <v>Ausgaben</v>
      </c>
      <c r="R1093" t="str">
        <f t="shared" si="121"/>
        <v>1/6170-60000 Energiebezüge (Lagerhallen)</v>
      </c>
      <c r="S1093" s="2">
        <f t="shared" si="122"/>
        <v>-1400</v>
      </c>
      <c r="T1093" s="2">
        <f t="shared" si="120"/>
        <v>-0.45263498221791143</v>
      </c>
    </row>
    <row r="1094" spans="1:20" x14ac:dyDescent="0.4">
      <c r="A1094" s="1" t="s">
        <v>459</v>
      </c>
      <c r="B1094" s="1" t="s">
        <v>395</v>
      </c>
      <c r="C1094" s="1" t="s">
        <v>523</v>
      </c>
      <c r="D1094" s="1" t="s">
        <v>395</v>
      </c>
      <c r="E1094" s="1" t="s">
        <v>395</v>
      </c>
      <c r="F1094" s="1" t="s">
        <v>397</v>
      </c>
      <c r="G1094" s="1" t="s">
        <v>398</v>
      </c>
      <c r="H1094" s="1" t="s">
        <v>944</v>
      </c>
      <c r="I1094" s="1" t="s">
        <v>262</v>
      </c>
      <c r="J1094" s="1" t="s">
        <v>264</v>
      </c>
      <c r="K1094" s="1" t="s">
        <v>570</v>
      </c>
      <c r="L1094" s="6" t="str">
        <f>VLOOKUP(LEFT(A1094,1),'Ansatz 1'!A$1:B$10,2)</f>
        <v>6 Straßen- und Wasserbau, Verkehr</v>
      </c>
      <c r="M1094" s="6" t="str">
        <f>VLOOKUP(LEFT(A1094,2),'Ansatz 2'!A$1:B$51,2)</f>
        <v>61 Straßenbau</v>
      </c>
      <c r="N1094" t="str">
        <f t="shared" si="119"/>
        <v>6170 Bauhof</v>
      </c>
      <c r="O1094" s="1" t="str">
        <f t="shared" si="123"/>
        <v>EH</v>
      </c>
      <c r="P1094" s="1">
        <f t="shared" si="124"/>
        <v>1</v>
      </c>
      <c r="Q1094" s="1" t="str">
        <f t="shared" si="125"/>
        <v>Ausgaben</v>
      </c>
      <c r="R1094" t="str">
        <f t="shared" si="121"/>
        <v>1/6170-61400 Instandhaltung von Gebäuden und Bauten (Lagerhallen)</v>
      </c>
      <c r="S1094" s="2">
        <f t="shared" si="122"/>
        <v>-5000</v>
      </c>
      <c r="T1094" s="2">
        <f t="shared" si="120"/>
        <v>-1.6165535079211122</v>
      </c>
    </row>
    <row r="1095" spans="1:20" x14ac:dyDescent="0.4">
      <c r="A1095" s="1" t="s">
        <v>459</v>
      </c>
      <c r="B1095" s="1" t="s">
        <v>395</v>
      </c>
      <c r="C1095" s="1" t="s">
        <v>462</v>
      </c>
      <c r="D1095" s="1" t="s">
        <v>395</v>
      </c>
      <c r="E1095" s="1" t="s">
        <v>395</v>
      </c>
      <c r="F1095" s="1" t="s">
        <v>397</v>
      </c>
      <c r="G1095" s="1" t="s">
        <v>398</v>
      </c>
      <c r="H1095" s="1" t="s">
        <v>944</v>
      </c>
      <c r="I1095" s="1" t="s">
        <v>262</v>
      </c>
      <c r="J1095" s="1" t="s">
        <v>265</v>
      </c>
      <c r="K1095" s="1" t="s">
        <v>587</v>
      </c>
      <c r="L1095" s="6" t="str">
        <f>VLOOKUP(LEFT(A1095,1),'Ansatz 1'!A$1:B$10,2)</f>
        <v>6 Straßen- und Wasserbau, Verkehr</v>
      </c>
      <c r="M1095" s="6" t="str">
        <f>VLOOKUP(LEFT(A1095,2),'Ansatz 2'!A$1:B$51,2)</f>
        <v>61 Straßenbau</v>
      </c>
      <c r="N1095" t="str">
        <f t="shared" si="119"/>
        <v>6170 Bauhof</v>
      </c>
      <c r="O1095" s="1" t="str">
        <f t="shared" si="123"/>
        <v>EH</v>
      </c>
      <c r="P1095" s="1">
        <f t="shared" si="124"/>
        <v>1</v>
      </c>
      <c r="Q1095" s="1" t="str">
        <f t="shared" si="125"/>
        <v>Ausgaben</v>
      </c>
      <c r="R1095" t="str">
        <f t="shared" si="121"/>
        <v>1/6170-61800 Instandhaltung von sonstigen Anlagen  (z.B. Zeiterfassung)</v>
      </c>
      <c r="S1095" s="2">
        <f t="shared" si="122"/>
        <v>-700</v>
      </c>
      <c r="T1095" s="2">
        <f t="shared" si="120"/>
        <v>-0.22631749110895572</v>
      </c>
    </row>
    <row r="1096" spans="1:20" x14ac:dyDescent="0.4">
      <c r="A1096" s="1" t="s">
        <v>459</v>
      </c>
      <c r="B1096" s="1" t="s">
        <v>395</v>
      </c>
      <c r="C1096" s="1" t="s">
        <v>467</v>
      </c>
      <c r="D1096" s="1" t="s">
        <v>395</v>
      </c>
      <c r="E1096" s="1" t="s">
        <v>395</v>
      </c>
      <c r="F1096" s="1" t="s">
        <v>397</v>
      </c>
      <c r="G1096" s="1" t="s">
        <v>398</v>
      </c>
      <c r="H1096" s="1" t="s">
        <v>945</v>
      </c>
      <c r="I1096" s="1" t="s">
        <v>262</v>
      </c>
      <c r="J1096" s="1" t="s">
        <v>49</v>
      </c>
      <c r="K1096" s="1" t="s">
        <v>587</v>
      </c>
      <c r="L1096" s="6" t="str">
        <f>VLOOKUP(LEFT(A1096,1),'Ansatz 1'!A$1:B$10,2)</f>
        <v>6 Straßen- und Wasserbau, Verkehr</v>
      </c>
      <c r="M1096" s="6" t="str">
        <f>VLOOKUP(LEFT(A1096,2),'Ansatz 2'!A$1:B$51,2)</f>
        <v>61 Straßenbau</v>
      </c>
      <c r="N1096" t="str">
        <f t="shared" si="119"/>
        <v>6170 Bauhof</v>
      </c>
      <c r="O1096" s="1" t="str">
        <f t="shared" si="123"/>
        <v>EH</v>
      </c>
      <c r="P1096" s="1">
        <f t="shared" si="124"/>
        <v>1</v>
      </c>
      <c r="Q1096" s="1" t="str">
        <f t="shared" si="125"/>
        <v>Ausgaben</v>
      </c>
      <c r="R1096" t="str">
        <f t="shared" si="121"/>
        <v>1/6170-63100 Telekommunikationsdienste</v>
      </c>
      <c r="S1096" s="2">
        <f t="shared" si="122"/>
        <v>-700</v>
      </c>
      <c r="T1096" s="2">
        <f t="shared" si="120"/>
        <v>-0.22631749110895572</v>
      </c>
    </row>
    <row r="1097" spans="1:20" x14ac:dyDescent="0.4">
      <c r="A1097" s="1" t="s">
        <v>459</v>
      </c>
      <c r="B1097" s="1" t="s">
        <v>395</v>
      </c>
      <c r="C1097" s="1" t="s">
        <v>470</v>
      </c>
      <c r="D1097" s="1" t="s">
        <v>395</v>
      </c>
      <c r="E1097" s="1" t="s">
        <v>395</v>
      </c>
      <c r="F1097" s="1" t="s">
        <v>397</v>
      </c>
      <c r="G1097" s="1" t="s">
        <v>398</v>
      </c>
      <c r="H1097" s="1" t="s">
        <v>945</v>
      </c>
      <c r="I1097" s="1" t="s">
        <v>262</v>
      </c>
      <c r="J1097" s="1" t="s">
        <v>266</v>
      </c>
      <c r="K1097" s="1" t="s">
        <v>493</v>
      </c>
      <c r="L1097" s="6" t="str">
        <f>VLOOKUP(LEFT(A1097,1),'Ansatz 1'!A$1:B$10,2)</f>
        <v>6 Straßen- und Wasserbau, Verkehr</v>
      </c>
      <c r="M1097" s="6" t="str">
        <f>VLOOKUP(LEFT(A1097,2),'Ansatz 2'!A$1:B$51,2)</f>
        <v>61 Straßenbau</v>
      </c>
      <c r="N1097" t="str">
        <f t="shared" si="119"/>
        <v>6170 Bauhof</v>
      </c>
      <c r="O1097" s="1" t="str">
        <f t="shared" si="123"/>
        <v>EH</v>
      </c>
      <c r="P1097" s="1">
        <f t="shared" si="124"/>
        <v>1</v>
      </c>
      <c r="Q1097" s="1" t="str">
        <f t="shared" si="125"/>
        <v>Ausgaben</v>
      </c>
      <c r="R1097" t="str">
        <f t="shared" si="121"/>
        <v>1/6170-67000 Versicherungen (Lagerhallen Feuerversicherung)</v>
      </c>
      <c r="S1097" s="2">
        <f t="shared" si="122"/>
        <v>-300</v>
      </c>
      <c r="T1097" s="2">
        <f t="shared" si="120"/>
        <v>-9.6993210475266725E-2</v>
      </c>
    </row>
    <row r="1098" spans="1:20" x14ac:dyDescent="0.4">
      <c r="A1098" s="1" t="s">
        <v>459</v>
      </c>
      <c r="B1098" s="1" t="s">
        <v>395</v>
      </c>
      <c r="C1098" s="1" t="s">
        <v>946</v>
      </c>
      <c r="D1098" s="1" t="s">
        <v>395</v>
      </c>
      <c r="E1098" s="1" t="s">
        <v>395</v>
      </c>
      <c r="F1098" s="1" t="s">
        <v>397</v>
      </c>
      <c r="G1098" s="1" t="s">
        <v>398</v>
      </c>
      <c r="H1098" s="1" t="s">
        <v>947</v>
      </c>
      <c r="I1098" s="1" t="s">
        <v>262</v>
      </c>
      <c r="J1098" s="1" t="s">
        <v>948</v>
      </c>
      <c r="K1098" s="1" t="s">
        <v>972</v>
      </c>
      <c r="L1098" s="6" t="str">
        <f>VLOOKUP(LEFT(A1098,1),'Ansatz 1'!A$1:B$10,2)</f>
        <v>6 Straßen- und Wasserbau, Verkehr</v>
      </c>
      <c r="M1098" s="6" t="str">
        <f>VLOOKUP(LEFT(A1098,2),'Ansatz 2'!A$1:B$51,2)</f>
        <v>61 Straßenbau</v>
      </c>
      <c r="N1098" t="str">
        <f t="shared" si="119"/>
        <v>6170 Bauhof</v>
      </c>
      <c r="O1098" s="1" t="str">
        <f t="shared" si="123"/>
        <v>EH</v>
      </c>
      <c r="P1098" s="1">
        <f t="shared" si="124"/>
        <v>1</v>
      </c>
      <c r="Q1098" s="1" t="str">
        <f t="shared" si="125"/>
        <v>Ausgaben</v>
      </c>
      <c r="R1098" t="str">
        <f t="shared" si="121"/>
        <v>1/6170-68000 Planmäßige Abschreibung</v>
      </c>
      <c r="S1098" s="2">
        <f t="shared" si="122"/>
        <v>-13400</v>
      </c>
      <c r="T1098" s="2">
        <f t="shared" si="120"/>
        <v>-4.332363401228581</v>
      </c>
    </row>
    <row r="1099" spans="1:20" x14ac:dyDescent="0.4">
      <c r="A1099" s="1" t="s">
        <v>459</v>
      </c>
      <c r="B1099" s="1" t="s">
        <v>395</v>
      </c>
      <c r="C1099" s="1" t="s">
        <v>485</v>
      </c>
      <c r="D1099" s="1" t="s">
        <v>403</v>
      </c>
      <c r="E1099" s="1" t="s">
        <v>395</v>
      </c>
      <c r="F1099" s="1" t="s">
        <v>397</v>
      </c>
      <c r="G1099" s="1" t="s">
        <v>398</v>
      </c>
      <c r="H1099" s="1" t="s">
        <v>930</v>
      </c>
      <c r="I1099" s="1" t="s">
        <v>262</v>
      </c>
      <c r="J1099" s="1" t="s">
        <v>135</v>
      </c>
      <c r="K1099" s="1" t="s">
        <v>419</v>
      </c>
      <c r="L1099" s="6" t="str">
        <f>VLOOKUP(LEFT(A1099,1),'Ansatz 1'!A$1:B$10,2)</f>
        <v>6 Straßen- und Wasserbau, Verkehr</v>
      </c>
      <c r="M1099" s="6" t="str">
        <f>VLOOKUP(LEFT(A1099,2),'Ansatz 2'!A$1:B$51,2)</f>
        <v>61 Straßenbau</v>
      </c>
      <c r="N1099" t="str">
        <f t="shared" si="119"/>
        <v>6170 Bauhof</v>
      </c>
      <c r="O1099" s="1" t="str">
        <f t="shared" si="123"/>
        <v>EH</v>
      </c>
      <c r="P1099" s="1">
        <f t="shared" si="124"/>
        <v>1</v>
      </c>
      <c r="Q1099" s="1" t="str">
        <f t="shared" si="125"/>
        <v>Ausgaben</v>
      </c>
      <c r="R1099" t="str">
        <f t="shared" si="121"/>
        <v>1/6170-72810 Entgelte für sonstige Leistungen (Reinigung durch Unternehmen)</v>
      </c>
      <c r="S1099" s="2">
        <f t="shared" si="122"/>
        <v>-1500</v>
      </c>
      <c r="T1099" s="2">
        <f t="shared" si="120"/>
        <v>-0.48496605237633367</v>
      </c>
    </row>
    <row r="1100" spans="1:20" x14ac:dyDescent="0.4">
      <c r="A1100" s="1" t="s">
        <v>459</v>
      </c>
      <c r="B1100" s="1" t="s">
        <v>395</v>
      </c>
      <c r="C1100" s="1" t="s">
        <v>487</v>
      </c>
      <c r="D1100" s="1" t="s">
        <v>395</v>
      </c>
      <c r="E1100" s="1" t="s">
        <v>395</v>
      </c>
      <c r="F1100" s="1" t="s">
        <v>397</v>
      </c>
      <c r="G1100" s="1" t="s">
        <v>398</v>
      </c>
      <c r="H1100" s="1" t="s">
        <v>930</v>
      </c>
      <c r="I1100" s="1" t="s">
        <v>262</v>
      </c>
      <c r="J1100" s="1" t="s">
        <v>62</v>
      </c>
      <c r="K1100" s="1" t="s">
        <v>448</v>
      </c>
      <c r="L1100" s="6" t="str">
        <f>VLOOKUP(LEFT(A1100,1),'Ansatz 1'!A$1:B$10,2)</f>
        <v>6 Straßen- und Wasserbau, Verkehr</v>
      </c>
      <c r="M1100" s="6" t="str">
        <f>VLOOKUP(LEFT(A1100,2),'Ansatz 2'!A$1:B$51,2)</f>
        <v>61 Straßenbau</v>
      </c>
      <c r="N1100" t="str">
        <f t="shared" si="119"/>
        <v>6170 Bauhof</v>
      </c>
      <c r="O1100" s="1" t="str">
        <f t="shared" si="123"/>
        <v>EH</v>
      </c>
      <c r="P1100" s="1">
        <f t="shared" si="124"/>
        <v>1</v>
      </c>
      <c r="Q1100" s="1" t="str">
        <f t="shared" si="125"/>
        <v>Ausgaben</v>
      </c>
      <c r="R1100" t="str">
        <f t="shared" si="121"/>
        <v>1/6170-72900 Sonstige Aufwendungen</v>
      </c>
      <c r="S1100" s="2">
        <f t="shared" si="122"/>
        <v>-100</v>
      </c>
      <c r="T1100" s="2">
        <f t="shared" si="120"/>
        <v>-3.2331070158422244E-2</v>
      </c>
    </row>
    <row r="1101" spans="1:20" x14ac:dyDescent="0.4">
      <c r="A1101" s="1" t="s">
        <v>467</v>
      </c>
      <c r="B1101" s="1" t="s">
        <v>395</v>
      </c>
      <c r="C1101" s="1" t="s">
        <v>487</v>
      </c>
      <c r="D1101" s="1" t="s">
        <v>395</v>
      </c>
      <c r="E1101" s="1" t="s">
        <v>395</v>
      </c>
      <c r="F1101" s="1" t="s">
        <v>397</v>
      </c>
      <c r="G1101" s="1" t="s">
        <v>398</v>
      </c>
      <c r="H1101" s="1" t="s">
        <v>930</v>
      </c>
      <c r="I1101" s="1" t="s">
        <v>267</v>
      </c>
      <c r="J1101" s="1" t="s">
        <v>62</v>
      </c>
      <c r="K1101" s="1" t="s">
        <v>451</v>
      </c>
      <c r="L1101" s="6" t="str">
        <f>VLOOKUP(LEFT(A1101,1),'Ansatz 1'!A$1:B$10,2)</f>
        <v>6 Straßen- und Wasserbau, Verkehr</v>
      </c>
      <c r="M1101" s="6" t="str">
        <f>VLOOKUP(LEFT(A1101,2),'Ansatz 2'!A$1:B$51,2)</f>
        <v>63 Schutzwasserbau</v>
      </c>
      <c r="N1101" t="str">
        <f t="shared" si="119"/>
        <v>6310 Konkurrenzgewässer</v>
      </c>
      <c r="O1101" s="1" t="str">
        <f t="shared" si="123"/>
        <v>EH</v>
      </c>
      <c r="P1101" s="1">
        <f t="shared" si="124"/>
        <v>1</v>
      </c>
      <c r="Q1101" s="1" t="str">
        <f t="shared" si="125"/>
        <v>Ausgaben</v>
      </c>
      <c r="R1101" t="str">
        <f t="shared" si="121"/>
        <v>1/6310-72900 Sonstige Aufwendungen</v>
      </c>
      <c r="S1101" s="2">
        <f t="shared" si="122"/>
        <v>-6000</v>
      </c>
      <c r="T1101" s="2">
        <f t="shared" si="120"/>
        <v>-1.9398642095053347</v>
      </c>
    </row>
    <row r="1102" spans="1:20" x14ac:dyDescent="0.4">
      <c r="A1102" s="1" t="s">
        <v>706</v>
      </c>
      <c r="B1102" s="1" t="s">
        <v>395</v>
      </c>
      <c r="C1102" s="1" t="s">
        <v>690</v>
      </c>
      <c r="D1102" s="1" t="s">
        <v>395</v>
      </c>
      <c r="E1102" s="1" t="s">
        <v>395</v>
      </c>
      <c r="F1102" s="1" t="s">
        <v>397</v>
      </c>
      <c r="G1102" s="1" t="s">
        <v>398</v>
      </c>
      <c r="H1102" s="1" t="s">
        <v>944</v>
      </c>
      <c r="I1102" s="1" t="s">
        <v>268</v>
      </c>
      <c r="J1102" s="1" t="s">
        <v>269</v>
      </c>
      <c r="K1102" s="1" t="s">
        <v>707</v>
      </c>
      <c r="L1102" s="6" t="str">
        <f>VLOOKUP(LEFT(A1102,1),'Ansatz 1'!A$1:B$10,2)</f>
        <v>6 Straßen- und Wasserbau, Verkehr</v>
      </c>
      <c r="M1102" s="6" t="str">
        <f>VLOOKUP(LEFT(A1102,2),'Ansatz 2'!A$1:B$51,2)</f>
        <v>63 Schutzwasserbau</v>
      </c>
      <c r="N1102" t="str">
        <f t="shared" si="119"/>
        <v>6390 Schutzwasserbau</v>
      </c>
      <c r="O1102" s="1" t="str">
        <f t="shared" si="123"/>
        <v>EH</v>
      </c>
      <c r="P1102" s="1">
        <f t="shared" si="124"/>
        <v>1</v>
      </c>
      <c r="Q1102" s="1" t="str">
        <f t="shared" si="125"/>
        <v>Ausgaben</v>
      </c>
      <c r="R1102" t="str">
        <f t="shared" si="121"/>
        <v>1/6390-61200 Instandhaltung von Wasser- und Abwasserbauten und -anlagen</v>
      </c>
      <c r="S1102" s="2">
        <f t="shared" si="122"/>
        <v>-55000</v>
      </c>
      <c r="T1102" s="2">
        <f t="shared" si="120"/>
        <v>-17.782088587132233</v>
      </c>
    </row>
    <row r="1103" spans="1:20" x14ac:dyDescent="0.4">
      <c r="A1103" s="1" t="s">
        <v>706</v>
      </c>
      <c r="B1103" s="1" t="s">
        <v>395</v>
      </c>
      <c r="C1103" s="1" t="s">
        <v>690</v>
      </c>
      <c r="D1103" s="1" t="s">
        <v>409</v>
      </c>
      <c r="E1103" s="1" t="s">
        <v>395</v>
      </c>
      <c r="F1103" s="1" t="s">
        <v>397</v>
      </c>
      <c r="G1103" s="1" t="s">
        <v>398</v>
      </c>
      <c r="H1103" s="1" t="s">
        <v>944</v>
      </c>
      <c r="I1103" s="1" t="s">
        <v>268</v>
      </c>
      <c r="J1103" s="1" t="s">
        <v>270</v>
      </c>
      <c r="K1103" s="1" t="s">
        <v>458</v>
      </c>
      <c r="L1103" s="6" t="str">
        <f>VLOOKUP(LEFT(A1103,1),'Ansatz 1'!A$1:B$10,2)</f>
        <v>6 Straßen- und Wasserbau, Verkehr</v>
      </c>
      <c r="M1103" s="6" t="str">
        <f>VLOOKUP(LEFT(A1103,2),'Ansatz 2'!A$1:B$51,2)</f>
        <v>63 Schutzwasserbau</v>
      </c>
      <c r="N1103" t="str">
        <f t="shared" si="119"/>
        <v>6390 Schutzwasserbau</v>
      </c>
      <c r="O1103" s="1" t="str">
        <f t="shared" si="123"/>
        <v>EH</v>
      </c>
      <c r="P1103" s="1">
        <f t="shared" si="124"/>
        <v>1</v>
      </c>
      <c r="Q1103" s="1" t="str">
        <f t="shared" si="125"/>
        <v>Ausgaben</v>
      </c>
      <c r="R1103" t="str">
        <f t="shared" si="121"/>
        <v>1/6390-61290 Instandhaltung von Wasser- und Abwasserbauten und -anlagen - einmalig</v>
      </c>
      <c r="S1103" s="2">
        <f t="shared" si="122"/>
        <v>-50000</v>
      </c>
      <c r="T1103" s="2">
        <f t="shared" si="120"/>
        <v>-16.165535079211121</v>
      </c>
    </row>
    <row r="1104" spans="1:20" x14ac:dyDescent="0.4">
      <c r="A1104" s="1" t="s">
        <v>706</v>
      </c>
      <c r="B1104" s="1" t="s">
        <v>395</v>
      </c>
      <c r="C1104" s="1" t="s">
        <v>477</v>
      </c>
      <c r="D1104" s="1" t="s">
        <v>455</v>
      </c>
      <c r="E1104" s="1" t="s">
        <v>395</v>
      </c>
      <c r="F1104" s="1" t="s">
        <v>497</v>
      </c>
      <c r="G1104" s="1" t="s">
        <v>398</v>
      </c>
      <c r="H1104" s="1" t="s">
        <v>930</v>
      </c>
      <c r="I1104" s="1" t="s">
        <v>268</v>
      </c>
      <c r="J1104" s="1" t="s">
        <v>89</v>
      </c>
      <c r="K1104" s="1" t="s">
        <v>486</v>
      </c>
      <c r="L1104" s="6" t="str">
        <f>VLOOKUP(LEFT(A1104,1),'Ansatz 1'!A$1:B$10,2)</f>
        <v>6 Straßen- und Wasserbau, Verkehr</v>
      </c>
      <c r="M1104" s="6" t="str">
        <f>VLOOKUP(LEFT(A1104,2),'Ansatz 2'!A$1:B$51,2)</f>
        <v>63 Schutzwasserbau</v>
      </c>
      <c r="N1104" t="str">
        <f t="shared" si="119"/>
        <v>6390 Schutzwasserbau</v>
      </c>
      <c r="O1104" s="1" t="str">
        <f t="shared" si="123"/>
        <v>EH</v>
      </c>
      <c r="P1104" s="1">
        <f t="shared" si="124"/>
        <v>1</v>
      </c>
      <c r="Q1104" s="1" t="str">
        <f t="shared" si="125"/>
        <v>Ausgaben</v>
      </c>
      <c r="R1104" t="str">
        <f t="shared" si="121"/>
        <v>1/6390-72050 Interne Leistungsverrechnung</v>
      </c>
      <c r="S1104" s="2">
        <f t="shared" si="122"/>
        <v>-3000</v>
      </c>
      <c r="T1104" s="2">
        <f t="shared" si="120"/>
        <v>-0.96993210475266733</v>
      </c>
    </row>
    <row r="1105" spans="1:20" x14ac:dyDescent="0.4">
      <c r="A1105" s="1" t="s">
        <v>706</v>
      </c>
      <c r="B1105" s="1" t="s">
        <v>395</v>
      </c>
      <c r="C1105" s="1" t="s">
        <v>429</v>
      </c>
      <c r="D1105" s="1" t="s">
        <v>395</v>
      </c>
      <c r="E1105" s="1" t="s">
        <v>395</v>
      </c>
      <c r="F1105" s="1" t="s">
        <v>397</v>
      </c>
      <c r="G1105" s="1" t="s">
        <v>398</v>
      </c>
      <c r="H1105" s="1" t="s">
        <v>933</v>
      </c>
      <c r="I1105" s="1" t="s">
        <v>268</v>
      </c>
      <c r="J1105" s="1" t="s">
        <v>125</v>
      </c>
      <c r="K1105" s="1" t="s">
        <v>708</v>
      </c>
      <c r="L1105" s="6" t="str">
        <f>VLOOKUP(LEFT(A1105,1),'Ansatz 1'!A$1:B$10,2)</f>
        <v>6 Straßen- und Wasserbau, Verkehr</v>
      </c>
      <c r="M1105" s="6" t="str">
        <f>VLOOKUP(LEFT(A1105,2),'Ansatz 2'!A$1:B$51,2)</f>
        <v>63 Schutzwasserbau</v>
      </c>
      <c r="N1105" t="str">
        <f t="shared" si="119"/>
        <v>6390 Schutzwasserbau</v>
      </c>
      <c r="O1105" s="1" t="str">
        <f t="shared" si="123"/>
        <v>EH</v>
      </c>
      <c r="P1105" s="1">
        <f t="shared" si="124"/>
        <v>2</v>
      </c>
      <c r="Q1105" s="1" t="str">
        <f t="shared" si="125"/>
        <v>Einnahmen</v>
      </c>
      <c r="R1105" t="str">
        <f t="shared" si="121"/>
        <v>2/6390+86100 Transfers von Ländern, Landesfonds und Landeskammern</v>
      </c>
      <c r="S1105" s="2">
        <f t="shared" si="122"/>
        <v>69000</v>
      </c>
      <c r="T1105" s="2">
        <f t="shared" si="120"/>
        <v>22.30843840931135</v>
      </c>
    </row>
    <row r="1106" spans="1:20" x14ac:dyDescent="0.4">
      <c r="A1106" s="1" t="s">
        <v>468</v>
      </c>
      <c r="B1106" s="1" t="s">
        <v>395</v>
      </c>
      <c r="C1106" s="1" t="s">
        <v>699</v>
      </c>
      <c r="D1106" s="1" t="s">
        <v>395</v>
      </c>
      <c r="E1106" s="1" t="s">
        <v>395</v>
      </c>
      <c r="F1106" s="1" t="s">
        <v>397</v>
      </c>
      <c r="G1106" s="1" t="s">
        <v>398</v>
      </c>
      <c r="H1106" s="1" t="s">
        <v>944</v>
      </c>
      <c r="I1106" s="1" t="s">
        <v>271</v>
      </c>
      <c r="J1106" s="1" t="s">
        <v>258</v>
      </c>
      <c r="K1106" s="1" t="s">
        <v>505</v>
      </c>
      <c r="L1106" s="6" t="str">
        <f>VLOOKUP(LEFT(A1106,1),'Ansatz 1'!A$1:B$10,2)</f>
        <v>6 Straßen- und Wasserbau, Verkehr</v>
      </c>
      <c r="M1106" s="6" t="str">
        <f>VLOOKUP(LEFT(A1106,2),'Ansatz 2'!A$1:B$51,2)</f>
        <v>64 Straßenverkehr</v>
      </c>
      <c r="N1106" t="str">
        <f t="shared" si="119"/>
        <v>6400 Straßenverkehr</v>
      </c>
      <c r="O1106" s="1" t="str">
        <f t="shared" si="123"/>
        <v>EH</v>
      </c>
      <c r="P1106" s="1">
        <f t="shared" si="124"/>
        <v>1</v>
      </c>
      <c r="Q1106" s="1" t="str">
        <f t="shared" si="125"/>
        <v>Ausgaben</v>
      </c>
      <c r="R1106" t="str">
        <f t="shared" si="121"/>
        <v>1/6400-61100 Instandhaltung von Straßenbauten</v>
      </c>
      <c r="S1106" s="2">
        <f t="shared" si="122"/>
        <v>-4400</v>
      </c>
      <c r="T1106" s="2">
        <f t="shared" si="120"/>
        <v>-1.4225670869705787</v>
      </c>
    </row>
    <row r="1107" spans="1:20" x14ac:dyDescent="0.4">
      <c r="A1107" s="1" t="s">
        <v>468</v>
      </c>
      <c r="B1107" s="1" t="s">
        <v>395</v>
      </c>
      <c r="C1107" s="1" t="s">
        <v>946</v>
      </c>
      <c r="D1107" s="1" t="s">
        <v>395</v>
      </c>
      <c r="E1107" s="1" t="s">
        <v>395</v>
      </c>
      <c r="F1107" s="1" t="s">
        <v>397</v>
      </c>
      <c r="G1107" s="1" t="s">
        <v>398</v>
      </c>
      <c r="H1107" s="1" t="s">
        <v>947</v>
      </c>
      <c r="I1107" s="1" t="s">
        <v>271</v>
      </c>
      <c r="J1107" s="1" t="s">
        <v>948</v>
      </c>
      <c r="K1107" s="1" t="s">
        <v>587</v>
      </c>
      <c r="L1107" s="6" t="str">
        <f>VLOOKUP(LEFT(A1107,1),'Ansatz 1'!A$1:B$10,2)</f>
        <v>6 Straßen- und Wasserbau, Verkehr</v>
      </c>
      <c r="M1107" s="6" t="str">
        <f>VLOOKUP(LEFT(A1107,2),'Ansatz 2'!A$1:B$51,2)</f>
        <v>64 Straßenverkehr</v>
      </c>
      <c r="N1107" t="str">
        <f t="shared" si="119"/>
        <v>6400 Straßenverkehr</v>
      </c>
      <c r="O1107" s="1" t="str">
        <f t="shared" si="123"/>
        <v>EH</v>
      </c>
      <c r="P1107" s="1">
        <f t="shared" si="124"/>
        <v>1</v>
      </c>
      <c r="Q1107" s="1" t="str">
        <f t="shared" si="125"/>
        <v>Ausgaben</v>
      </c>
      <c r="R1107" t="str">
        <f t="shared" si="121"/>
        <v>1/6400-68000 Planmäßige Abschreibung</v>
      </c>
      <c r="S1107" s="2">
        <f t="shared" si="122"/>
        <v>-700</v>
      </c>
      <c r="T1107" s="2">
        <f t="shared" si="120"/>
        <v>-0.22631749110895572</v>
      </c>
    </row>
    <row r="1108" spans="1:20" x14ac:dyDescent="0.4">
      <c r="A1108" s="1" t="s">
        <v>468</v>
      </c>
      <c r="B1108" s="1" t="s">
        <v>395</v>
      </c>
      <c r="C1108" s="1" t="s">
        <v>485</v>
      </c>
      <c r="D1108" s="1" t="s">
        <v>395</v>
      </c>
      <c r="E1108" s="1" t="s">
        <v>395</v>
      </c>
      <c r="F1108" s="1" t="s">
        <v>397</v>
      </c>
      <c r="G1108" s="1" t="s">
        <v>398</v>
      </c>
      <c r="H1108" s="1" t="s">
        <v>930</v>
      </c>
      <c r="I1108" s="1" t="s">
        <v>271</v>
      </c>
      <c r="J1108" s="1" t="s">
        <v>272</v>
      </c>
      <c r="K1108" s="1" t="s">
        <v>537</v>
      </c>
      <c r="L1108" s="6" t="str">
        <f>VLOOKUP(LEFT(A1108,1),'Ansatz 1'!A$1:B$10,2)</f>
        <v>6 Straßen- und Wasserbau, Verkehr</v>
      </c>
      <c r="M1108" s="6" t="str">
        <f>VLOOKUP(LEFT(A1108,2),'Ansatz 2'!A$1:B$51,2)</f>
        <v>64 Straßenverkehr</v>
      </c>
      <c r="N1108" t="str">
        <f t="shared" si="119"/>
        <v>6400 Straßenverkehr</v>
      </c>
      <c r="O1108" s="1" t="str">
        <f t="shared" si="123"/>
        <v>EH</v>
      </c>
      <c r="P1108" s="1">
        <f t="shared" si="124"/>
        <v>1</v>
      </c>
      <c r="Q1108" s="1" t="str">
        <f t="shared" si="125"/>
        <v>Ausgaben</v>
      </c>
      <c r="R1108" t="str">
        <f t="shared" si="121"/>
        <v>1/6400-72800 Entgelte für sonstige Leistungen (Straßenmarkierungen)</v>
      </c>
      <c r="S1108" s="2">
        <f t="shared" si="122"/>
        <v>-10000</v>
      </c>
      <c r="T1108" s="2">
        <f t="shared" si="120"/>
        <v>-3.2331070158422244</v>
      </c>
    </row>
    <row r="1109" spans="1:20" x14ac:dyDescent="0.4">
      <c r="A1109" s="1" t="s">
        <v>709</v>
      </c>
      <c r="B1109" s="1" t="s">
        <v>395</v>
      </c>
      <c r="C1109" s="1" t="s">
        <v>523</v>
      </c>
      <c r="D1109" s="1" t="s">
        <v>395</v>
      </c>
      <c r="E1109" s="1" t="s">
        <v>395</v>
      </c>
      <c r="F1109" s="1" t="s">
        <v>397</v>
      </c>
      <c r="G1109" s="1" t="s">
        <v>398</v>
      </c>
      <c r="H1109" s="1" t="s">
        <v>944</v>
      </c>
      <c r="I1109" s="1" t="s">
        <v>271</v>
      </c>
      <c r="J1109" s="1" t="s">
        <v>273</v>
      </c>
      <c r="K1109" s="1" t="s">
        <v>463</v>
      </c>
      <c r="L1109" s="6" t="str">
        <f>VLOOKUP(LEFT(A1109,1),'Ansatz 1'!A$1:B$10,2)</f>
        <v>6 Straßen- und Wasserbau, Verkehr</v>
      </c>
      <c r="M1109" s="6" t="str">
        <f>VLOOKUP(LEFT(A1109,2),'Ansatz 2'!A$1:B$51,2)</f>
        <v>64 Straßenverkehr</v>
      </c>
      <c r="N1109" t="str">
        <f t="shared" si="119"/>
        <v>6490 Straßenverkehr</v>
      </c>
      <c r="O1109" s="1" t="str">
        <f t="shared" si="123"/>
        <v>EH</v>
      </c>
      <c r="P1109" s="1">
        <f t="shared" si="124"/>
        <v>1</v>
      </c>
      <c r="Q1109" s="1" t="str">
        <f t="shared" si="125"/>
        <v>Ausgaben</v>
      </c>
      <c r="R1109" t="str">
        <f t="shared" si="121"/>
        <v>1/6490-61400 Instandhaltung von Gebäuden und Bauten (Wartehäuschen)</v>
      </c>
      <c r="S1109" s="2">
        <f t="shared" si="122"/>
        <v>-2500</v>
      </c>
      <c r="T1109" s="2">
        <f t="shared" si="120"/>
        <v>-0.80827675396055609</v>
      </c>
    </row>
    <row r="1110" spans="1:20" x14ac:dyDescent="0.4">
      <c r="A1110" s="1" t="s">
        <v>709</v>
      </c>
      <c r="B1110" s="1" t="s">
        <v>395</v>
      </c>
      <c r="C1110" s="1" t="s">
        <v>946</v>
      </c>
      <c r="D1110" s="1" t="s">
        <v>395</v>
      </c>
      <c r="E1110" s="1" t="s">
        <v>395</v>
      </c>
      <c r="F1110" s="1" t="s">
        <v>397</v>
      </c>
      <c r="G1110" s="1" t="s">
        <v>398</v>
      </c>
      <c r="H1110" s="1" t="s">
        <v>947</v>
      </c>
      <c r="I1110" s="1" t="s">
        <v>271</v>
      </c>
      <c r="J1110" s="1" t="s">
        <v>948</v>
      </c>
      <c r="K1110" s="1" t="s">
        <v>421</v>
      </c>
      <c r="L1110" s="6" t="str">
        <f>VLOOKUP(LEFT(A1110,1),'Ansatz 1'!A$1:B$10,2)</f>
        <v>6 Straßen- und Wasserbau, Verkehr</v>
      </c>
      <c r="M1110" s="6" t="str">
        <f>VLOOKUP(LEFT(A1110,2),'Ansatz 2'!A$1:B$51,2)</f>
        <v>64 Straßenverkehr</v>
      </c>
      <c r="N1110" t="str">
        <f t="shared" si="119"/>
        <v>6490 Straßenverkehr</v>
      </c>
      <c r="O1110" s="1" t="str">
        <f t="shared" si="123"/>
        <v>EH</v>
      </c>
      <c r="P1110" s="1">
        <f t="shared" si="124"/>
        <v>1</v>
      </c>
      <c r="Q1110" s="1" t="str">
        <f t="shared" si="125"/>
        <v>Ausgaben</v>
      </c>
      <c r="R1110" t="str">
        <f t="shared" si="121"/>
        <v>1/6490-68000 Planmäßige Abschreibung</v>
      </c>
      <c r="S1110" s="2">
        <f t="shared" si="122"/>
        <v>-500</v>
      </c>
      <c r="T1110" s="2">
        <f t="shared" si="120"/>
        <v>-0.16165535079211121</v>
      </c>
    </row>
    <row r="1111" spans="1:20" x14ac:dyDescent="0.4">
      <c r="A1111" s="1" t="s">
        <v>709</v>
      </c>
      <c r="B1111" s="1" t="s">
        <v>395</v>
      </c>
      <c r="C1111" s="1" t="s">
        <v>477</v>
      </c>
      <c r="D1111" s="1" t="s">
        <v>455</v>
      </c>
      <c r="E1111" s="1" t="s">
        <v>395</v>
      </c>
      <c r="F1111" s="1" t="s">
        <v>497</v>
      </c>
      <c r="G1111" s="1" t="s">
        <v>398</v>
      </c>
      <c r="H1111" s="1" t="s">
        <v>930</v>
      </c>
      <c r="I1111" s="1" t="s">
        <v>271</v>
      </c>
      <c r="J1111" s="1" t="s">
        <v>89</v>
      </c>
      <c r="K1111" s="1" t="s">
        <v>532</v>
      </c>
      <c r="L1111" s="6" t="str">
        <f>VLOOKUP(LEFT(A1111,1),'Ansatz 1'!A$1:B$10,2)</f>
        <v>6 Straßen- und Wasserbau, Verkehr</v>
      </c>
      <c r="M1111" s="6" t="str">
        <f>VLOOKUP(LEFT(A1111,2),'Ansatz 2'!A$1:B$51,2)</f>
        <v>64 Straßenverkehr</v>
      </c>
      <c r="N1111" t="str">
        <f t="shared" si="119"/>
        <v>6490 Straßenverkehr</v>
      </c>
      <c r="O1111" s="1" t="str">
        <f t="shared" si="123"/>
        <v>EH</v>
      </c>
      <c r="P1111" s="1">
        <f t="shared" si="124"/>
        <v>1</v>
      </c>
      <c r="Q1111" s="1" t="str">
        <f t="shared" si="125"/>
        <v>Ausgaben</v>
      </c>
      <c r="R1111" t="str">
        <f t="shared" si="121"/>
        <v>1/6490-72050 Interne Leistungsverrechnung</v>
      </c>
      <c r="S1111" s="2">
        <f t="shared" si="122"/>
        <v>-200</v>
      </c>
      <c r="T1111" s="2">
        <f t="shared" si="120"/>
        <v>-6.4662140316844488E-2</v>
      </c>
    </row>
    <row r="1112" spans="1:20" x14ac:dyDescent="0.4">
      <c r="A1112" s="1" t="s">
        <v>524</v>
      </c>
      <c r="B1112" s="1" t="s">
        <v>395</v>
      </c>
      <c r="C1112" s="1" t="s">
        <v>946</v>
      </c>
      <c r="D1112" s="1" t="s">
        <v>395</v>
      </c>
      <c r="E1112" s="1" t="s">
        <v>395</v>
      </c>
      <c r="F1112" s="1" t="s">
        <v>397</v>
      </c>
      <c r="G1112" s="1" t="s">
        <v>398</v>
      </c>
      <c r="H1112" s="1" t="s">
        <v>947</v>
      </c>
      <c r="I1112" s="1" t="s">
        <v>274</v>
      </c>
      <c r="J1112" s="1" t="s">
        <v>948</v>
      </c>
      <c r="K1112" s="1" t="s">
        <v>582</v>
      </c>
      <c r="L1112" s="6" t="str">
        <f>VLOOKUP(LEFT(A1112,1),'Ansatz 1'!A$1:B$10,2)</f>
        <v>6 Straßen- und Wasserbau, Verkehr</v>
      </c>
      <c r="M1112" s="6" t="str">
        <f>VLOOKUP(LEFT(A1112,2),'Ansatz 2'!A$1:B$51,2)</f>
        <v>65 Schienenverkehr</v>
      </c>
      <c r="N1112" t="str">
        <f t="shared" si="119"/>
        <v>6500 Eisenbahnen</v>
      </c>
      <c r="O1112" s="1" t="str">
        <f t="shared" si="123"/>
        <v>EH</v>
      </c>
      <c r="P1112" s="1">
        <f t="shared" si="124"/>
        <v>1</v>
      </c>
      <c r="Q1112" s="1" t="str">
        <f t="shared" si="125"/>
        <v>Ausgaben</v>
      </c>
      <c r="R1112" t="str">
        <f t="shared" si="121"/>
        <v>1/6500-68000 Planmäßige Abschreibung</v>
      </c>
      <c r="S1112" s="2">
        <f t="shared" si="122"/>
        <v>-600</v>
      </c>
      <c r="T1112" s="2">
        <f t="shared" si="120"/>
        <v>-0.19398642095053345</v>
      </c>
    </row>
    <row r="1113" spans="1:20" x14ac:dyDescent="0.4">
      <c r="A1113" s="1" t="s">
        <v>524</v>
      </c>
      <c r="B1113" s="1" t="s">
        <v>395</v>
      </c>
      <c r="C1113" s="1" t="s">
        <v>491</v>
      </c>
      <c r="D1113" s="1" t="s">
        <v>395</v>
      </c>
      <c r="E1113" s="1" t="s">
        <v>395</v>
      </c>
      <c r="F1113" s="1" t="s">
        <v>397</v>
      </c>
      <c r="G1113" s="1" t="s">
        <v>398</v>
      </c>
      <c r="H1113" s="1" t="s">
        <v>952</v>
      </c>
      <c r="I1113" s="1" t="s">
        <v>274</v>
      </c>
      <c r="J1113" s="1" t="s">
        <v>276</v>
      </c>
      <c r="K1113" s="1" t="s">
        <v>568</v>
      </c>
      <c r="L1113" s="6" t="str">
        <f>VLOOKUP(LEFT(A1113,1),'Ansatz 1'!A$1:B$10,2)</f>
        <v>6 Straßen- und Wasserbau, Verkehr</v>
      </c>
      <c r="M1113" s="6" t="str">
        <f>VLOOKUP(LEFT(A1113,2),'Ansatz 2'!A$1:B$51,2)</f>
        <v>65 Schienenverkehr</v>
      </c>
      <c r="N1113" t="str">
        <f t="shared" si="119"/>
        <v>6500 Eisenbahnen</v>
      </c>
      <c r="O1113" s="1" t="str">
        <f t="shared" si="123"/>
        <v>EH</v>
      </c>
      <c r="P1113" s="1">
        <f t="shared" si="124"/>
        <v>2</v>
      </c>
      <c r="Q1113" s="1" t="str">
        <f t="shared" si="125"/>
        <v>Einnahmen</v>
      </c>
      <c r="R1113" t="str">
        <f t="shared" si="121"/>
        <v>2/6500+81100 Miete- und Pachtertrag (ÖBB - Fahrradboxen)</v>
      </c>
      <c r="S1113" s="2">
        <f t="shared" si="122"/>
        <v>400</v>
      </c>
      <c r="T1113" s="2">
        <f t="shared" si="120"/>
        <v>0.12932428063368898</v>
      </c>
    </row>
    <row r="1114" spans="1:20" x14ac:dyDescent="0.4">
      <c r="A1114" s="1" t="s">
        <v>710</v>
      </c>
      <c r="B1114" s="1" t="s">
        <v>395</v>
      </c>
      <c r="C1114" s="1" t="s">
        <v>477</v>
      </c>
      <c r="D1114" s="1" t="s">
        <v>401</v>
      </c>
      <c r="E1114" s="1" t="s">
        <v>395</v>
      </c>
      <c r="F1114" s="1" t="s">
        <v>397</v>
      </c>
      <c r="G1114" s="1" t="s">
        <v>398</v>
      </c>
      <c r="H1114" s="1" t="s">
        <v>930</v>
      </c>
      <c r="I1114" s="1" t="s">
        <v>277</v>
      </c>
      <c r="J1114" s="1" t="s">
        <v>278</v>
      </c>
      <c r="K1114" s="1" t="s">
        <v>711</v>
      </c>
      <c r="L1114" s="6" t="str">
        <f>VLOOKUP(LEFT(A1114,1),'Ansatz 1'!A$1:B$10,2)</f>
        <v>6 Straßen- und Wasserbau, Verkehr</v>
      </c>
      <c r="M1114" s="6" t="str">
        <f>VLOOKUP(LEFT(A1114,2),'Ansatz 2'!A$1:B$51,2)</f>
        <v>69 Verkehr, Sonstiges</v>
      </c>
      <c r="N1114" t="str">
        <f t="shared" si="119"/>
        <v>6900 Verkehr, Sonstiges</v>
      </c>
      <c r="O1114" s="1" t="str">
        <f t="shared" si="123"/>
        <v>EH</v>
      </c>
      <c r="P1114" s="1">
        <f t="shared" si="124"/>
        <v>1</v>
      </c>
      <c r="Q1114" s="1" t="str">
        <f t="shared" si="125"/>
        <v>Ausgaben</v>
      </c>
      <c r="R1114" t="str">
        <f t="shared" si="121"/>
        <v>1/6900-72020 Kostenbeiträge (Kostenersätze) für Leistungen (ÖPNV)</v>
      </c>
      <c r="S1114" s="2">
        <f t="shared" si="122"/>
        <v>-270500</v>
      </c>
      <c r="T1114" s="2">
        <f t="shared" si="120"/>
        <v>-87.455544778532172</v>
      </c>
    </row>
    <row r="1115" spans="1:20" x14ac:dyDescent="0.4">
      <c r="A1115" s="1" t="s">
        <v>710</v>
      </c>
      <c r="B1115" s="1" t="s">
        <v>395</v>
      </c>
      <c r="C1115" s="1" t="s">
        <v>429</v>
      </c>
      <c r="D1115" s="1" t="s">
        <v>395</v>
      </c>
      <c r="E1115" s="1" t="s">
        <v>395</v>
      </c>
      <c r="F1115" s="1" t="s">
        <v>397</v>
      </c>
      <c r="G1115" s="1" t="s">
        <v>398</v>
      </c>
      <c r="H1115" s="1" t="s">
        <v>933</v>
      </c>
      <c r="I1115" s="1" t="s">
        <v>277</v>
      </c>
      <c r="J1115" s="1" t="s">
        <v>279</v>
      </c>
      <c r="K1115" s="1" t="s">
        <v>712</v>
      </c>
      <c r="L1115" s="6" t="str">
        <f>VLOOKUP(LEFT(A1115,1),'Ansatz 1'!A$1:B$10,2)</f>
        <v>6 Straßen- und Wasserbau, Verkehr</v>
      </c>
      <c r="M1115" s="6" t="str">
        <f>VLOOKUP(LEFT(A1115,2),'Ansatz 2'!A$1:B$51,2)</f>
        <v>69 Verkehr, Sonstiges</v>
      </c>
      <c r="N1115" t="str">
        <f t="shared" si="119"/>
        <v>6900 Verkehr, Sonstiges</v>
      </c>
      <c r="O1115" s="1" t="str">
        <f t="shared" si="123"/>
        <v>EH</v>
      </c>
      <c r="P1115" s="1">
        <f t="shared" si="124"/>
        <v>2</v>
      </c>
      <c r="Q1115" s="1" t="str">
        <f t="shared" si="125"/>
        <v>Einnahmen</v>
      </c>
      <c r="R1115" t="str">
        <f t="shared" si="121"/>
        <v>2/6900+86100 Transfers von Ländern, Landesfonds und Landeskammern (ÖPNV)</v>
      </c>
      <c r="S1115" s="2">
        <f t="shared" si="122"/>
        <v>102600</v>
      </c>
      <c r="T1115" s="2">
        <f t="shared" si="120"/>
        <v>33.171677982541219</v>
      </c>
    </row>
    <row r="1116" spans="1:20" x14ac:dyDescent="0.4">
      <c r="A1116" s="1" t="s">
        <v>713</v>
      </c>
      <c r="B1116" s="1" t="s">
        <v>395</v>
      </c>
      <c r="C1116" s="1" t="s">
        <v>427</v>
      </c>
      <c r="D1116" s="1" t="s">
        <v>395</v>
      </c>
      <c r="E1116" s="1" t="s">
        <v>395</v>
      </c>
      <c r="F1116" s="1" t="s">
        <v>397</v>
      </c>
      <c r="G1116" s="1" t="s">
        <v>398</v>
      </c>
      <c r="H1116" s="1" t="s">
        <v>932</v>
      </c>
      <c r="I1116" s="1" t="s">
        <v>280</v>
      </c>
      <c r="J1116" s="1" t="s">
        <v>281</v>
      </c>
      <c r="K1116" s="1" t="s">
        <v>656</v>
      </c>
      <c r="L1116" s="6" t="str">
        <f>VLOOKUP(LEFT(A1116,1),'Ansatz 1'!A$1:B$10,2)</f>
        <v>7 Wirtschaftsförderung</v>
      </c>
      <c r="M1116" s="6" t="str">
        <f>VLOOKUP(LEFT(A1116,2),'Ansatz 2'!A$1:B$51,2)</f>
        <v>71 Grundlagenverbesserung in der Land- und Forstwirtschaft</v>
      </c>
      <c r="N1116" t="str">
        <f t="shared" si="119"/>
        <v>7190 Grundlagenverbesserung i.d.Land-u.Forstwirtsch.</v>
      </c>
      <c r="O1116" s="1" t="str">
        <f t="shared" si="123"/>
        <v>EH</v>
      </c>
      <c r="P1116" s="1">
        <f t="shared" si="124"/>
        <v>1</v>
      </c>
      <c r="Q1116" s="1" t="str">
        <f t="shared" si="125"/>
        <v>Ausgaben</v>
      </c>
      <c r="R1116" t="str">
        <f t="shared" si="121"/>
        <v>1/7190-75500 Transfers an Unternehmen (ohne Finanzunternehmen) und andere (Hochstammförd., Häckseldienst)</v>
      </c>
      <c r="S1116" s="2">
        <f t="shared" si="122"/>
        <v>-2300</v>
      </c>
      <c r="T1116" s="2">
        <f t="shared" si="120"/>
        <v>-0.74361461364371162</v>
      </c>
    </row>
    <row r="1117" spans="1:20" x14ac:dyDescent="0.4">
      <c r="A1117" s="1" t="s">
        <v>714</v>
      </c>
      <c r="B1117" s="1" t="s">
        <v>395</v>
      </c>
      <c r="C1117" s="1" t="s">
        <v>504</v>
      </c>
      <c r="D1117" s="1" t="s">
        <v>395</v>
      </c>
      <c r="E1117" s="1" t="s">
        <v>395</v>
      </c>
      <c r="F1117" s="1" t="s">
        <v>397</v>
      </c>
      <c r="G1117" s="1" t="s">
        <v>398</v>
      </c>
      <c r="H1117" s="1" t="s">
        <v>934</v>
      </c>
      <c r="I1117" s="1" t="s">
        <v>282</v>
      </c>
      <c r="J1117" s="1" t="s">
        <v>284</v>
      </c>
      <c r="K1117" s="1" t="s">
        <v>715</v>
      </c>
      <c r="L1117" s="6" t="str">
        <f>VLOOKUP(LEFT(A1117,1),'Ansatz 1'!A$1:B$10,2)</f>
        <v>7 Wirtschaftsförderung</v>
      </c>
      <c r="M1117" s="6" t="str">
        <f>VLOOKUP(LEFT(A1117,2),'Ansatz 2'!A$1:B$51,2)</f>
        <v>74 Sonstige Förderung der Land- und Forstwirtschaft</v>
      </c>
      <c r="N1117" t="str">
        <f t="shared" si="119"/>
        <v>7420 Produktionsförderung</v>
      </c>
      <c r="O1117" s="1" t="str">
        <f t="shared" si="123"/>
        <v>EH</v>
      </c>
      <c r="P1117" s="1">
        <f t="shared" si="124"/>
        <v>1</v>
      </c>
      <c r="Q1117" s="1" t="str">
        <f t="shared" si="125"/>
        <v>Ausgaben</v>
      </c>
      <c r="R1117" t="str">
        <f t="shared" si="121"/>
        <v>1/7420-41300 Handelswaren (Weineinkauf)</v>
      </c>
      <c r="S1117" s="2">
        <f t="shared" si="122"/>
        <v>-5700</v>
      </c>
      <c r="T1117" s="2">
        <f t="shared" si="120"/>
        <v>-1.8428709990300678</v>
      </c>
    </row>
    <row r="1118" spans="1:20" x14ac:dyDescent="0.4">
      <c r="A1118" s="1" t="s">
        <v>714</v>
      </c>
      <c r="B1118" s="1" t="s">
        <v>395</v>
      </c>
      <c r="C1118" s="1" t="s">
        <v>636</v>
      </c>
      <c r="D1118" s="1" t="s">
        <v>395</v>
      </c>
      <c r="E1118" s="1" t="s">
        <v>395</v>
      </c>
      <c r="F1118" s="1" t="s">
        <v>397</v>
      </c>
      <c r="G1118" s="1" t="s">
        <v>398</v>
      </c>
      <c r="H1118" s="1" t="s">
        <v>944</v>
      </c>
      <c r="I1118" s="1" t="s">
        <v>282</v>
      </c>
      <c r="J1118" s="1" t="s">
        <v>285</v>
      </c>
      <c r="K1118" s="1" t="s">
        <v>486</v>
      </c>
      <c r="L1118" s="6" t="str">
        <f>VLOOKUP(LEFT(A1118,1),'Ansatz 1'!A$1:B$10,2)</f>
        <v>7 Wirtschaftsförderung</v>
      </c>
      <c r="M1118" s="6" t="str">
        <f>VLOOKUP(LEFT(A1118,2),'Ansatz 2'!A$1:B$51,2)</f>
        <v>74 Sonstige Förderung der Land- und Forstwirtschaft</v>
      </c>
      <c r="N1118" t="str">
        <f t="shared" si="119"/>
        <v>7420 Produktionsförderung</v>
      </c>
      <c r="O1118" s="1" t="str">
        <f t="shared" si="123"/>
        <v>EH</v>
      </c>
      <c r="P1118" s="1">
        <f t="shared" si="124"/>
        <v>1</v>
      </c>
      <c r="Q1118" s="1" t="str">
        <f t="shared" si="125"/>
        <v>Ausgaben</v>
      </c>
      <c r="R1118" t="str">
        <f t="shared" si="121"/>
        <v>1/7420-61300 Instandhaltung von sonstigen Grundstückseinrichtungen (Rebgarten)</v>
      </c>
      <c r="S1118" s="2">
        <f t="shared" si="122"/>
        <v>-3000</v>
      </c>
      <c r="T1118" s="2">
        <f t="shared" si="120"/>
        <v>-0.96993210475266733</v>
      </c>
    </row>
    <row r="1119" spans="1:20" x14ac:dyDescent="0.4">
      <c r="A1119" s="1" t="s">
        <v>714</v>
      </c>
      <c r="B1119" s="1" t="s">
        <v>395</v>
      </c>
      <c r="C1119" s="1" t="s">
        <v>477</v>
      </c>
      <c r="D1119" s="1" t="s">
        <v>455</v>
      </c>
      <c r="E1119" s="1" t="s">
        <v>395</v>
      </c>
      <c r="F1119" s="1" t="s">
        <v>497</v>
      </c>
      <c r="G1119" s="1" t="s">
        <v>398</v>
      </c>
      <c r="H1119" s="1" t="s">
        <v>930</v>
      </c>
      <c r="I1119" s="1" t="s">
        <v>282</v>
      </c>
      <c r="J1119" s="1" t="s">
        <v>89</v>
      </c>
      <c r="K1119" s="1" t="s">
        <v>514</v>
      </c>
      <c r="L1119" s="6" t="str">
        <f>VLOOKUP(LEFT(A1119,1),'Ansatz 1'!A$1:B$10,2)</f>
        <v>7 Wirtschaftsförderung</v>
      </c>
      <c r="M1119" s="6" t="str">
        <f>VLOOKUP(LEFT(A1119,2),'Ansatz 2'!A$1:B$51,2)</f>
        <v>74 Sonstige Förderung der Land- und Forstwirtschaft</v>
      </c>
      <c r="N1119" t="str">
        <f t="shared" si="119"/>
        <v>7420 Produktionsförderung</v>
      </c>
      <c r="O1119" s="1" t="str">
        <f t="shared" si="123"/>
        <v>EH</v>
      </c>
      <c r="P1119" s="1">
        <f t="shared" si="124"/>
        <v>1</v>
      </c>
      <c r="Q1119" s="1" t="str">
        <f t="shared" si="125"/>
        <v>Ausgaben</v>
      </c>
      <c r="R1119" t="str">
        <f t="shared" si="121"/>
        <v>1/7420-72050 Interne Leistungsverrechnung</v>
      </c>
      <c r="S1119" s="2">
        <f t="shared" si="122"/>
        <v>-3500</v>
      </c>
      <c r="T1119" s="2">
        <f t="shared" si="120"/>
        <v>-1.1315874555447785</v>
      </c>
    </row>
    <row r="1120" spans="1:20" x14ac:dyDescent="0.4">
      <c r="A1120" s="1" t="s">
        <v>714</v>
      </c>
      <c r="B1120" s="1" t="s">
        <v>395</v>
      </c>
      <c r="C1120" s="1" t="s">
        <v>485</v>
      </c>
      <c r="D1120" s="1" t="s">
        <v>403</v>
      </c>
      <c r="E1120" s="1" t="s">
        <v>395</v>
      </c>
      <c r="F1120" s="1" t="s">
        <v>397</v>
      </c>
      <c r="G1120" s="1" t="s">
        <v>398</v>
      </c>
      <c r="H1120" s="1" t="s">
        <v>930</v>
      </c>
      <c r="I1120" s="1" t="s">
        <v>282</v>
      </c>
      <c r="J1120" s="1" t="s">
        <v>286</v>
      </c>
      <c r="K1120" s="1" t="s">
        <v>537</v>
      </c>
      <c r="L1120" s="6" t="str">
        <f>VLOOKUP(LEFT(A1120,1),'Ansatz 1'!A$1:B$10,2)</f>
        <v>7 Wirtschaftsförderung</v>
      </c>
      <c r="M1120" s="6" t="str">
        <f>VLOOKUP(LEFT(A1120,2),'Ansatz 2'!A$1:B$51,2)</f>
        <v>74 Sonstige Förderung der Land- und Forstwirtschaft</v>
      </c>
      <c r="N1120" t="str">
        <f t="shared" si="119"/>
        <v>7420 Produktionsförderung</v>
      </c>
      <c r="O1120" s="1" t="str">
        <f t="shared" si="123"/>
        <v>EH</v>
      </c>
      <c r="P1120" s="1">
        <f t="shared" si="124"/>
        <v>1</v>
      </c>
      <c r="Q1120" s="1" t="str">
        <f t="shared" si="125"/>
        <v>Ausgaben</v>
      </c>
      <c r="R1120" t="str">
        <f t="shared" si="121"/>
        <v>1/7420-72810 Entgelte für sonstige Leistungen (Bekämpfung tierischer u. pflanzl. Schädlinge, Feuerbrand)</v>
      </c>
      <c r="S1120" s="2">
        <f t="shared" si="122"/>
        <v>-10000</v>
      </c>
      <c r="T1120" s="2">
        <f t="shared" si="120"/>
        <v>-3.2331070158422244</v>
      </c>
    </row>
    <row r="1121" spans="1:20" x14ac:dyDescent="0.4">
      <c r="A1121" s="1" t="s">
        <v>714</v>
      </c>
      <c r="B1121" s="1" t="s">
        <v>395</v>
      </c>
      <c r="C1121" s="1" t="s">
        <v>489</v>
      </c>
      <c r="D1121" s="1" t="s">
        <v>395</v>
      </c>
      <c r="E1121" s="1" t="s">
        <v>395</v>
      </c>
      <c r="F1121" s="1" t="s">
        <v>397</v>
      </c>
      <c r="G1121" s="1" t="s">
        <v>398</v>
      </c>
      <c r="H1121" s="1" t="s">
        <v>951</v>
      </c>
      <c r="I1121" s="1" t="s">
        <v>282</v>
      </c>
      <c r="J1121" s="1" t="s">
        <v>287</v>
      </c>
      <c r="K1121" s="1" t="s">
        <v>716</v>
      </c>
      <c r="L1121" s="6" t="str">
        <f>VLOOKUP(LEFT(A1121,1),'Ansatz 1'!A$1:B$10,2)</f>
        <v>7 Wirtschaftsförderung</v>
      </c>
      <c r="M1121" s="6" t="str">
        <f>VLOOKUP(LEFT(A1121,2),'Ansatz 2'!A$1:B$51,2)</f>
        <v>74 Sonstige Förderung der Land- und Forstwirtschaft</v>
      </c>
      <c r="N1121" t="str">
        <f t="shared" si="119"/>
        <v>7420 Produktionsförderung</v>
      </c>
      <c r="O1121" s="1" t="str">
        <f t="shared" si="123"/>
        <v>EH</v>
      </c>
      <c r="P1121" s="1">
        <f t="shared" si="124"/>
        <v>2</v>
      </c>
      <c r="Q1121" s="1" t="str">
        <f t="shared" si="125"/>
        <v>Einnahmen</v>
      </c>
      <c r="R1121" t="str">
        <f t="shared" si="121"/>
        <v>2/7420+80800 Veräußerungen von Waren (Weinverkauf)</v>
      </c>
      <c r="S1121" s="2">
        <f t="shared" si="122"/>
        <v>4700</v>
      </c>
      <c r="T1121" s="2">
        <f t="shared" si="120"/>
        <v>1.5195602974458455</v>
      </c>
    </row>
    <row r="1122" spans="1:20" x14ac:dyDescent="0.4">
      <c r="A1122" s="1" t="s">
        <v>714</v>
      </c>
      <c r="B1122" s="1" t="s">
        <v>395</v>
      </c>
      <c r="C1122" s="1" t="s">
        <v>491</v>
      </c>
      <c r="D1122" s="1" t="s">
        <v>395</v>
      </c>
      <c r="E1122" s="1" t="s">
        <v>395</v>
      </c>
      <c r="F1122" s="1" t="s">
        <v>397</v>
      </c>
      <c r="G1122" s="1" t="s">
        <v>398</v>
      </c>
      <c r="H1122" s="1" t="s">
        <v>952</v>
      </c>
      <c r="I1122" s="1" t="s">
        <v>282</v>
      </c>
      <c r="J1122" s="1" t="s">
        <v>288</v>
      </c>
      <c r="K1122" s="1" t="s">
        <v>532</v>
      </c>
      <c r="L1122" s="6" t="str">
        <f>VLOOKUP(LEFT(A1122,1),'Ansatz 1'!A$1:B$10,2)</f>
        <v>7 Wirtschaftsförderung</v>
      </c>
      <c r="M1122" s="6" t="str">
        <f>VLOOKUP(LEFT(A1122,2),'Ansatz 2'!A$1:B$51,2)</f>
        <v>74 Sonstige Förderung der Land- und Forstwirtschaft</v>
      </c>
      <c r="N1122" t="str">
        <f t="shared" si="119"/>
        <v>7420 Produktionsförderung</v>
      </c>
      <c r="O1122" s="1" t="str">
        <f t="shared" si="123"/>
        <v>EH</v>
      </c>
      <c r="P1122" s="1">
        <f t="shared" si="124"/>
        <v>2</v>
      </c>
      <c r="Q1122" s="1" t="str">
        <f t="shared" si="125"/>
        <v>Einnahmen</v>
      </c>
      <c r="R1122" t="str">
        <f t="shared" si="121"/>
        <v>2/7420+81100 Miete- und Pachtertrag (Rebgarten)</v>
      </c>
      <c r="S1122" s="2">
        <f t="shared" si="122"/>
        <v>200</v>
      </c>
      <c r="T1122" s="2">
        <f t="shared" si="120"/>
        <v>6.4662140316844488E-2</v>
      </c>
    </row>
    <row r="1123" spans="1:20" x14ac:dyDescent="0.4">
      <c r="A1123" s="1" t="s">
        <v>714</v>
      </c>
      <c r="B1123" s="1" t="s">
        <v>395</v>
      </c>
      <c r="C1123" s="1" t="s">
        <v>499</v>
      </c>
      <c r="D1123" s="1" t="s">
        <v>395</v>
      </c>
      <c r="E1123" s="1" t="s">
        <v>395</v>
      </c>
      <c r="F1123" s="1" t="s">
        <v>397</v>
      </c>
      <c r="G1123" s="1" t="s">
        <v>398</v>
      </c>
      <c r="H1123" s="1" t="s">
        <v>951</v>
      </c>
      <c r="I1123" s="1" t="s">
        <v>282</v>
      </c>
      <c r="J1123" s="1" t="s">
        <v>289</v>
      </c>
      <c r="K1123" s="1" t="s">
        <v>421</v>
      </c>
      <c r="L1123" s="6" t="str">
        <f>VLOOKUP(LEFT(A1123,1),'Ansatz 1'!A$1:B$10,2)</f>
        <v>7 Wirtschaftsförderung</v>
      </c>
      <c r="M1123" s="6" t="str">
        <f>VLOOKUP(LEFT(A1123,2),'Ansatz 2'!A$1:B$51,2)</f>
        <v>74 Sonstige Förderung der Land- und Forstwirtschaft</v>
      </c>
      <c r="N1123" t="str">
        <f t="shared" si="119"/>
        <v>7420 Produktionsförderung</v>
      </c>
      <c r="O1123" s="1" t="str">
        <f t="shared" si="123"/>
        <v>EH</v>
      </c>
      <c r="P1123" s="1">
        <f t="shared" si="124"/>
        <v>2</v>
      </c>
      <c r="Q1123" s="1" t="str">
        <f t="shared" si="125"/>
        <v>Einnahmen</v>
      </c>
      <c r="R1123" t="str">
        <f t="shared" si="121"/>
        <v>2/7420+82900 Sonstige Erträge (Feuerbrand)</v>
      </c>
      <c r="S1123" s="2">
        <f t="shared" si="122"/>
        <v>500</v>
      </c>
      <c r="T1123" s="2">
        <f t="shared" si="120"/>
        <v>0.16165535079211121</v>
      </c>
    </row>
    <row r="1124" spans="1:20" x14ac:dyDescent="0.4">
      <c r="A1124" s="1" t="s">
        <v>717</v>
      </c>
      <c r="B1124" s="1" t="s">
        <v>395</v>
      </c>
      <c r="C1124" s="1" t="s">
        <v>674</v>
      </c>
      <c r="D1124" s="1" t="s">
        <v>395</v>
      </c>
      <c r="E1124" s="1" t="s">
        <v>395</v>
      </c>
      <c r="F1124" s="1" t="s">
        <v>397</v>
      </c>
      <c r="G1124" s="1" t="s">
        <v>398</v>
      </c>
      <c r="H1124" s="1" t="s">
        <v>931</v>
      </c>
      <c r="I1124" s="1" t="s">
        <v>290</v>
      </c>
      <c r="J1124" s="1" t="s">
        <v>291</v>
      </c>
      <c r="K1124" s="1" t="s">
        <v>532</v>
      </c>
      <c r="L1124" s="6" t="str">
        <f>VLOOKUP(LEFT(A1124,1),'Ansatz 1'!A$1:B$10,2)</f>
        <v>7 Wirtschaftsförderung</v>
      </c>
      <c r="M1124" s="6" t="str">
        <f>VLOOKUP(LEFT(A1124,2),'Ansatz 2'!A$1:B$51,2)</f>
        <v>74 Sonstige Förderung der Land- und Forstwirtschaft</v>
      </c>
      <c r="N1124" t="str">
        <f t="shared" si="119"/>
        <v>7490 Sonstige Förd. der Land- und Forstwirtschaft</v>
      </c>
      <c r="O1124" s="1" t="str">
        <f t="shared" si="123"/>
        <v>EH</v>
      </c>
      <c r="P1124" s="1">
        <f t="shared" si="124"/>
        <v>1</v>
      </c>
      <c r="Q1124" s="1" t="str">
        <f t="shared" si="125"/>
        <v>Ausgaben</v>
      </c>
      <c r="R1124" t="str">
        <f t="shared" si="121"/>
        <v>1/7490-75400 Transfers an sonstige Träger des öffentlichen Rechts (Betriebshelferdienst)</v>
      </c>
      <c r="S1124" s="2">
        <f t="shared" si="122"/>
        <v>-200</v>
      </c>
      <c r="T1124" s="2">
        <f t="shared" si="120"/>
        <v>-6.4662140316844488E-2</v>
      </c>
    </row>
    <row r="1125" spans="1:20" x14ac:dyDescent="0.4">
      <c r="A1125" s="1" t="s">
        <v>718</v>
      </c>
      <c r="B1125" s="1" t="s">
        <v>395</v>
      </c>
      <c r="C1125" s="1" t="s">
        <v>438</v>
      </c>
      <c r="D1125" s="1" t="s">
        <v>395</v>
      </c>
      <c r="E1125" s="1" t="s">
        <v>395</v>
      </c>
      <c r="F1125" s="1" t="s">
        <v>397</v>
      </c>
      <c r="G1125" s="1" t="s">
        <v>398</v>
      </c>
      <c r="H1125" s="1" t="s">
        <v>934</v>
      </c>
      <c r="I1125" s="1" t="s">
        <v>292</v>
      </c>
      <c r="J1125" s="1" t="s">
        <v>36</v>
      </c>
      <c r="K1125" s="1" t="s">
        <v>448</v>
      </c>
      <c r="L1125" s="6" t="str">
        <f>VLOOKUP(LEFT(A1125,1),'Ansatz 1'!A$1:B$10,2)</f>
        <v>7 Wirtschaftsförderung</v>
      </c>
      <c r="M1125" s="6" t="str">
        <f>VLOOKUP(LEFT(A1125,2),'Ansatz 2'!A$1:B$51,2)</f>
        <v>77 Förderung des Fremdenverkehrs</v>
      </c>
      <c r="N1125" t="str">
        <f t="shared" si="119"/>
        <v>7700 Einrichtungen zur Förderung des Fremdenverkehrs</v>
      </c>
      <c r="O1125" s="1" t="str">
        <f t="shared" si="123"/>
        <v>EH</v>
      </c>
      <c r="P1125" s="1">
        <f t="shared" si="124"/>
        <v>1</v>
      </c>
      <c r="Q1125" s="1" t="str">
        <f t="shared" si="125"/>
        <v>Ausgaben</v>
      </c>
      <c r="R1125" t="str">
        <f t="shared" si="121"/>
        <v>1/7700-40000 Geringwertige Wirtschaftsgüter (GWG)</v>
      </c>
      <c r="S1125" s="2">
        <f t="shared" si="122"/>
        <v>-100</v>
      </c>
      <c r="T1125" s="2">
        <f t="shared" si="120"/>
        <v>-3.2331070158422244E-2</v>
      </c>
    </row>
    <row r="1126" spans="1:20" x14ac:dyDescent="0.4">
      <c r="A1126" s="1" t="s">
        <v>718</v>
      </c>
      <c r="B1126" s="1" t="s">
        <v>395</v>
      </c>
      <c r="C1126" s="1" t="s">
        <v>520</v>
      </c>
      <c r="D1126" s="1" t="s">
        <v>395</v>
      </c>
      <c r="E1126" s="1" t="s">
        <v>395</v>
      </c>
      <c r="F1126" s="1" t="s">
        <v>397</v>
      </c>
      <c r="G1126" s="1" t="s">
        <v>398</v>
      </c>
      <c r="H1126" s="1" t="s">
        <v>934</v>
      </c>
      <c r="I1126" s="1" t="s">
        <v>292</v>
      </c>
      <c r="J1126" s="1" t="s">
        <v>294</v>
      </c>
      <c r="K1126" s="1" t="s">
        <v>448</v>
      </c>
      <c r="L1126" s="6" t="str">
        <f>VLOOKUP(LEFT(A1126,1),'Ansatz 1'!A$1:B$10,2)</f>
        <v>7 Wirtschaftsförderung</v>
      </c>
      <c r="M1126" s="6" t="str">
        <f>VLOOKUP(LEFT(A1126,2),'Ansatz 2'!A$1:B$51,2)</f>
        <v>77 Förderung des Fremdenverkehrs</v>
      </c>
      <c r="N1126" t="str">
        <f t="shared" si="119"/>
        <v>7700 Einrichtungen zur Förderung des Fremdenverkehrs</v>
      </c>
      <c r="O1126" s="1" t="str">
        <f t="shared" si="123"/>
        <v>EH</v>
      </c>
      <c r="P1126" s="1">
        <f t="shared" si="124"/>
        <v>1</v>
      </c>
      <c r="Q1126" s="1" t="str">
        <f t="shared" si="125"/>
        <v>Ausgaben</v>
      </c>
      <c r="R1126" t="str">
        <f t="shared" si="121"/>
        <v>1/7700-45400 Reinigungsmittel (Pavillon)</v>
      </c>
      <c r="S1126" s="2">
        <f t="shared" si="122"/>
        <v>-100</v>
      </c>
      <c r="T1126" s="2">
        <f t="shared" si="120"/>
        <v>-3.2331070158422244E-2</v>
      </c>
    </row>
    <row r="1127" spans="1:20" x14ac:dyDescent="0.4">
      <c r="A1127" s="1" t="s">
        <v>718</v>
      </c>
      <c r="B1127" s="1" t="s">
        <v>395</v>
      </c>
      <c r="C1127" s="1" t="s">
        <v>522</v>
      </c>
      <c r="D1127" s="1" t="s">
        <v>395</v>
      </c>
      <c r="E1127" s="1" t="s">
        <v>395</v>
      </c>
      <c r="F1127" s="1" t="s">
        <v>397</v>
      </c>
      <c r="G1127" s="1" t="s">
        <v>398</v>
      </c>
      <c r="H1127" s="1" t="s">
        <v>945</v>
      </c>
      <c r="I1127" s="1" t="s">
        <v>292</v>
      </c>
      <c r="J1127" s="1" t="s">
        <v>86</v>
      </c>
      <c r="K1127" s="1" t="s">
        <v>532</v>
      </c>
      <c r="L1127" s="6" t="str">
        <f>VLOOKUP(LEFT(A1127,1),'Ansatz 1'!A$1:B$10,2)</f>
        <v>7 Wirtschaftsförderung</v>
      </c>
      <c r="M1127" s="6" t="str">
        <f>VLOOKUP(LEFT(A1127,2),'Ansatz 2'!A$1:B$51,2)</f>
        <v>77 Förderung des Fremdenverkehrs</v>
      </c>
      <c r="N1127" t="str">
        <f t="shared" si="119"/>
        <v>7700 Einrichtungen zur Förderung des Fremdenverkehrs</v>
      </c>
      <c r="O1127" s="1" t="str">
        <f t="shared" si="123"/>
        <v>EH</v>
      </c>
      <c r="P1127" s="1">
        <f t="shared" si="124"/>
        <v>1</v>
      </c>
      <c r="Q1127" s="1" t="str">
        <f t="shared" si="125"/>
        <v>Ausgaben</v>
      </c>
      <c r="R1127" t="str">
        <f t="shared" si="121"/>
        <v>1/7700-60000 Energiebezüge</v>
      </c>
      <c r="S1127" s="2">
        <f t="shared" si="122"/>
        <v>-200</v>
      </c>
      <c r="T1127" s="2">
        <f t="shared" si="120"/>
        <v>-6.4662140316844488E-2</v>
      </c>
    </row>
    <row r="1128" spans="1:20" x14ac:dyDescent="0.4">
      <c r="A1128" s="1" t="s">
        <v>718</v>
      </c>
      <c r="B1128" s="1" t="s">
        <v>395</v>
      </c>
      <c r="C1128" s="1" t="s">
        <v>699</v>
      </c>
      <c r="D1128" s="1" t="s">
        <v>395</v>
      </c>
      <c r="E1128" s="1" t="s">
        <v>395</v>
      </c>
      <c r="F1128" s="1" t="s">
        <v>397</v>
      </c>
      <c r="G1128" s="1" t="s">
        <v>398</v>
      </c>
      <c r="H1128" s="1" t="s">
        <v>944</v>
      </c>
      <c r="I1128" s="1" t="s">
        <v>292</v>
      </c>
      <c r="J1128" s="1" t="s">
        <v>295</v>
      </c>
      <c r="K1128" s="1" t="s">
        <v>537</v>
      </c>
      <c r="L1128" s="6" t="str">
        <f>VLOOKUP(LEFT(A1128,1),'Ansatz 1'!A$1:B$10,2)</f>
        <v>7 Wirtschaftsförderung</v>
      </c>
      <c r="M1128" s="6" t="str">
        <f>VLOOKUP(LEFT(A1128,2),'Ansatz 2'!A$1:B$51,2)</f>
        <v>77 Förderung des Fremdenverkehrs</v>
      </c>
      <c r="N1128" t="str">
        <f t="shared" si="119"/>
        <v>7700 Einrichtungen zur Förderung des Fremdenverkehrs</v>
      </c>
      <c r="O1128" s="1" t="str">
        <f t="shared" si="123"/>
        <v>EH</v>
      </c>
      <c r="P1128" s="1">
        <f t="shared" si="124"/>
        <v>1</v>
      </c>
      <c r="Q1128" s="1" t="str">
        <f t="shared" si="125"/>
        <v>Ausgaben</v>
      </c>
      <c r="R1128" t="str">
        <f t="shared" si="121"/>
        <v>1/7700-61100 Instandhaltung von Straßenbauten (Spazier- und Wanderwege)</v>
      </c>
      <c r="S1128" s="2">
        <f t="shared" si="122"/>
        <v>-10000</v>
      </c>
      <c r="T1128" s="2">
        <f t="shared" si="120"/>
        <v>-3.2331070158422244</v>
      </c>
    </row>
    <row r="1129" spans="1:20" x14ac:dyDescent="0.4">
      <c r="A1129" s="1" t="s">
        <v>718</v>
      </c>
      <c r="B1129" s="1" t="s">
        <v>395</v>
      </c>
      <c r="C1129" s="1" t="s">
        <v>523</v>
      </c>
      <c r="D1129" s="1" t="s">
        <v>395</v>
      </c>
      <c r="E1129" s="1" t="s">
        <v>395</v>
      </c>
      <c r="F1129" s="1" t="s">
        <v>397</v>
      </c>
      <c r="G1129" s="1" t="s">
        <v>398</v>
      </c>
      <c r="H1129" s="1" t="s">
        <v>944</v>
      </c>
      <c r="I1129" s="1" t="s">
        <v>292</v>
      </c>
      <c r="J1129" s="1" t="s">
        <v>87</v>
      </c>
      <c r="K1129" s="1" t="s">
        <v>572</v>
      </c>
      <c r="L1129" s="6" t="str">
        <f>VLOOKUP(LEFT(A1129,1),'Ansatz 1'!A$1:B$10,2)</f>
        <v>7 Wirtschaftsförderung</v>
      </c>
      <c r="M1129" s="6" t="str">
        <f>VLOOKUP(LEFT(A1129,2),'Ansatz 2'!A$1:B$51,2)</f>
        <v>77 Förderung des Fremdenverkehrs</v>
      </c>
      <c r="N1129" t="str">
        <f t="shared" si="119"/>
        <v>7700 Einrichtungen zur Förderung des Fremdenverkehrs</v>
      </c>
      <c r="O1129" s="1" t="str">
        <f t="shared" si="123"/>
        <v>EH</v>
      </c>
      <c r="P1129" s="1">
        <f t="shared" si="124"/>
        <v>1</v>
      </c>
      <c r="Q1129" s="1" t="str">
        <f t="shared" si="125"/>
        <v>Ausgaben</v>
      </c>
      <c r="R1129" t="str">
        <f t="shared" si="121"/>
        <v>1/7700-61400 Instandhaltung von Gebäuden und Bauten</v>
      </c>
      <c r="S1129" s="2">
        <f t="shared" si="122"/>
        <v>-800</v>
      </c>
      <c r="T1129" s="2">
        <f t="shared" si="120"/>
        <v>-0.25864856126737795</v>
      </c>
    </row>
    <row r="1130" spans="1:20" x14ac:dyDescent="0.4">
      <c r="A1130" s="1" t="s">
        <v>718</v>
      </c>
      <c r="B1130" s="1" t="s">
        <v>395</v>
      </c>
      <c r="C1130" s="1" t="s">
        <v>470</v>
      </c>
      <c r="D1130" s="1" t="s">
        <v>395</v>
      </c>
      <c r="E1130" s="1" t="s">
        <v>395</v>
      </c>
      <c r="F1130" s="1" t="s">
        <v>397</v>
      </c>
      <c r="G1130" s="1" t="s">
        <v>398</v>
      </c>
      <c r="H1130" s="1" t="s">
        <v>945</v>
      </c>
      <c r="I1130" s="1" t="s">
        <v>292</v>
      </c>
      <c r="J1130" s="1" t="s">
        <v>51</v>
      </c>
      <c r="K1130" s="1" t="s">
        <v>448</v>
      </c>
      <c r="L1130" s="6" t="str">
        <f>VLOOKUP(LEFT(A1130,1),'Ansatz 1'!A$1:B$10,2)</f>
        <v>7 Wirtschaftsförderung</v>
      </c>
      <c r="M1130" s="6" t="str">
        <f>VLOOKUP(LEFT(A1130,2),'Ansatz 2'!A$1:B$51,2)</f>
        <v>77 Förderung des Fremdenverkehrs</v>
      </c>
      <c r="N1130" t="str">
        <f t="shared" si="119"/>
        <v>7700 Einrichtungen zur Förderung des Fremdenverkehrs</v>
      </c>
      <c r="O1130" s="1" t="str">
        <f t="shared" si="123"/>
        <v>EH</v>
      </c>
      <c r="P1130" s="1">
        <f t="shared" si="124"/>
        <v>1</v>
      </c>
      <c r="Q1130" s="1" t="str">
        <f t="shared" si="125"/>
        <v>Ausgaben</v>
      </c>
      <c r="R1130" t="str">
        <f t="shared" si="121"/>
        <v>1/7700-67000 Versicherungen</v>
      </c>
      <c r="S1130" s="2">
        <f t="shared" si="122"/>
        <v>-100</v>
      </c>
      <c r="T1130" s="2">
        <f t="shared" si="120"/>
        <v>-3.2331070158422244E-2</v>
      </c>
    </row>
    <row r="1131" spans="1:20" x14ac:dyDescent="0.4">
      <c r="A1131" s="1" t="s">
        <v>718</v>
      </c>
      <c r="B1131" s="1" t="s">
        <v>395</v>
      </c>
      <c r="C1131" s="1" t="s">
        <v>946</v>
      </c>
      <c r="D1131" s="1" t="s">
        <v>395</v>
      </c>
      <c r="E1131" s="1" t="s">
        <v>395</v>
      </c>
      <c r="F1131" s="1" t="s">
        <v>397</v>
      </c>
      <c r="G1131" s="1" t="s">
        <v>398</v>
      </c>
      <c r="H1131" s="1" t="s">
        <v>947</v>
      </c>
      <c r="I1131" s="1" t="s">
        <v>292</v>
      </c>
      <c r="J1131" s="1" t="s">
        <v>948</v>
      </c>
      <c r="K1131" s="1" t="s">
        <v>419</v>
      </c>
      <c r="L1131" s="6" t="str">
        <f>VLOOKUP(LEFT(A1131,1),'Ansatz 1'!A$1:B$10,2)</f>
        <v>7 Wirtschaftsförderung</v>
      </c>
      <c r="M1131" s="6" t="str">
        <f>VLOOKUP(LEFT(A1131,2),'Ansatz 2'!A$1:B$51,2)</f>
        <v>77 Förderung des Fremdenverkehrs</v>
      </c>
      <c r="N1131" t="str">
        <f t="shared" si="119"/>
        <v>7700 Einrichtungen zur Förderung des Fremdenverkehrs</v>
      </c>
      <c r="O1131" s="1" t="str">
        <f t="shared" si="123"/>
        <v>EH</v>
      </c>
      <c r="P1131" s="1">
        <f t="shared" si="124"/>
        <v>1</v>
      </c>
      <c r="Q1131" s="1" t="str">
        <f t="shared" si="125"/>
        <v>Ausgaben</v>
      </c>
      <c r="R1131" t="str">
        <f t="shared" si="121"/>
        <v>1/7700-68000 Planmäßige Abschreibung</v>
      </c>
      <c r="S1131" s="2">
        <f t="shared" si="122"/>
        <v>-1500</v>
      </c>
      <c r="T1131" s="2">
        <f t="shared" si="120"/>
        <v>-0.48496605237633367</v>
      </c>
    </row>
    <row r="1132" spans="1:20" x14ac:dyDescent="0.4">
      <c r="A1132" s="1" t="s">
        <v>718</v>
      </c>
      <c r="B1132" s="1" t="s">
        <v>395</v>
      </c>
      <c r="C1132" s="1" t="s">
        <v>477</v>
      </c>
      <c r="D1132" s="1" t="s">
        <v>455</v>
      </c>
      <c r="E1132" s="1" t="s">
        <v>395</v>
      </c>
      <c r="F1132" s="1" t="s">
        <v>497</v>
      </c>
      <c r="G1132" s="1" t="s">
        <v>398</v>
      </c>
      <c r="H1132" s="1" t="s">
        <v>930</v>
      </c>
      <c r="I1132" s="1" t="s">
        <v>292</v>
      </c>
      <c r="J1132" s="1" t="s">
        <v>89</v>
      </c>
      <c r="K1132" s="1" t="s">
        <v>486</v>
      </c>
      <c r="L1132" s="6" t="str">
        <f>VLOOKUP(LEFT(A1132,1),'Ansatz 1'!A$1:B$10,2)</f>
        <v>7 Wirtschaftsförderung</v>
      </c>
      <c r="M1132" s="6" t="str">
        <f>VLOOKUP(LEFT(A1132,2),'Ansatz 2'!A$1:B$51,2)</f>
        <v>77 Förderung des Fremdenverkehrs</v>
      </c>
      <c r="N1132" t="str">
        <f t="shared" si="119"/>
        <v>7700 Einrichtungen zur Förderung des Fremdenverkehrs</v>
      </c>
      <c r="O1132" s="1" t="str">
        <f t="shared" si="123"/>
        <v>EH</v>
      </c>
      <c r="P1132" s="1">
        <f t="shared" si="124"/>
        <v>1</v>
      </c>
      <c r="Q1132" s="1" t="str">
        <f t="shared" si="125"/>
        <v>Ausgaben</v>
      </c>
      <c r="R1132" t="str">
        <f t="shared" si="121"/>
        <v>1/7700-72050 Interne Leistungsverrechnung</v>
      </c>
      <c r="S1132" s="2">
        <f t="shared" si="122"/>
        <v>-3000</v>
      </c>
      <c r="T1132" s="2">
        <f t="shared" si="120"/>
        <v>-0.96993210475266733</v>
      </c>
    </row>
    <row r="1133" spans="1:20" x14ac:dyDescent="0.4">
      <c r="A1133" s="1" t="s">
        <v>718</v>
      </c>
      <c r="B1133" s="1" t="s">
        <v>395</v>
      </c>
      <c r="C1133" s="1" t="s">
        <v>487</v>
      </c>
      <c r="D1133" s="1" t="s">
        <v>395</v>
      </c>
      <c r="E1133" s="1" t="s">
        <v>395</v>
      </c>
      <c r="F1133" s="1" t="s">
        <v>397</v>
      </c>
      <c r="G1133" s="1" t="s">
        <v>398</v>
      </c>
      <c r="H1133" s="1" t="s">
        <v>930</v>
      </c>
      <c r="I1133" s="1" t="s">
        <v>292</v>
      </c>
      <c r="J1133" s="1" t="s">
        <v>296</v>
      </c>
      <c r="K1133" s="1" t="s">
        <v>448</v>
      </c>
      <c r="L1133" s="6" t="str">
        <f>VLOOKUP(LEFT(A1133,1),'Ansatz 1'!A$1:B$10,2)</f>
        <v>7 Wirtschaftsförderung</v>
      </c>
      <c r="M1133" s="6" t="str">
        <f>VLOOKUP(LEFT(A1133,2),'Ansatz 2'!A$1:B$51,2)</f>
        <v>77 Förderung des Fremdenverkehrs</v>
      </c>
      <c r="N1133" t="str">
        <f t="shared" si="119"/>
        <v>7700 Einrichtungen zur Förderung des Fremdenverkehrs</v>
      </c>
      <c r="O1133" s="1" t="str">
        <f t="shared" si="123"/>
        <v>EH</v>
      </c>
      <c r="P1133" s="1">
        <f t="shared" si="124"/>
        <v>1</v>
      </c>
      <c r="Q1133" s="1" t="str">
        <f t="shared" si="125"/>
        <v>Ausgaben</v>
      </c>
      <c r="R1133" t="str">
        <f t="shared" si="121"/>
        <v>1/7700-72900 Sonstige Aufwendungen (f.d. Gäste einschl. Ortsverschönerung)</v>
      </c>
      <c r="S1133" s="2">
        <f t="shared" si="122"/>
        <v>-100</v>
      </c>
      <c r="T1133" s="2">
        <f t="shared" si="120"/>
        <v>-3.2331070158422244E-2</v>
      </c>
    </row>
    <row r="1134" spans="1:20" x14ac:dyDescent="0.4">
      <c r="A1134" s="1" t="s">
        <v>719</v>
      </c>
      <c r="B1134" s="1" t="s">
        <v>395</v>
      </c>
      <c r="C1134" s="1" t="s">
        <v>487</v>
      </c>
      <c r="D1134" s="1" t="s">
        <v>395</v>
      </c>
      <c r="E1134" s="1" t="s">
        <v>395</v>
      </c>
      <c r="F1134" s="1" t="s">
        <v>397</v>
      </c>
      <c r="G1134" s="1" t="s">
        <v>398</v>
      </c>
      <c r="H1134" s="1" t="s">
        <v>930</v>
      </c>
      <c r="I1134" s="1" t="s">
        <v>297</v>
      </c>
      <c r="J1134" s="1" t="s">
        <v>298</v>
      </c>
      <c r="K1134" s="1" t="s">
        <v>448</v>
      </c>
      <c r="L1134" s="6" t="str">
        <f>VLOOKUP(LEFT(A1134,1),'Ansatz 1'!A$1:B$10,2)</f>
        <v>7 Wirtschaftsförderung</v>
      </c>
      <c r="M1134" s="6" t="str">
        <f>VLOOKUP(LEFT(A1134,2),'Ansatz 2'!A$1:B$51,2)</f>
        <v>77 Förderung des Fremdenverkehrs</v>
      </c>
      <c r="N1134" t="str">
        <f t="shared" si="119"/>
        <v>7710 Maßnahmen zur Förderung des Fremdenverkehrs</v>
      </c>
      <c r="O1134" s="1" t="str">
        <f t="shared" si="123"/>
        <v>EH</v>
      </c>
      <c r="P1134" s="1">
        <f t="shared" si="124"/>
        <v>1</v>
      </c>
      <c r="Q1134" s="1" t="str">
        <f t="shared" si="125"/>
        <v>Ausgaben</v>
      </c>
      <c r="R1134" t="str">
        <f t="shared" si="121"/>
        <v>1/7710-72900 Sonstige Aufwendungen (für Werbung)</v>
      </c>
      <c r="S1134" s="2">
        <f t="shared" si="122"/>
        <v>-100</v>
      </c>
      <c r="T1134" s="2">
        <f t="shared" si="120"/>
        <v>-3.2331070158422244E-2</v>
      </c>
    </row>
    <row r="1135" spans="1:20" x14ac:dyDescent="0.4">
      <c r="A1135" s="1" t="s">
        <v>719</v>
      </c>
      <c r="B1135" s="1" t="s">
        <v>395</v>
      </c>
      <c r="C1135" s="1" t="s">
        <v>543</v>
      </c>
      <c r="D1135" s="1" t="s">
        <v>395</v>
      </c>
      <c r="E1135" s="1" t="s">
        <v>395</v>
      </c>
      <c r="F1135" s="1" t="s">
        <v>397</v>
      </c>
      <c r="G1135" s="1" t="s">
        <v>398</v>
      </c>
      <c r="H1135" s="1" t="s">
        <v>958</v>
      </c>
      <c r="I1135" s="1" t="s">
        <v>297</v>
      </c>
      <c r="J1135" s="1" t="s">
        <v>299</v>
      </c>
      <c r="K1135" s="1" t="s">
        <v>609</v>
      </c>
      <c r="L1135" s="6" t="str">
        <f>VLOOKUP(LEFT(A1135,1),'Ansatz 1'!A$1:B$10,2)</f>
        <v>7 Wirtschaftsförderung</v>
      </c>
      <c r="M1135" s="6" t="str">
        <f>VLOOKUP(LEFT(A1135,2),'Ansatz 2'!A$1:B$51,2)</f>
        <v>77 Förderung des Fremdenverkehrs</v>
      </c>
      <c r="N1135" t="str">
        <f t="shared" si="119"/>
        <v>7710 Maßnahmen zur Förderung des Fremdenverkehrs</v>
      </c>
      <c r="O1135" s="1" t="str">
        <f t="shared" si="123"/>
        <v>EH</v>
      </c>
      <c r="P1135" s="1">
        <f t="shared" si="124"/>
        <v>1</v>
      </c>
      <c r="Q1135" s="1" t="str">
        <f t="shared" si="125"/>
        <v>Ausgaben</v>
      </c>
      <c r="R1135" t="str">
        <f t="shared" si="121"/>
        <v>1/7710-75700 Transfers an private Organisationen ohne Erwerbszweck (regionale Tourismusverbände)</v>
      </c>
      <c r="S1135" s="2">
        <f t="shared" si="122"/>
        <v>-1600</v>
      </c>
      <c r="T1135" s="2">
        <f t="shared" si="120"/>
        <v>-0.5172971225347559</v>
      </c>
    </row>
    <row r="1136" spans="1:20" x14ac:dyDescent="0.4">
      <c r="A1136" s="1" t="s">
        <v>720</v>
      </c>
      <c r="B1136" s="1" t="s">
        <v>395</v>
      </c>
      <c r="C1136" s="1" t="s">
        <v>477</v>
      </c>
      <c r="D1136" s="1" t="s">
        <v>455</v>
      </c>
      <c r="E1136" s="1" t="s">
        <v>395</v>
      </c>
      <c r="F1136" s="1" t="s">
        <v>497</v>
      </c>
      <c r="G1136" s="1" t="s">
        <v>398</v>
      </c>
      <c r="H1136" s="1" t="s">
        <v>930</v>
      </c>
      <c r="I1136" s="1" t="s">
        <v>300</v>
      </c>
      <c r="J1136" s="1" t="s">
        <v>89</v>
      </c>
      <c r="K1136" s="1" t="s">
        <v>461</v>
      </c>
      <c r="L1136" s="6" t="str">
        <f>VLOOKUP(LEFT(A1136,1),'Ansatz 1'!A$1:B$10,2)</f>
        <v>7 Wirtschaftsförderung</v>
      </c>
      <c r="M1136" s="6" t="str">
        <f>VLOOKUP(LEFT(A1136,2),'Ansatz 2'!A$1:B$51,2)</f>
        <v>78 Förderung von Handel, Gewerbe und Industrie</v>
      </c>
      <c r="N1136" t="str">
        <f t="shared" si="119"/>
        <v>7820 Wirtschaftspolitische Maßnahmen</v>
      </c>
      <c r="O1136" s="1" t="str">
        <f t="shared" si="123"/>
        <v>EH</v>
      </c>
      <c r="P1136" s="1">
        <f t="shared" si="124"/>
        <v>1</v>
      </c>
      <c r="Q1136" s="1" t="str">
        <f t="shared" si="125"/>
        <v>Ausgaben</v>
      </c>
      <c r="R1136" t="str">
        <f t="shared" si="121"/>
        <v>1/7820-72050 Interne Leistungsverrechnung</v>
      </c>
      <c r="S1136" s="2">
        <f t="shared" si="122"/>
        <v>-1000</v>
      </c>
      <c r="T1136" s="2">
        <f t="shared" si="120"/>
        <v>-0.32331070158422243</v>
      </c>
    </row>
    <row r="1137" spans="1:20" x14ac:dyDescent="0.4">
      <c r="A1137" s="1" t="s">
        <v>720</v>
      </c>
      <c r="B1137" s="1" t="s">
        <v>395</v>
      </c>
      <c r="C1137" s="1" t="s">
        <v>427</v>
      </c>
      <c r="D1137" s="1" t="s">
        <v>403</v>
      </c>
      <c r="E1137" s="1" t="s">
        <v>395</v>
      </c>
      <c r="F1137" s="1" t="s">
        <v>397</v>
      </c>
      <c r="G1137" s="1" t="s">
        <v>398</v>
      </c>
      <c r="H1137" s="1" t="s">
        <v>932</v>
      </c>
      <c r="I1137" s="1" t="s">
        <v>300</v>
      </c>
      <c r="J1137" s="1" t="s">
        <v>301</v>
      </c>
      <c r="K1137" s="1" t="s">
        <v>537</v>
      </c>
      <c r="L1137" s="6" t="str">
        <f>VLOOKUP(LEFT(A1137,1),'Ansatz 1'!A$1:B$10,2)</f>
        <v>7 Wirtschaftsförderung</v>
      </c>
      <c r="M1137" s="6" t="str">
        <f>VLOOKUP(LEFT(A1137,2),'Ansatz 2'!A$1:B$51,2)</f>
        <v>78 Förderung von Handel, Gewerbe und Industrie</v>
      </c>
      <c r="N1137" t="str">
        <f t="shared" si="119"/>
        <v>7820 Wirtschaftspolitische Maßnahmen</v>
      </c>
      <c r="O1137" s="1" t="str">
        <f t="shared" si="123"/>
        <v>EH</v>
      </c>
      <c r="P1137" s="1">
        <f t="shared" si="124"/>
        <v>1</v>
      </c>
      <c r="Q1137" s="1" t="str">
        <f t="shared" si="125"/>
        <v>Ausgaben</v>
      </c>
      <c r="R1137" t="str">
        <f t="shared" si="121"/>
        <v>1/7820-75510 Transfers an Unternehmen (ohne Finanzunternehmen) und andere (Werbe- und Präsentationsmaßnahmen, div. Aktionen)</v>
      </c>
      <c r="S1137" s="2">
        <f t="shared" si="122"/>
        <v>-10000</v>
      </c>
      <c r="T1137" s="2">
        <f t="shared" si="120"/>
        <v>-3.2331070158422244</v>
      </c>
    </row>
    <row r="1138" spans="1:20" x14ac:dyDescent="0.4">
      <c r="A1138" s="1" t="s">
        <v>720</v>
      </c>
      <c r="B1138" s="1" t="s">
        <v>395</v>
      </c>
      <c r="C1138" s="1" t="s">
        <v>427</v>
      </c>
      <c r="D1138" s="1" t="s">
        <v>412</v>
      </c>
      <c r="E1138" s="1" t="s">
        <v>395</v>
      </c>
      <c r="F1138" s="1" t="s">
        <v>397</v>
      </c>
      <c r="G1138" s="1" t="s">
        <v>398</v>
      </c>
      <c r="H1138" s="1" t="s">
        <v>932</v>
      </c>
      <c r="I1138" s="1" t="s">
        <v>300</v>
      </c>
      <c r="J1138" s="1" t="s">
        <v>302</v>
      </c>
      <c r="K1138" s="1" t="s">
        <v>721</v>
      </c>
      <c r="L1138" s="6" t="str">
        <f>VLOOKUP(LEFT(A1138,1),'Ansatz 1'!A$1:B$10,2)</f>
        <v>7 Wirtschaftsförderung</v>
      </c>
      <c r="M1138" s="6" t="str">
        <f>VLOOKUP(LEFT(A1138,2),'Ansatz 2'!A$1:B$51,2)</f>
        <v>78 Förderung von Handel, Gewerbe und Industrie</v>
      </c>
      <c r="N1138" t="str">
        <f t="shared" si="119"/>
        <v>7820 Wirtschaftspolitische Maßnahmen</v>
      </c>
      <c r="O1138" s="1" t="str">
        <f t="shared" si="123"/>
        <v>EH</v>
      </c>
      <c r="P1138" s="1">
        <f t="shared" si="124"/>
        <v>1</v>
      </c>
      <c r="Q1138" s="1" t="str">
        <f t="shared" si="125"/>
        <v>Ausgaben</v>
      </c>
      <c r="R1138" t="str">
        <f t="shared" si="121"/>
        <v>1/7820-75511 Transfers an Unternehmen (ohne Finanzunternehmen) und andere (Überbetriebliche Kinderbetreuung - Interpark -Focus)</v>
      </c>
      <c r="S1138" s="2">
        <f t="shared" si="122"/>
        <v>-25000</v>
      </c>
      <c r="T1138" s="2">
        <f t="shared" si="120"/>
        <v>-8.0827675396055607</v>
      </c>
    </row>
    <row r="1139" spans="1:20" x14ac:dyDescent="0.4">
      <c r="A1139" s="1" t="s">
        <v>722</v>
      </c>
      <c r="B1139" s="1" t="s">
        <v>395</v>
      </c>
      <c r="C1139" s="1" t="s">
        <v>438</v>
      </c>
      <c r="D1139" s="1" t="s">
        <v>395</v>
      </c>
      <c r="E1139" s="1" t="s">
        <v>395</v>
      </c>
      <c r="F1139" s="1" t="s">
        <v>397</v>
      </c>
      <c r="G1139" s="1" t="s">
        <v>398</v>
      </c>
      <c r="H1139" s="1" t="s">
        <v>934</v>
      </c>
      <c r="I1139" s="1" t="s">
        <v>303</v>
      </c>
      <c r="J1139" s="1" t="s">
        <v>36</v>
      </c>
      <c r="K1139" s="1" t="s">
        <v>453</v>
      </c>
      <c r="L1139" s="6" t="str">
        <f>VLOOKUP(LEFT(A1139,1),'Ansatz 1'!A$1:B$10,2)</f>
        <v>8 Dienstleistungen</v>
      </c>
      <c r="M1139" s="6" t="str">
        <f>VLOOKUP(LEFT(A1139,2),'Ansatz 2'!A$1:B$51,2)</f>
        <v>81 Öffentliche Einrichtungen</v>
      </c>
      <c r="N1139" t="str">
        <f t="shared" si="119"/>
        <v>8140 Straßenreinigung</v>
      </c>
      <c r="O1139" s="1" t="str">
        <f t="shared" si="123"/>
        <v>EH</v>
      </c>
      <c r="P1139" s="1">
        <f t="shared" si="124"/>
        <v>1</v>
      </c>
      <c r="Q1139" s="1" t="str">
        <f t="shared" si="125"/>
        <v>Ausgaben</v>
      </c>
      <c r="R1139" t="str">
        <f t="shared" si="121"/>
        <v>1/8140-40000 Geringwertige Wirtschaftsgüter (GWG)</v>
      </c>
      <c r="S1139" s="2">
        <f t="shared" si="122"/>
        <v>-8000</v>
      </c>
      <c r="T1139" s="2">
        <f t="shared" si="120"/>
        <v>-2.5864856126737794</v>
      </c>
    </row>
    <row r="1140" spans="1:20" x14ac:dyDescent="0.4">
      <c r="A1140" s="1" t="s">
        <v>722</v>
      </c>
      <c r="B1140" s="1" t="s">
        <v>395</v>
      </c>
      <c r="C1140" s="1" t="s">
        <v>560</v>
      </c>
      <c r="D1140" s="1" t="s">
        <v>395</v>
      </c>
      <c r="E1140" s="1" t="s">
        <v>395</v>
      </c>
      <c r="F1140" s="1" t="s">
        <v>397</v>
      </c>
      <c r="G1140" s="1" t="s">
        <v>398</v>
      </c>
      <c r="H1140" s="1" t="s">
        <v>934</v>
      </c>
      <c r="I1140" s="1" t="s">
        <v>303</v>
      </c>
      <c r="J1140" s="1" t="s">
        <v>121</v>
      </c>
      <c r="K1140" s="1" t="s">
        <v>461</v>
      </c>
      <c r="L1140" s="6" t="str">
        <f>VLOOKUP(LEFT(A1140,1),'Ansatz 1'!A$1:B$10,2)</f>
        <v>8 Dienstleistungen</v>
      </c>
      <c r="M1140" s="6" t="str">
        <f>VLOOKUP(LEFT(A1140,2),'Ansatz 2'!A$1:B$51,2)</f>
        <v>81 Öffentliche Einrichtungen</v>
      </c>
      <c r="N1140" t="str">
        <f t="shared" si="119"/>
        <v>8140 Straßenreinigung</v>
      </c>
      <c r="O1140" s="1" t="str">
        <f t="shared" si="123"/>
        <v>EH</v>
      </c>
      <c r="P1140" s="1">
        <f t="shared" si="124"/>
        <v>1</v>
      </c>
      <c r="Q1140" s="1" t="str">
        <f t="shared" si="125"/>
        <v>Ausgaben</v>
      </c>
      <c r="R1140" t="str">
        <f t="shared" si="121"/>
        <v>1/8140-45200 Treibstoffe</v>
      </c>
      <c r="S1140" s="2">
        <f t="shared" si="122"/>
        <v>-1000</v>
      </c>
      <c r="T1140" s="2">
        <f t="shared" si="120"/>
        <v>-0.32331070158422243</v>
      </c>
    </row>
    <row r="1141" spans="1:20" x14ac:dyDescent="0.4">
      <c r="A1141" s="1" t="s">
        <v>722</v>
      </c>
      <c r="B1141" s="1" t="s">
        <v>395</v>
      </c>
      <c r="C1141" s="1" t="s">
        <v>459</v>
      </c>
      <c r="D1141" s="1" t="s">
        <v>395</v>
      </c>
      <c r="E1141" s="1" t="s">
        <v>395</v>
      </c>
      <c r="F1141" s="1" t="s">
        <v>397</v>
      </c>
      <c r="G1141" s="1" t="s">
        <v>398</v>
      </c>
      <c r="H1141" s="1" t="s">
        <v>944</v>
      </c>
      <c r="I1141" s="1" t="s">
        <v>303</v>
      </c>
      <c r="J1141" s="1" t="s">
        <v>123</v>
      </c>
      <c r="K1141" s="1" t="s">
        <v>440</v>
      </c>
      <c r="L1141" s="6" t="str">
        <f>VLOOKUP(LEFT(A1141,1),'Ansatz 1'!A$1:B$10,2)</f>
        <v>8 Dienstleistungen</v>
      </c>
      <c r="M1141" s="6" t="str">
        <f>VLOOKUP(LEFT(A1141,2),'Ansatz 2'!A$1:B$51,2)</f>
        <v>81 Öffentliche Einrichtungen</v>
      </c>
      <c r="N1141" t="str">
        <f t="shared" si="119"/>
        <v>8140 Straßenreinigung</v>
      </c>
      <c r="O1141" s="1" t="str">
        <f t="shared" si="123"/>
        <v>EH</v>
      </c>
      <c r="P1141" s="1">
        <f t="shared" si="124"/>
        <v>1</v>
      </c>
      <c r="Q1141" s="1" t="str">
        <f t="shared" si="125"/>
        <v>Ausgaben</v>
      </c>
      <c r="R1141" t="str">
        <f t="shared" si="121"/>
        <v>1/8140-61700 Instandhaltung von Fahrzeugen</v>
      </c>
      <c r="S1141" s="2">
        <f t="shared" si="122"/>
        <v>-2000</v>
      </c>
      <c r="T1141" s="2">
        <f t="shared" si="120"/>
        <v>-0.64662140316844485</v>
      </c>
    </row>
    <row r="1142" spans="1:20" x14ac:dyDescent="0.4">
      <c r="A1142" s="1" t="s">
        <v>722</v>
      </c>
      <c r="B1142" s="1" t="s">
        <v>395</v>
      </c>
      <c r="C1142" s="1" t="s">
        <v>462</v>
      </c>
      <c r="D1142" s="1" t="s">
        <v>395</v>
      </c>
      <c r="E1142" s="1" t="s">
        <v>395</v>
      </c>
      <c r="F1142" s="1" t="s">
        <v>397</v>
      </c>
      <c r="G1142" s="1" t="s">
        <v>398</v>
      </c>
      <c r="H1142" s="1" t="s">
        <v>944</v>
      </c>
      <c r="I1142" s="1" t="s">
        <v>303</v>
      </c>
      <c r="J1142" s="1" t="s">
        <v>47</v>
      </c>
      <c r="K1142" s="1" t="s">
        <v>461</v>
      </c>
      <c r="L1142" s="6" t="str">
        <f>VLOOKUP(LEFT(A1142,1),'Ansatz 1'!A$1:B$10,2)</f>
        <v>8 Dienstleistungen</v>
      </c>
      <c r="M1142" s="6" t="str">
        <f>VLOOKUP(LEFT(A1142,2),'Ansatz 2'!A$1:B$51,2)</f>
        <v>81 Öffentliche Einrichtungen</v>
      </c>
      <c r="N1142" t="str">
        <f t="shared" si="119"/>
        <v>8140 Straßenreinigung</v>
      </c>
      <c r="O1142" s="1" t="str">
        <f t="shared" si="123"/>
        <v>EH</v>
      </c>
      <c r="P1142" s="1">
        <f t="shared" si="124"/>
        <v>1</v>
      </c>
      <c r="Q1142" s="1" t="str">
        <f t="shared" si="125"/>
        <v>Ausgaben</v>
      </c>
      <c r="R1142" t="str">
        <f t="shared" si="121"/>
        <v>1/8140-61800 Instandhaltung von sonstigen Anlagen</v>
      </c>
      <c r="S1142" s="2">
        <f t="shared" si="122"/>
        <v>-1000</v>
      </c>
      <c r="T1142" s="2">
        <f t="shared" si="120"/>
        <v>-0.32331070158422243</v>
      </c>
    </row>
    <row r="1143" spans="1:20" x14ac:dyDescent="0.4">
      <c r="A1143" s="1" t="s">
        <v>722</v>
      </c>
      <c r="B1143" s="1" t="s">
        <v>395</v>
      </c>
      <c r="C1143" s="1" t="s">
        <v>946</v>
      </c>
      <c r="D1143" s="1" t="s">
        <v>395</v>
      </c>
      <c r="E1143" s="1" t="s">
        <v>395</v>
      </c>
      <c r="F1143" s="1" t="s">
        <v>397</v>
      </c>
      <c r="G1143" s="1" t="s">
        <v>398</v>
      </c>
      <c r="H1143" s="1" t="s">
        <v>947</v>
      </c>
      <c r="I1143" s="1" t="s">
        <v>303</v>
      </c>
      <c r="J1143" s="1" t="s">
        <v>948</v>
      </c>
      <c r="K1143" s="1" t="s">
        <v>448</v>
      </c>
      <c r="L1143" s="6" t="str">
        <f>VLOOKUP(LEFT(A1143,1),'Ansatz 1'!A$1:B$10,2)</f>
        <v>8 Dienstleistungen</v>
      </c>
      <c r="M1143" s="6" t="str">
        <f>VLOOKUP(LEFT(A1143,2),'Ansatz 2'!A$1:B$51,2)</f>
        <v>81 Öffentliche Einrichtungen</v>
      </c>
      <c r="N1143" t="str">
        <f t="shared" si="119"/>
        <v>8140 Straßenreinigung</v>
      </c>
      <c r="O1143" s="1" t="str">
        <f t="shared" si="123"/>
        <v>EH</v>
      </c>
      <c r="P1143" s="1">
        <f t="shared" si="124"/>
        <v>1</v>
      </c>
      <c r="Q1143" s="1" t="str">
        <f t="shared" si="125"/>
        <v>Ausgaben</v>
      </c>
      <c r="R1143" t="str">
        <f t="shared" si="121"/>
        <v>1/8140-68000 Planmäßige Abschreibung</v>
      </c>
      <c r="S1143" s="2">
        <f t="shared" si="122"/>
        <v>-100</v>
      </c>
      <c r="T1143" s="2">
        <f t="shared" si="120"/>
        <v>-3.2331070158422244E-2</v>
      </c>
    </row>
    <row r="1144" spans="1:20" x14ac:dyDescent="0.4">
      <c r="A1144" s="1" t="s">
        <v>722</v>
      </c>
      <c r="B1144" s="1" t="s">
        <v>395</v>
      </c>
      <c r="C1144" s="1" t="s">
        <v>477</v>
      </c>
      <c r="D1144" s="1" t="s">
        <v>455</v>
      </c>
      <c r="E1144" s="1" t="s">
        <v>395</v>
      </c>
      <c r="F1144" s="1" t="s">
        <v>497</v>
      </c>
      <c r="G1144" s="1" t="s">
        <v>398</v>
      </c>
      <c r="H1144" s="1" t="s">
        <v>930</v>
      </c>
      <c r="I1144" s="1" t="s">
        <v>303</v>
      </c>
      <c r="J1144" s="1" t="s">
        <v>89</v>
      </c>
      <c r="K1144" s="1" t="s">
        <v>424</v>
      </c>
      <c r="L1144" s="6" t="str">
        <f>VLOOKUP(LEFT(A1144,1),'Ansatz 1'!A$1:B$10,2)</f>
        <v>8 Dienstleistungen</v>
      </c>
      <c r="M1144" s="6" t="str">
        <f>VLOOKUP(LEFT(A1144,2),'Ansatz 2'!A$1:B$51,2)</f>
        <v>81 Öffentliche Einrichtungen</v>
      </c>
      <c r="N1144" t="str">
        <f t="shared" si="119"/>
        <v>8140 Straßenreinigung</v>
      </c>
      <c r="O1144" s="1" t="str">
        <f t="shared" si="123"/>
        <v>EH</v>
      </c>
      <c r="P1144" s="1">
        <f t="shared" si="124"/>
        <v>1</v>
      </c>
      <c r="Q1144" s="1" t="str">
        <f t="shared" si="125"/>
        <v>Ausgaben</v>
      </c>
      <c r="R1144" t="str">
        <f t="shared" si="121"/>
        <v>1/8140-72050 Interne Leistungsverrechnung</v>
      </c>
      <c r="S1144" s="2">
        <f t="shared" si="122"/>
        <v>-20000</v>
      </c>
      <c r="T1144" s="2">
        <f t="shared" si="120"/>
        <v>-6.4662140316844487</v>
      </c>
    </row>
    <row r="1145" spans="1:20" x14ac:dyDescent="0.4">
      <c r="A1145" s="1" t="s">
        <v>722</v>
      </c>
      <c r="B1145" s="1" t="s">
        <v>395</v>
      </c>
      <c r="C1145" s="1" t="s">
        <v>485</v>
      </c>
      <c r="D1145" s="1" t="s">
        <v>395</v>
      </c>
      <c r="E1145" s="1" t="s">
        <v>395</v>
      </c>
      <c r="F1145" s="1" t="s">
        <v>397</v>
      </c>
      <c r="G1145" s="1" t="s">
        <v>398</v>
      </c>
      <c r="H1145" s="1" t="s">
        <v>930</v>
      </c>
      <c r="I1145" s="1" t="s">
        <v>303</v>
      </c>
      <c r="J1145" s="1" t="s">
        <v>304</v>
      </c>
      <c r="K1145" s="1" t="s">
        <v>707</v>
      </c>
      <c r="L1145" s="6" t="str">
        <f>VLOOKUP(LEFT(A1145,1),'Ansatz 1'!A$1:B$10,2)</f>
        <v>8 Dienstleistungen</v>
      </c>
      <c r="M1145" s="6" t="str">
        <f>VLOOKUP(LEFT(A1145,2),'Ansatz 2'!A$1:B$51,2)</f>
        <v>81 Öffentliche Einrichtungen</v>
      </c>
      <c r="N1145" t="str">
        <f t="shared" si="119"/>
        <v>8140 Straßenreinigung</v>
      </c>
      <c r="O1145" s="1" t="str">
        <f t="shared" si="123"/>
        <v>EH</v>
      </c>
      <c r="P1145" s="1">
        <f t="shared" si="124"/>
        <v>1</v>
      </c>
      <c r="Q1145" s="1" t="str">
        <f t="shared" si="125"/>
        <v>Ausgaben</v>
      </c>
      <c r="R1145" t="str">
        <f t="shared" si="121"/>
        <v>1/8140-72800 Entgelte für sonstige Leistungen (Straßenreinigung und Winterdienst)</v>
      </c>
      <c r="S1145" s="2">
        <f t="shared" si="122"/>
        <v>-55000</v>
      </c>
      <c r="T1145" s="2">
        <f t="shared" si="120"/>
        <v>-17.782088587132233</v>
      </c>
    </row>
    <row r="1146" spans="1:20" x14ac:dyDescent="0.4">
      <c r="A1146" s="1" t="s">
        <v>722</v>
      </c>
      <c r="B1146" s="1" t="s">
        <v>395</v>
      </c>
      <c r="C1146" s="1" t="s">
        <v>723</v>
      </c>
      <c r="D1146" s="1" t="s">
        <v>395</v>
      </c>
      <c r="E1146" s="1" t="s">
        <v>395</v>
      </c>
      <c r="F1146" s="1" t="s">
        <v>397</v>
      </c>
      <c r="G1146" s="1" t="s">
        <v>398</v>
      </c>
      <c r="H1146" s="1" t="s">
        <v>951</v>
      </c>
      <c r="I1146" s="1" t="s">
        <v>303</v>
      </c>
      <c r="J1146" s="1" t="s">
        <v>305</v>
      </c>
      <c r="K1146" s="1" t="s">
        <v>440</v>
      </c>
      <c r="L1146" s="6" t="str">
        <f>VLOOKUP(LEFT(A1146,1),'Ansatz 1'!A$1:B$10,2)</f>
        <v>8 Dienstleistungen</v>
      </c>
      <c r="M1146" s="6" t="str">
        <f>VLOOKUP(LEFT(A1146,2),'Ansatz 2'!A$1:B$51,2)</f>
        <v>81 Öffentliche Einrichtungen</v>
      </c>
      <c r="N1146" t="str">
        <f t="shared" si="119"/>
        <v>8140 Straßenreinigung</v>
      </c>
      <c r="O1146" s="1" t="str">
        <f t="shared" si="123"/>
        <v>EH</v>
      </c>
      <c r="P1146" s="1">
        <f t="shared" si="124"/>
        <v>2</v>
      </c>
      <c r="Q1146" s="1" t="str">
        <f t="shared" si="125"/>
        <v>Einnahmen</v>
      </c>
      <c r="R1146" t="str">
        <f t="shared" si="121"/>
        <v>2/8140+82800 Rückersätze von Aufwendungen (Winterdienst)</v>
      </c>
      <c r="S1146" s="2">
        <f t="shared" si="122"/>
        <v>2000</v>
      </c>
      <c r="T1146" s="2">
        <f t="shared" si="120"/>
        <v>0.64662140316844485</v>
      </c>
    </row>
    <row r="1147" spans="1:20" x14ac:dyDescent="0.4">
      <c r="A1147" s="1" t="s">
        <v>724</v>
      </c>
      <c r="B1147" s="1" t="s">
        <v>395</v>
      </c>
      <c r="C1147" s="1" t="s">
        <v>438</v>
      </c>
      <c r="D1147" s="1" t="s">
        <v>395</v>
      </c>
      <c r="E1147" s="1" t="s">
        <v>395</v>
      </c>
      <c r="F1147" s="1" t="s">
        <v>397</v>
      </c>
      <c r="G1147" s="1" t="s">
        <v>398</v>
      </c>
      <c r="H1147" s="1" t="s">
        <v>934</v>
      </c>
      <c r="I1147" s="1" t="s">
        <v>306</v>
      </c>
      <c r="J1147" s="1" t="s">
        <v>36</v>
      </c>
      <c r="K1147" s="1" t="s">
        <v>421</v>
      </c>
      <c r="L1147" s="6" t="str">
        <f>VLOOKUP(LEFT(A1147,1),'Ansatz 1'!A$1:B$10,2)</f>
        <v>8 Dienstleistungen</v>
      </c>
      <c r="M1147" s="6" t="str">
        <f>VLOOKUP(LEFT(A1147,2),'Ansatz 2'!A$1:B$51,2)</f>
        <v>81 Öffentliche Einrichtungen</v>
      </c>
      <c r="N1147" t="str">
        <f t="shared" si="119"/>
        <v>8150 Park- und Gartenanlagen, Kinderspielplätze</v>
      </c>
      <c r="O1147" s="1" t="str">
        <f t="shared" si="123"/>
        <v>EH</v>
      </c>
      <c r="P1147" s="1">
        <f t="shared" si="124"/>
        <v>1</v>
      </c>
      <c r="Q1147" s="1" t="str">
        <f t="shared" si="125"/>
        <v>Ausgaben</v>
      </c>
      <c r="R1147" t="str">
        <f t="shared" si="121"/>
        <v>1/8150-40000 Geringwertige Wirtschaftsgüter (GWG)</v>
      </c>
      <c r="S1147" s="2">
        <f t="shared" si="122"/>
        <v>-500</v>
      </c>
      <c r="T1147" s="2">
        <f t="shared" si="120"/>
        <v>-0.16165535079211121</v>
      </c>
    </row>
    <row r="1148" spans="1:20" x14ac:dyDescent="0.4">
      <c r="A1148" s="1" t="s">
        <v>724</v>
      </c>
      <c r="B1148" s="1" t="s">
        <v>395</v>
      </c>
      <c r="C1148" s="1" t="s">
        <v>636</v>
      </c>
      <c r="D1148" s="1" t="s">
        <v>395</v>
      </c>
      <c r="E1148" s="1" t="s">
        <v>395</v>
      </c>
      <c r="F1148" s="1" t="s">
        <v>397</v>
      </c>
      <c r="G1148" s="1" t="s">
        <v>398</v>
      </c>
      <c r="H1148" s="1" t="s">
        <v>944</v>
      </c>
      <c r="I1148" s="1" t="s">
        <v>306</v>
      </c>
      <c r="J1148" s="1" t="s">
        <v>175</v>
      </c>
      <c r="K1148" s="1" t="s">
        <v>537</v>
      </c>
      <c r="L1148" s="6" t="str">
        <f>VLOOKUP(LEFT(A1148,1),'Ansatz 1'!A$1:B$10,2)</f>
        <v>8 Dienstleistungen</v>
      </c>
      <c r="M1148" s="6" t="str">
        <f>VLOOKUP(LEFT(A1148,2),'Ansatz 2'!A$1:B$51,2)</f>
        <v>81 Öffentliche Einrichtungen</v>
      </c>
      <c r="N1148" t="str">
        <f t="shared" si="119"/>
        <v>8150 Park- und Gartenanlagen, Kinderspielplätze</v>
      </c>
      <c r="O1148" s="1" t="str">
        <f t="shared" si="123"/>
        <v>EH</v>
      </c>
      <c r="P1148" s="1">
        <f t="shared" si="124"/>
        <v>1</v>
      </c>
      <c r="Q1148" s="1" t="str">
        <f t="shared" si="125"/>
        <v>Ausgaben</v>
      </c>
      <c r="R1148" t="str">
        <f t="shared" si="121"/>
        <v>1/8150-61300 Instandhaltung von sonstigen Grundstückseinrichtungen</v>
      </c>
      <c r="S1148" s="2">
        <f t="shared" si="122"/>
        <v>-10000</v>
      </c>
      <c r="T1148" s="2">
        <f t="shared" si="120"/>
        <v>-3.2331070158422244</v>
      </c>
    </row>
    <row r="1149" spans="1:20" x14ac:dyDescent="0.4">
      <c r="A1149" s="1" t="s">
        <v>724</v>
      </c>
      <c r="B1149" s="1" t="s">
        <v>395</v>
      </c>
      <c r="C1149" s="1" t="s">
        <v>636</v>
      </c>
      <c r="D1149" s="1" t="s">
        <v>409</v>
      </c>
      <c r="E1149" s="1" t="s">
        <v>395</v>
      </c>
      <c r="F1149" s="1" t="s">
        <v>397</v>
      </c>
      <c r="G1149" s="1" t="s">
        <v>398</v>
      </c>
      <c r="H1149" s="1" t="s">
        <v>944</v>
      </c>
      <c r="I1149" s="1" t="s">
        <v>306</v>
      </c>
      <c r="J1149" s="1" t="s">
        <v>175</v>
      </c>
      <c r="K1149" s="1" t="s">
        <v>537</v>
      </c>
      <c r="L1149" s="6" t="str">
        <f>VLOOKUP(LEFT(A1149,1),'Ansatz 1'!A$1:B$10,2)</f>
        <v>8 Dienstleistungen</v>
      </c>
      <c r="M1149" s="6" t="str">
        <f>VLOOKUP(LEFT(A1149,2),'Ansatz 2'!A$1:B$51,2)</f>
        <v>81 Öffentliche Einrichtungen</v>
      </c>
      <c r="N1149" t="str">
        <f t="shared" si="119"/>
        <v>8150 Park- und Gartenanlagen, Kinderspielplätze</v>
      </c>
      <c r="O1149" s="1" t="str">
        <f t="shared" si="123"/>
        <v>EH</v>
      </c>
      <c r="P1149" s="1">
        <f t="shared" si="124"/>
        <v>1</v>
      </c>
      <c r="Q1149" s="1" t="str">
        <f t="shared" si="125"/>
        <v>Ausgaben</v>
      </c>
      <c r="R1149" t="str">
        <f t="shared" si="121"/>
        <v>1/8150-61390 Instandhaltung von sonstigen Grundstückseinrichtungen</v>
      </c>
      <c r="S1149" s="2">
        <f t="shared" si="122"/>
        <v>-10000</v>
      </c>
      <c r="T1149" s="2">
        <f t="shared" si="120"/>
        <v>-3.2331070158422244</v>
      </c>
    </row>
    <row r="1150" spans="1:20" x14ac:dyDescent="0.4">
      <c r="A1150" s="1" t="s">
        <v>724</v>
      </c>
      <c r="B1150" s="1" t="s">
        <v>395</v>
      </c>
      <c r="C1150" s="1" t="s">
        <v>701</v>
      </c>
      <c r="D1150" s="1" t="s">
        <v>395</v>
      </c>
      <c r="E1150" s="1" t="s">
        <v>395</v>
      </c>
      <c r="F1150" s="1" t="s">
        <v>397</v>
      </c>
      <c r="G1150" s="1" t="s">
        <v>398</v>
      </c>
      <c r="H1150" s="1" t="s">
        <v>944</v>
      </c>
      <c r="I1150" s="1" t="s">
        <v>306</v>
      </c>
      <c r="J1150" s="1" t="s">
        <v>259</v>
      </c>
      <c r="K1150" s="1" t="s">
        <v>437</v>
      </c>
      <c r="L1150" s="6" t="str">
        <f>VLOOKUP(LEFT(A1150,1),'Ansatz 1'!A$1:B$10,2)</f>
        <v>8 Dienstleistungen</v>
      </c>
      <c r="M1150" s="6" t="str">
        <f>VLOOKUP(LEFT(A1150,2),'Ansatz 2'!A$1:B$51,2)</f>
        <v>81 Öffentliche Einrichtungen</v>
      </c>
      <c r="N1150" t="str">
        <f t="shared" si="119"/>
        <v>8150 Park- und Gartenanlagen, Kinderspielplätze</v>
      </c>
      <c r="O1150" s="1" t="str">
        <f t="shared" si="123"/>
        <v>EH</v>
      </c>
      <c r="P1150" s="1">
        <f t="shared" si="124"/>
        <v>1</v>
      </c>
      <c r="Q1150" s="1" t="str">
        <f t="shared" si="125"/>
        <v>Ausgaben</v>
      </c>
      <c r="R1150" t="str">
        <f t="shared" si="121"/>
        <v>1/8150-61600 Instandhaltung von Maschinen und maschinellen Anlagen</v>
      </c>
      <c r="S1150" s="2">
        <f t="shared" si="122"/>
        <v>-4000</v>
      </c>
      <c r="T1150" s="2">
        <f t="shared" si="120"/>
        <v>-1.2932428063368897</v>
      </c>
    </row>
    <row r="1151" spans="1:20" x14ac:dyDescent="0.4">
      <c r="A1151" s="1" t="s">
        <v>724</v>
      </c>
      <c r="B1151" s="1" t="s">
        <v>395</v>
      </c>
      <c r="C1151" s="1" t="s">
        <v>946</v>
      </c>
      <c r="D1151" s="1" t="s">
        <v>395</v>
      </c>
      <c r="E1151" s="1" t="s">
        <v>395</v>
      </c>
      <c r="F1151" s="1" t="s">
        <v>397</v>
      </c>
      <c r="G1151" s="1" t="s">
        <v>398</v>
      </c>
      <c r="H1151" s="1" t="s">
        <v>947</v>
      </c>
      <c r="I1151" s="1" t="s">
        <v>306</v>
      </c>
      <c r="J1151" s="1" t="s">
        <v>948</v>
      </c>
      <c r="K1151" s="1" t="s">
        <v>771</v>
      </c>
      <c r="L1151" s="6" t="str">
        <f>VLOOKUP(LEFT(A1151,1),'Ansatz 1'!A$1:B$10,2)</f>
        <v>8 Dienstleistungen</v>
      </c>
      <c r="M1151" s="6" t="str">
        <f>VLOOKUP(LEFT(A1151,2),'Ansatz 2'!A$1:B$51,2)</f>
        <v>81 Öffentliche Einrichtungen</v>
      </c>
      <c r="N1151" t="str">
        <f t="shared" ref="N1151:N1214" si="126">_xlfn.CONCAT(A1151,LEFT(B1151,1)," ", I1151)</f>
        <v>8150 Park- und Gartenanlagen, Kinderspielplätze</v>
      </c>
      <c r="O1151" s="1" t="str">
        <f t="shared" si="123"/>
        <v>EH</v>
      </c>
      <c r="P1151" s="1">
        <f t="shared" si="124"/>
        <v>1</v>
      </c>
      <c r="Q1151" s="1" t="str">
        <f t="shared" si="125"/>
        <v>Ausgaben</v>
      </c>
      <c r="R1151" t="str">
        <f t="shared" si="121"/>
        <v>1/8150-68000 Planmäßige Abschreibung</v>
      </c>
      <c r="S1151" s="2">
        <f t="shared" si="122"/>
        <v>-2100</v>
      </c>
      <c r="T1151" s="2">
        <f t="shared" ref="T1151:T1214" si="127">S1151/U$1</f>
        <v>-0.67895247332686715</v>
      </c>
    </row>
    <row r="1152" spans="1:20" x14ac:dyDescent="0.4">
      <c r="A1152" s="1" t="s">
        <v>724</v>
      </c>
      <c r="B1152" s="1" t="s">
        <v>395</v>
      </c>
      <c r="C1152" s="1" t="s">
        <v>477</v>
      </c>
      <c r="D1152" s="1" t="s">
        <v>455</v>
      </c>
      <c r="E1152" s="1" t="s">
        <v>395</v>
      </c>
      <c r="F1152" s="1" t="s">
        <v>497</v>
      </c>
      <c r="G1152" s="1" t="s">
        <v>398</v>
      </c>
      <c r="H1152" s="1" t="s">
        <v>930</v>
      </c>
      <c r="I1152" s="1" t="s">
        <v>306</v>
      </c>
      <c r="J1152" s="1" t="s">
        <v>89</v>
      </c>
      <c r="K1152" s="1" t="s">
        <v>727</v>
      </c>
      <c r="L1152" s="6" t="str">
        <f>VLOOKUP(LEFT(A1152,1),'Ansatz 1'!A$1:B$10,2)</f>
        <v>8 Dienstleistungen</v>
      </c>
      <c r="M1152" s="6" t="str">
        <f>VLOOKUP(LEFT(A1152,2),'Ansatz 2'!A$1:B$51,2)</f>
        <v>81 Öffentliche Einrichtungen</v>
      </c>
      <c r="N1152" t="str">
        <f t="shared" si="126"/>
        <v>8150 Park- und Gartenanlagen, Kinderspielplätze</v>
      </c>
      <c r="O1152" s="1" t="str">
        <f t="shared" si="123"/>
        <v>EH</v>
      </c>
      <c r="P1152" s="1">
        <f t="shared" si="124"/>
        <v>1</v>
      </c>
      <c r="Q1152" s="1" t="str">
        <f t="shared" si="125"/>
        <v>Ausgaben</v>
      </c>
      <c r="R1152" t="str">
        <f t="shared" si="121"/>
        <v>1/8150-72050 Interne Leistungsverrechnung</v>
      </c>
      <c r="S1152" s="2">
        <f t="shared" si="122"/>
        <v>-26000</v>
      </c>
      <c r="T1152" s="2">
        <f t="shared" si="127"/>
        <v>-8.4060782411897836</v>
      </c>
    </row>
    <row r="1153" spans="1:20" x14ac:dyDescent="0.4">
      <c r="A1153" s="1" t="s">
        <v>724</v>
      </c>
      <c r="B1153" s="1" t="s">
        <v>395</v>
      </c>
      <c r="C1153" s="1" t="s">
        <v>485</v>
      </c>
      <c r="D1153" s="1" t="s">
        <v>395</v>
      </c>
      <c r="E1153" s="1" t="s">
        <v>395</v>
      </c>
      <c r="F1153" s="1" t="s">
        <v>397</v>
      </c>
      <c r="G1153" s="1" t="s">
        <v>398</v>
      </c>
      <c r="H1153" s="1" t="s">
        <v>930</v>
      </c>
      <c r="I1153" s="1" t="s">
        <v>306</v>
      </c>
      <c r="J1153" s="1" t="s">
        <v>308</v>
      </c>
      <c r="K1153" s="1" t="s">
        <v>728</v>
      </c>
      <c r="L1153" s="6" t="str">
        <f>VLOOKUP(LEFT(A1153,1),'Ansatz 1'!A$1:B$10,2)</f>
        <v>8 Dienstleistungen</v>
      </c>
      <c r="M1153" s="6" t="str">
        <f>VLOOKUP(LEFT(A1153,2),'Ansatz 2'!A$1:B$51,2)</f>
        <v>81 Öffentliche Einrichtungen</v>
      </c>
      <c r="N1153" t="str">
        <f t="shared" si="126"/>
        <v>8150 Park- und Gartenanlagen, Kinderspielplätze</v>
      </c>
      <c r="O1153" s="1" t="str">
        <f t="shared" si="123"/>
        <v>EH</v>
      </c>
      <c r="P1153" s="1">
        <f t="shared" si="124"/>
        <v>1</v>
      </c>
      <c r="Q1153" s="1" t="str">
        <f t="shared" si="125"/>
        <v>Ausgaben</v>
      </c>
      <c r="R1153" t="str">
        <f t="shared" si="121"/>
        <v>1/8150-72800 Entgelte für sonstige Leistungen (Gärtnerische Betreuung)</v>
      </c>
      <c r="S1153" s="2">
        <f t="shared" si="122"/>
        <v>-29000</v>
      </c>
      <c r="T1153" s="2">
        <f t="shared" si="127"/>
        <v>-9.3760103459424506</v>
      </c>
    </row>
    <row r="1154" spans="1:20" x14ac:dyDescent="0.4">
      <c r="A1154" s="1" t="s">
        <v>496</v>
      </c>
      <c r="B1154" s="1" t="s">
        <v>395</v>
      </c>
      <c r="C1154" s="1" t="s">
        <v>522</v>
      </c>
      <c r="D1154" s="1" t="s">
        <v>395</v>
      </c>
      <c r="E1154" s="1" t="s">
        <v>395</v>
      </c>
      <c r="F1154" s="1" t="s">
        <v>397</v>
      </c>
      <c r="G1154" s="1" t="s">
        <v>398</v>
      </c>
      <c r="H1154" s="1" t="s">
        <v>945</v>
      </c>
      <c r="I1154" s="1" t="s">
        <v>309</v>
      </c>
      <c r="J1154" s="1" t="s">
        <v>86</v>
      </c>
      <c r="K1154" s="1" t="s">
        <v>426</v>
      </c>
      <c r="L1154" s="6" t="str">
        <f>VLOOKUP(LEFT(A1154,1),'Ansatz 1'!A$1:B$10,2)</f>
        <v>8 Dienstleistungen</v>
      </c>
      <c r="M1154" s="6" t="str">
        <f>VLOOKUP(LEFT(A1154,2),'Ansatz 2'!A$1:B$51,2)</f>
        <v>81 Öffentliche Einrichtungen</v>
      </c>
      <c r="N1154" t="str">
        <f t="shared" si="126"/>
        <v>8160 Öffentliche Beleuchtung und öffentliche Uhren</v>
      </c>
      <c r="O1154" s="1" t="str">
        <f t="shared" si="123"/>
        <v>EH</v>
      </c>
      <c r="P1154" s="1">
        <f t="shared" si="124"/>
        <v>1</v>
      </c>
      <c r="Q1154" s="1" t="str">
        <f t="shared" si="125"/>
        <v>Ausgaben</v>
      </c>
      <c r="R1154" t="str">
        <f t="shared" ref="R1154:R1217" si="128">_xlfn.CONCAT(P1154,"/",A1154,LEFT(B1154,1),IF(P1154=1,"-","+"),C1154,LEFT(D1154,2)," ",J1154)</f>
        <v>1/8160-60000 Energiebezüge</v>
      </c>
      <c r="S1154" s="2">
        <f t="shared" ref="S1154:S1217" si="129">IF(P1154=2,K1154+0,-(K1154+0))</f>
        <v>-19000</v>
      </c>
      <c r="T1154" s="2">
        <f t="shared" si="127"/>
        <v>-6.1429033301002267</v>
      </c>
    </row>
    <row r="1155" spans="1:20" x14ac:dyDescent="0.4">
      <c r="A1155" s="1" t="s">
        <v>496</v>
      </c>
      <c r="B1155" s="1" t="s">
        <v>395</v>
      </c>
      <c r="C1155" s="1" t="s">
        <v>699</v>
      </c>
      <c r="D1155" s="1" t="s">
        <v>395</v>
      </c>
      <c r="E1155" s="1" t="s">
        <v>395</v>
      </c>
      <c r="F1155" s="1" t="s">
        <v>397</v>
      </c>
      <c r="G1155" s="1" t="s">
        <v>398</v>
      </c>
      <c r="H1155" s="1" t="s">
        <v>944</v>
      </c>
      <c r="I1155" s="1" t="s">
        <v>309</v>
      </c>
      <c r="J1155" s="1" t="s">
        <v>258</v>
      </c>
      <c r="K1155" s="1" t="s">
        <v>730</v>
      </c>
      <c r="L1155" s="6" t="str">
        <f>VLOOKUP(LEFT(A1155,1),'Ansatz 1'!A$1:B$10,2)</f>
        <v>8 Dienstleistungen</v>
      </c>
      <c r="M1155" s="6" t="str">
        <f>VLOOKUP(LEFT(A1155,2),'Ansatz 2'!A$1:B$51,2)</f>
        <v>81 Öffentliche Einrichtungen</v>
      </c>
      <c r="N1155" t="str">
        <f t="shared" si="126"/>
        <v>8160 Öffentliche Beleuchtung und öffentliche Uhren</v>
      </c>
      <c r="O1155" s="1" t="str">
        <f t="shared" ref="O1155:O1218" si="130">IF(OR(LEFT(H1155)="1",LEFT(H1155)="2"),"EH","FH")</f>
        <v>EH</v>
      </c>
      <c r="P1155" s="1">
        <f t="shared" ref="P1155:P1218" si="131">IF(OR(MID(H1155,2,1)="1",MID(H1155,2,1)="3"),2,1)</f>
        <v>1</v>
      </c>
      <c r="Q1155" s="1" t="str">
        <f t="shared" ref="Q1155:Q1218" si="132">_xlfn.SWITCH(P1155,1,"Ausgaben",2,"Einnahmen")</f>
        <v>Ausgaben</v>
      </c>
      <c r="R1155" t="str">
        <f t="shared" si="128"/>
        <v>1/8160-61100 Instandhaltung von Straßenbauten</v>
      </c>
      <c r="S1155" s="2">
        <f t="shared" si="129"/>
        <v>-30000</v>
      </c>
      <c r="T1155" s="2">
        <f t="shared" si="127"/>
        <v>-9.6993210475266736</v>
      </c>
    </row>
    <row r="1156" spans="1:20" x14ac:dyDescent="0.4">
      <c r="A1156" s="1" t="s">
        <v>496</v>
      </c>
      <c r="B1156" s="1" t="s">
        <v>395</v>
      </c>
      <c r="C1156" s="1" t="s">
        <v>477</v>
      </c>
      <c r="D1156" s="1" t="s">
        <v>455</v>
      </c>
      <c r="E1156" s="1" t="s">
        <v>395</v>
      </c>
      <c r="F1156" s="1" t="s">
        <v>497</v>
      </c>
      <c r="G1156" s="1" t="s">
        <v>398</v>
      </c>
      <c r="H1156" s="1" t="s">
        <v>930</v>
      </c>
      <c r="I1156" s="1" t="s">
        <v>309</v>
      </c>
      <c r="J1156" s="1" t="s">
        <v>89</v>
      </c>
      <c r="K1156" s="1" t="s">
        <v>442</v>
      </c>
      <c r="L1156" s="6" t="str">
        <f>VLOOKUP(LEFT(A1156,1),'Ansatz 1'!A$1:B$10,2)</f>
        <v>8 Dienstleistungen</v>
      </c>
      <c r="M1156" s="6" t="str">
        <f>VLOOKUP(LEFT(A1156,2),'Ansatz 2'!A$1:B$51,2)</f>
        <v>81 Öffentliche Einrichtungen</v>
      </c>
      <c r="N1156" t="str">
        <f t="shared" si="126"/>
        <v>8160 Öffentliche Beleuchtung und öffentliche Uhren</v>
      </c>
      <c r="O1156" s="1" t="str">
        <f t="shared" si="130"/>
        <v>EH</v>
      </c>
      <c r="P1156" s="1">
        <f t="shared" si="131"/>
        <v>1</v>
      </c>
      <c r="Q1156" s="1" t="str">
        <f t="shared" si="132"/>
        <v>Ausgaben</v>
      </c>
      <c r="R1156" t="str">
        <f t="shared" si="128"/>
        <v>1/8160-72050 Interne Leistungsverrechnung</v>
      </c>
      <c r="S1156" s="2">
        <f t="shared" si="129"/>
        <v>-7000</v>
      </c>
      <c r="T1156" s="2">
        <f t="shared" si="127"/>
        <v>-2.2631749110895569</v>
      </c>
    </row>
    <row r="1157" spans="1:20" x14ac:dyDescent="0.4">
      <c r="A1157" s="1" t="s">
        <v>731</v>
      </c>
      <c r="B1157" s="1" t="s">
        <v>395</v>
      </c>
      <c r="C1157" s="1" t="s">
        <v>438</v>
      </c>
      <c r="D1157" s="1" t="s">
        <v>395</v>
      </c>
      <c r="E1157" s="1" t="s">
        <v>395</v>
      </c>
      <c r="F1157" s="1" t="s">
        <v>397</v>
      </c>
      <c r="G1157" s="1" t="s">
        <v>398</v>
      </c>
      <c r="H1157" s="1" t="s">
        <v>934</v>
      </c>
      <c r="I1157" s="1" t="s">
        <v>311</v>
      </c>
      <c r="J1157" s="1" t="s">
        <v>36</v>
      </c>
      <c r="K1157" s="1" t="s">
        <v>461</v>
      </c>
      <c r="L1157" s="6" t="str">
        <f>VLOOKUP(LEFT(A1157,1),'Ansatz 1'!A$1:B$10,2)</f>
        <v>8 Dienstleistungen</v>
      </c>
      <c r="M1157" s="6" t="str">
        <f>VLOOKUP(LEFT(A1157,2),'Ansatz 2'!A$1:B$51,2)</f>
        <v>81 Öffentliche Einrichtungen</v>
      </c>
      <c r="N1157" t="str">
        <f t="shared" si="126"/>
        <v>8170 Friedhöfe</v>
      </c>
      <c r="O1157" s="1" t="str">
        <f t="shared" si="130"/>
        <v>EH</v>
      </c>
      <c r="P1157" s="1">
        <f t="shared" si="131"/>
        <v>1</v>
      </c>
      <c r="Q1157" s="1" t="str">
        <f t="shared" si="132"/>
        <v>Ausgaben</v>
      </c>
      <c r="R1157" t="str">
        <f t="shared" si="128"/>
        <v>1/8170-40000 Geringwertige Wirtschaftsgüter (GWG)</v>
      </c>
      <c r="S1157" s="2">
        <f t="shared" si="129"/>
        <v>-1000</v>
      </c>
      <c r="T1157" s="2">
        <f t="shared" si="127"/>
        <v>-0.32331070158422243</v>
      </c>
    </row>
    <row r="1158" spans="1:20" x14ac:dyDescent="0.4">
      <c r="A1158" s="1" t="s">
        <v>731</v>
      </c>
      <c r="B1158" s="1" t="s">
        <v>395</v>
      </c>
      <c r="C1158" s="1" t="s">
        <v>504</v>
      </c>
      <c r="D1158" s="1" t="s">
        <v>395</v>
      </c>
      <c r="E1158" s="1" t="s">
        <v>395</v>
      </c>
      <c r="F1158" s="1" t="s">
        <v>397</v>
      </c>
      <c r="G1158" s="1" t="s">
        <v>398</v>
      </c>
      <c r="H1158" s="1" t="s">
        <v>934</v>
      </c>
      <c r="I1158" s="1" t="s">
        <v>311</v>
      </c>
      <c r="J1158" s="1" t="s">
        <v>312</v>
      </c>
      <c r="K1158" s="1" t="s">
        <v>570</v>
      </c>
      <c r="L1158" s="6" t="str">
        <f>VLOOKUP(LEFT(A1158,1),'Ansatz 1'!A$1:B$10,2)</f>
        <v>8 Dienstleistungen</v>
      </c>
      <c r="M1158" s="6" t="str">
        <f>VLOOKUP(LEFT(A1158,2),'Ansatz 2'!A$1:B$51,2)</f>
        <v>81 Öffentliche Einrichtungen</v>
      </c>
      <c r="N1158" t="str">
        <f t="shared" si="126"/>
        <v>8170 Friedhöfe</v>
      </c>
      <c r="O1158" s="1" t="str">
        <f t="shared" si="130"/>
        <v>EH</v>
      </c>
      <c r="P1158" s="1">
        <f t="shared" si="131"/>
        <v>1</v>
      </c>
      <c r="Q1158" s="1" t="str">
        <f t="shared" si="132"/>
        <v>Ausgaben</v>
      </c>
      <c r="R1158" t="str">
        <f t="shared" si="128"/>
        <v>1/8170-41300 Handelswaren (Inschriften)</v>
      </c>
      <c r="S1158" s="2">
        <f t="shared" si="129"/>
        <v>-5000</v>
      </c>
      <c r="T1158" s="2">
        <f t="shared" si="127"/>
        <v>-1.6165535079211122</v>
      </c>
    </row>
    <row r="1159" spans="1:20" x14ac:dyDescent="0.4">
      <c r="A1159" s="1" t="s">
        <v>731</v>
      </c>
      <c r="B1159" s="1" t="s">
        <v>395</v>
      </c>
      <c r="C1159" s="1" t="s">
        <v>523</v>
      </c>
      <c r="D1159" s="1" t="s">
        <v>395</v>
      </c>
      <c r="E1159" s="1" t="s">
        <v>395</v>
      </c>
      <c r="F1159" s="1" t="s">
        <v>397</v>
      </c>
      <c r="G1159" s="1" t="s">
        <v>398</v>
      </c>
      <c r="H1159" s="1" t="s">
        <v>944</v>
      </c>
      <c r="I1159" s="1" t="s">
        <v>311</v>
      </c>
      <c r="J1159" s="1" t="s">
        <v>313</v>
      </c>
      <c r="K1159" s="1" t="s">
        <v>448</v>
      </c>
      <c r="L1159" s="6" t="str">
        <f>VLOOKUP(LEFT(A1159,1),'Ansatz 1'!A$1:B$10,2)</f>
        <v>8 Dienstleistungen</v>
      </c>
      <c r="M1159" s="6" t="str">
        <f>VLOOKUP(LEFT(A1159,2),'Ansatz 2'!A$1:B$51,2)</f>
        <v>81 Öffentliche Einrichtungen</v>
      </c>
      <c r="N1159" t="str">
        <f t="shared" si="126"/>
        <v>8170 Friedhöfe</v>
      </c>
      <c r="O1159" s="1" t="str">
        <f t="shared" si="130"/>
        <v>EH</v>
      </c>
      <c r="P1159" s="1">
        <f t="shared" si="131"/>
        <v>1</v>
      </c>
      <c r="Q1159" s="1" t="str">
        <f t="shared" si="132"/>
        <v>Ausgaben</v>
      </c>
      <c r="R1159" t="str">
        <f t="shared" si="128"/>
        <v>1/8170-61400 Instandhaltung von Gebäuden und Bauten (Leichenhalle)</v>
      </c>
      <c r="S1159" s="2">
        <f t="shared" si="129"/>
        <v>-100</v>
      </c>
      <c r="T1159" s="2">
        <f t="shared" si="127"/>
        <v>-3.2331070158422244E-2</v>
      </c>
    </row>
    <row r="1160" spans="1:20" x14ac:dyDescent="0.4">
      <c r="A1160" s="1" t="s">
        <v>731</v>
      </c>
      <c r="B1160" s="1" t="s">
        <v>395</v>
      </c>
      <c r="C1160" s="1" t="s">
        <v>732</v>
      </c>
      <c r="D1160" s="1" t="s">
        <v>395</v>
      </c>
      <c r="E1160" s="1" t="s">
        <v>395</v>
      </c>
      <c r="F1160" s="1" t="s">
        <v>397</v>
      </c>
      <c r="G1160" s="1" t="s">
        <v>398</v>
      </c>
      <c r="H1160" s="1" t="s">
        <v>944</v>
      </c>
      <c r="I1160" s="1" t="s">
        <v>311</v>
      </c>
      <c r="J1160" s="1" t="s">
        <v>314</v>
      </c>
      <c r="K1160" s="1" t="s">
        <v>442</v>
      </c>
      <c r="L1160" s="6" t="str">
        <f>VLOOKUP(LEFT(A1160,1),'Ansatz 1'!A$1:B$10,2)</f>
        <v>8 Dienstleistungen</v>
      </c>
      <c r="M1160" s="6" t="str">
        <f>VLOOKUP(LEFT(A1160,2),'Ansatz 2'!A$1:B$51,2)</f>
        <v>81 Öffentliche Einrichtungen</v>
      </c>
      <c r="N1160" t="str">
        <f t="shared" si="126"/>
        <v>8170 Friedhöfe</v>
      </c>
      <c r="O1160" s="1" t="str">
        <f t="shared" si="130"/>
        <v>EH</v>
      </c>
      <c r="P1160" s="1">
        <f t="shared" si="131"/>
        <v>1</v>
      </c>
      <c r="Q1160" s="1" t="str">
        <f t="shared" si="132"/>
        <v>Ausgaben</v>
      </c>
      <c r="R1160" t="str">
        <f t="shared" si="128"/>
        <v>1/8170-61900 Instandhaltung von Sonderanlagen (Friedhof)</v>
      </c>
      <c r="S1160" s="2">
        <f t="shared" si="129"/>
        <v>-7000</v>
      </c>
      <c r="T1160" s="2">
        <f t="shared" si="127"/>
        <v>-2.2631749110895569</v>
      </c>
    </row>
    <row r="1161" spans="1:20" x14ac:dyDescent="0.4">
      <c r="A1161" s="1" t="s">
        <v>731</v>
      </c>
      <c r="B1161" s="1" t="s">
        <v>395</v>
      </c>
      <c r="C1161" s="1" t="s">
        <v>946</v>
      </c>
      <c r="D1161" s="1" t="s">
        <v>395</v>
      </c>
      <c r="E1161" s="1" t="s">
        <v>395</v>
      </c>
      <c r="F1161" s="1" t="s">
        <v>397</v>
      </c>
      <c r="G1161" s="1" t="s">
        <v>398</v>
      </c>
      <c r="H1161" s="1" t="s">
        <v>947</v>
      </c>
      <c r="I1161" s="1" t="s">
        <v>311</v>
      </c>
      <c r="J1161" s="1" t="s">
        <v>948</v>
      </c>
      <c r="K1161" s="1" t="s">
        <v>440</v>
      </c>
      <c r="L1161" s="6" t="str">
        <f>VLOOKUP(LEFT(A1161,1),'Ansatz 1'!A$1:B$10,2)</f>
        <v>8 Dienstleistungen</v>
      </c>
      <c r="M1161" s="6" t="str">
        <f>VLOOKUP(LEFT(A1161,2),'Ansatz 2'!A$1:B$51,2)</f>
        <v>81 Öffentliche Einrichtungen</v>
      </c>
      <c r="N1161" t="str">
        <f t="shared" si="126"/>
        <v>8170 Friedhöfe</v>
      </c>
      <c r="O1161" s="1" t="str">
        <f t="shared" si="130"/>
        <v>EH</v>
      </c>
      <c r="P1161" s="1">
        <f t="shared" si="131"/>
        <v>1</v>
      </c>
      <c r="Q1161" s="1" t="str">
        <f t="shared" si="132"/>
        <v>Ausgaben</v>
      </c>
      <c r="R1161" t="str">
        <f t="shared" si="128"/>
        <v>1/8170-68000 Planmäßige Abschreibung</v>
      </c>
      <c r="S1161" s="2">
        <f t="shared" si="129"/>
        <v>-2000</v>
      </c>
      <c r="T1161" s="2">
        <f t="shared" si="127"/>
        <v>-0.64662140316844485</v>
      </c>
    </row>
    <row r="1162" spans="1:20" x14ac:dyDescent="0.4">
      <c r="A1162" s="1" t="s">
        <v>731</v>
      </c>
      <c r="B1162" s="1" t="s">
        <v>395</v>
      </c>
      <c r="C1162" s="1" t="s">
        <v>477</v>
      </c>
      <c r="D1162" s="1" t="s">
        <v>455</v>
      </c>
      <c r="E1162" s="1" t="s">
        <v>395</v>
      </c>
      <c r="F1162" s="1" t="s">
        <v>497</v>
      </c>
      <c r="G1162" s="1" t="s">
        <v>398</v>
      </c>
      <c r="H1162" s="1" t="s">
        <v>930</v>
      </c>
      <c r="I1162" s="1" t="s">
        <v>311</v>
      </c>
      <c r="J1162" s="1" t="s">
        <v>89</v>
      </c>
      <c r="K1162" s="1" t="s">
        <v>611</v>
      </c>
      <c r="L1162" s="6" t="str">
        <f>VLOOKUP(LEFT(A1162,1),'Ansatz 1'!A$1:B$10,2)</f>
        <v>8 Dienstleistungen</v>
      </c>
      <c r="M1162" s="6" t="str">
        <f>VLOOKUP(LEFT(A1162,2),'Ansatz 2'!A$1:B$51,2)</f>
        <v>81 Öffentliche Einrichtungen</v>
      </c>
      <c r="N1162" t="str">
        <f t="shared" si="126"/>
        <v>8170 Friedhöfe</v>
      </c>
      <c r="O1162" s="1" t="str">
        <f t="shared" si="130"/>
        <v>EH</v>
      </c>
      <c r="P1162" s="1">
        <f t="shared" si="131"/>
        <v>1</v>
      </c>
      <c r="Q1162" s="1" t="str">
        <f t="shared" si="132"/>
        <v>Ausgaben</v>
      </c>
      <c r="R1162" t="str">
        <f t="shared" si="128"/>
        <v>1/8170-72050 Interne Leistungsverrechnung</v>
      </c>
      <c r="S1162" s="2">
        <f t="shared" si="129"/>
        <v>-13000</v>
      </c>
      <c r="T1162" s="2">
        <f t="shared" si="127"/>
        <v>-4.2030391205948918</v>
      </c>
    </row>
    <row r="1163" spans="1:20" x14ac:dyDescent="0.4">
      <c r="A1163" s="1" t="s">
        <v>731</v>
      </c>
      <c r="B1163" s="1" t="s">
        <v>395</v>
      </c>
      <c r="C1163" s="1" t="s">
        <v>485</v>
      </c>
      <c r="D1163" s="1" t="s">
        <v>395</v>
      </c>
      <c r="E1163" s="1" t="s">
        <v>395</v>
      </c>
      <c r="F1163" s="1" t="s">
        <v>397</v>
      </c>
      <c r="G1163" s="1" t="s">
        <v>398</v>
      </c>
      <c r="H1163" s="1" t="s">
        <v>930</v>
      </c>
      <c r="I1163" s="1" t="s">
        <v>311</v>
      </c>
      <c r="J1163" s="1" t="s">
        <v>76</v>
      </c>
      <c r="K1163" s="1" t="s">
        <v>570</v>
      </c>
      <c r="L1163" s="6" t="str">
        <f>VLOOKUP(LEFT(A1163,1),'Ansatz 1'!A$1:B$10,2)</f>
        <v>8 Dienstleistungen</v>
      </c>
      <c r="M1163" s="6" t="str">
        <f>VLOOKUP(LEFT(A1163,2),'Ansatz 2'!A$1:B$51,2)</f>
        <v>81 Öffentliche Einrichtungen</v>
      </c>
      <c r="N1163" t="str">
        <f t="shared" si="126"/>
        <v>8170 Friedhöfe</v>
      </c>
      <c r="O1163" s="1" t="str">
        <f t="shared" si="130"/>
        <v>EH</v>
      </c>
      <c r="P1163" s="1">
        <f t="shared" si="131"/>
        <v>1</v>
      </c>
      <c r="Q1163" s="1" t="str">
        <f t="shared" si="132"/>
        <v>Ausgaben</v>
      </c>
      <c r="R1163" t="str">
        <f t="shared" si="128"/>
        <v>1/8170-72800 Entgelte für sonstige Leistungen</v>
      </c>
      <c r="S1163" s="2">
        <f t="shared" si="129"/>
        <v>-5000</v>
      </c>
      <c r="T1163" s="2">
        <f t="shared" si="127"/>
        <v>-1.6165535079211122</v>
      </c>
    </row>
    <row r="1164" spans="1:20" x14ac:dyDescent="0.4">
      <c r="A1164" s="1" t="s">
        <v>731</v>
      </c>
      <c r="B1164" s="1" t="s">
        <v>395</v>
      </c>
      <c r="C1164" s="1" t="s">
        <v>487</v>
      </c>
      <c r="D1164" s="1" t="s">
        <v>395</v>
      </c>
      <c r="E1164" s="1" t="s">
        <v>395</v>
      </c>
      <c r="F1164" s="1" t="s">
        <v>397</v>
      </c>
      <c r="G1164" s="1" t="s">
        <v>398</v>
      </c>
      <c r="H1164" s="1" t="s">
        <v>930</v>
      </c>
      <c r="I1164" s="1" t="s">
        <v>311</v>
      </c>
      <c r="J1164" s="1" t="s">
        <v>62</v>
      </c>
      <c r="K1164" s="1" t="s">
        <v>448</v>
      </c>
      <c r="L1164" s="6" t="str">
        <f>VLOOKUP(LEFT(A1164,1),'Ansatz 1'!A$1:B$10,2)</f>
        <v>8 Dienstleistungen</v>
      </c>
      <c r="M1164" s="6" t="str">
        <f>VLOOKUP(LEFT(A1164,2),'Ansatz 2'!A$1:B$51,2)</f>
        <v>81 Öffentliche Einrichtungen</v>
      </c>
      <c r="N1164" t="str">
        <f t="shared" si="126"/>
        <v>8170 Friedhöfe</v>
      </c>
      <c r="O1164" s="1" t="str">
        <f t="shared" si="130"/>
        <v>EH</v>
      </c>
      <c r="P1164" s="1">
        <f t="shared" si="131"/>
        <v>1</v>
      </c>
      <c r="Q1164" s="1" t="str">
        <f t="shared" si="132"/>
        <v>Ausgaben</v>
      </c>
      <c r="R1164" t="str">
        <f t="shared" si="128"/>
        <v>1/8170-72900 Sonstige Aufwendungen</v>
      </c>
      <c r="S1164" s="2">
        <f t="shared" si="129"/>
        <v>-100</v>
      </c>
      <c r="T1164" s="2">
        <f t="shared" si="127"/>
        <v>-3.2331070158422244E-2</v>
      </c>
    </row>
    <row r="1165" spans="1:20" x14ac:dyDescent="0.4">
      <c r="A1165" s="1" t="s">
        <v>731</v>
      </c>
      <c r="B1165" s="1" t="s">
        <v>395</v>
      </c>
      <c r="C1165" s="1" t="s">
        <v>489</v>
      </c>
      <c r="D1165" s="1" t="s">
        <v>395</v>
      </c>
      <c r="E1165" s="1" t="s">
        <v>395</v>
      </c>
      <c r="F1165" s="1" t="s">
        <v>397</v>
      </c>
      <c r="G1165" s="1" t="s">
        <v>398</v>
      </c>
      <c r="H1165" s="1" t="s">
        <v>951</v>
      </c>
      <c r="I1165" s="1" t="s">
        <v>311</v>
      </c>
      <c r="J1165" s="1" t="s">
        <v>315</v>
      </c>
      <c r="K1165" s="1" t="s">
        <v>570</v>
      </c>
      <c r="L1165" s="6" t="str">
        <f>VLOOKUP(LEFT(A1165,1),'Ansatz 1'!A$1:B$10,2)</f>
        <v>8 Dienstleistungen</v>
      </c>
      <c r="M1165" s="6" t="str">
        <f>VLOOKUP(LEFT(A1165,2),'Ansatz 2'!A$1:B$51,2)</f>
        <v>81 Öffentliche Einrichtungen</v>
      </c>
      <c r="N1165" t="str">
        <f t="shared" si="126"/>
        <v>8170 Friedhöfe</v>
      </c>
      <c r="O1165" s="1" t="str">
        <f t="shared" si="130"/>
        <v>EH</v>
      </c>
      <c r="P1165" s="1">
        <f t="shared" si="131"/>
        <v>2</v>
      </c>
      <c r="Q1165" s="1" t="str">
        <f t="shared" si="132"/>
        <v>Einnahmen</v>
      </c>
      <c r="R1165" t="str">
        <f t="shared" si="128"/>
        <v>2/8170+80800 Veräußerungen von Waren (Inschriften)</v>
      </c>
      <c r="S1165" s="2">
        <f t="shared" si="129"/>
        <v>5000</v>
      </c>
      <c r="T1165" s="2">
        <f t="shared" si="127"/>
        <v>1.6165535079211122</v>
      </c>
    </row>
    <row r="1166" spans="1:20" x14ac:dyDescent="0.4">
      <c r="A1166" s="1" t="s">
        <v>731</v>
      </c>
      <c r="B1166" s="1" t="s">
        <v>395</v>
      </c>
      <c r="C1166" s="1" t="s">
        <v>733</v>
      </c>
      <c r="D1166" s="1" t="s">
        <v>395</v>
      </c>
      <c r="E1166" s="1" t="s">
        <v>395</v>
      </c>
      <c r="F1166" s="1" t="s">
        <v>397</v>
      </c>
      <c r="G1166" s="1" t="s">
        <v>398</v>
      </c>
      <c r="H1166" s="1" t="s">
        <v>973</v>
      </c>
      <c r="I1166" s="1" t="s">
        <v>311</v>
      </c>
      <c r="J1166" s="1" t="s">
        <v>316</v>
      </c>
      <c r="K1166" s="1" t="s">
        <v>453</v>
      </c>
      <c r="L1166" s="6" t="str">
        <f>VLOOKUP(LEFT(A1166,1),'Ansatz 1'!A$1:B$10,2)</f>
        <v>8 Dienstleistungen</v>
      </c>
      <c r="M1166" s="6" t="str">
        <f>VLOOKUP(LEFT(A1166,2),'Ansatz 2'!A$1:B$51,2)</f>
        <v>81 Öffentliche Einrichtungen</v>
      </c>
      <c r="N1166" t="str">
        <f t="shared" si="126"/>
        <v>8170 Friedhöfe</v>
      </c>
      <c r="O1166" s="1" t="str">
        <f t="shared" si="130"/>
        <v>EH</v>
      </c>
      <c r="P1166" s="1">
        <f t="shared" si="131"/>
        <v>2</v>
      </c>
      <c r="Q1166" s="1" t="str">
        <f t="shared" si="132"/>
        <v>Einnahmen</v>
      </c>
      <c r="R1166" t="str">
        <f t="shared" si="128"/>
        <v>2/8170+85200 Gebühren für die Benützung von Gemeindeeinrichtungen und -anlagen (Grabstättengebühren)</v>
      </c>
      <c r="S1166" s="2">
        <f t="shared" si="129"/>
        <v>8000</v>
      </c>
      <c r="T1166" s="2">
        <f t="shared" si="127"/>
        <v>2.5864856126737794</v>
      </c>
    </row>
    <row r="1167" spans="1:20" x14ac:dyDescent="0.4">
      <c r="A1167" s="1" t="s">
        <v>731</v>
      </c>
      <c r="B1167" s="1" t="s">
        <v>395</v>
      </c>
      <c r="C1167" s="1" t="s">
        <v>733</v>
      </c>
      <c r="D1167" s="1" t="s">
        <v>401</v>
      </c>
      <c r="E1167" s="1" t="s">
        <v>395</v>
      </c>
      <c r="F1167" s="1" t="s">
        <v>397</v>
      </c>
      <c r="G1167" s="1" t="s">
        <v>398</v>
      </c>
      <c r="H1167" s="1" t="s">
        <v>973</v>
      </c>
      <c r="I1167" s="1" t="s">
        <v>311</v>
      </c>
      <c r="J1167" s="1" t="s">
        <v>317</v>
      </c>
      <c r="K1167" s="1" t="s">
        <v>570</v>
      </c>
      <c r="L1167" s="6" t="str">
        <f>VLOOKUP(LEFT(A1167,1),'Ansatz 1'!A$1:B$10,2)</f>
        <v>8 Dienstleistungen</v>
      </c>
      <c r="M1167" s="6" t="str">
        <f>VLOOKUP(LEFT(A1167,2),'Ansatz 2'!A$1:B$51,2)</f>
        <v>81 Öffentliche Einrichtungen</v>
      </c>
      <c r="N1167" t="str">
        <f t="shared" si="126"/>
        <v>8170 Friedhöfe</v>
      </c>
      <c r="O1167" s="1" t="str">
        <f t="shared" si="130"/>
        <v>EH</v>
      </c>
      <c r="P1167" s="1">
        <f t="shared" si="131"/>
        <v>2</v>
      </c>
      <c r="Q1167" s="1" t="str">
        <f t="shared" si="132"/>
        <v>Einnahmen</v>
      </c>
      <c r="R1167" t="str">
        <f t="shared" si="128"/>
        <v>2/8170+85220 Gebühren für die Benützung von Gemeindeeinrichtungen und -anlagen (Bestattungsgebühren)</v>
      </c>
      <c r="S1167" s="2">
        <f t="shared" si="129"/>
        <v>5000</v>
      </c>
      <c r="T1167" s="2">
        <f t="shared" si="127"/>
        <v>1.6165535079211122</v>
      </c>
    </row>
    <row r="1168" spans="1:20" x14ac:dyDescent="0.4">
      <c r="A1168" s="1" t="s">
        <v>735</v>
      </c>
      <c r="B1168" s="1" t="s">
        <v>395</v>
      </c>
      <c r="C1168" s="1" t="s">
        <v>579</v>
      </c>
      <c r="D1168" s="1" t="s">
        <v>395</v>
      </c>
      <c r="E1168" s="1" t="s">
        <v>395</v>
      </c>
      <c r="F1168" s="1" t="s">
        <v>397</v>
      </c>
      <c r="G1168" s="1" t="s">
        <v>398</v>
      </c>
      <c r="H1168" s="1" t="s">
        <v>930</v>
      </c>
      <c r="I1168" s="1" t="s">
        <v>318</v>
      </c>
      <c r="J1168" s="1" t="s">
        <v>133</v>
      </c>
      <c r="K1168" s="1" t="s">
        <v>463</v>
      </c>
      <c r="L1168" s="6" t="str">
        <f>VLOOKUP(LEFT(A1168,1),'Ansatz 1'!A$1:B$10,2)</f>
        <v>8 Dienstleistungen</v>
      </c>
      <c r="M1168" s="6" t="str">
        <f>VLOOKUP(LEFT(A1168,2),'Ansatz 2'!A$1:B$51,2)</f>
        <v>84 Liegenschaften, Wohn- und Geschäftsgebäude</v>
      </c>
      <c r="N1168" t="str">
        <f t="shared" si="126"/>
        <v>8400 Grundbesitz</v>
      </c>
      <c r="O1168" s="1" t="str">
        <f t="shared" si="130"/>
        <v>EH</v>
      </c>
      <c r="P1168" s="1">
        <f t="shared" si="131"/>
        <v>1</v>
      </c>
      <c r="Q1168" s="1" t="str">
        <f t="shared" si="132"/>
        <v>Ausgaben</v>
      </c>
      <c r="R1168" t="str">
        <f t="shared" si="128"/>
        <v>1/8400-71000 Öffentliche Abgaben, ohne Gebühren gemäß FAG</v>
      </c>
      <c r="S1168" s="2">
        <f t="shared" si="129"/>
        <v>-2500</v>
      </c>
      <c r="T1168" s="2">
        <f t="shared" si="127"/>
        <v>-0.80827675396055609</v>
      </c>
    </row>
    <row r="1169" spans="1:20" x14ac:dyDescent="0.4">
      <c r="A1169" s="1" t="s">
        <v>735</v>
      </c>
      <c r="B1169" s="1" t="s">
        <v>395</v>
      </c>
      <c r="C1169" s="1" t="s">
        <v>485</v>
      </c>
      <c r="D1169" s="1" t="s">
        <v>395</v>
      </c>
      <c r="E1169" s="1" t="s">
        <v>395</v>
      </c>
      <c r="F1169" s="1" t="s">
        <v>397</v>
      </c>
      <c r="G1169" s="1" t="s">
        <v>398</v>
      </c>
      <c r="H1169" s="1" t="s">
        <v>930</v>
      </c>
      <c r="I1169" s="1" t="s">
        <v>318</v>
      </c>
      <c r="J1169" s="1" t="s">
        <v>321</v>
      </c>
      <c r="K1169" s="1" t="s">
        <v>448</v>
      </c>
      <c r="L1169" s="6" t="str">
        <f>VLOOKUP(LEFT(A1169,1),'Ansatz 1'!A$1:B$10,2)</f>
        <v>8 Dienstleistungen</v>
      </c>
      <c r="M1169" s="6" t="str">
        <f>VLOOKUP(LEFT(A1169,2),'Ansatz 2'!A$1:B$51,2)</f>
        <v>84 Liegenschaften, Wohn- und Geschäftsgebäude</v>
      </c>
      <c r="N1169" t="str">
        <f t="shared" si="126"/>
        <v>8400 Grundbesitz</v>
      </c>
      <c r="O1169" s="1" t="str">
        <f t="shared" si="130"/>
        <v>EH</v>
      </c>
      <c r="P1169" s="1">
        <f t="shared" si="131"/>
        <v>1</v>
      </c>
      <c r="Q1169" s="1" t="str">
        <f t="shared" si="132"/>
        <v>Ausgaben</v>
      </c>
      <c r="R1169" t="str">
        <f t="shared" si="128"/>
        <v>1/8400-72800 Entgelte für sonstige Leistungen (Obstbäume schneiden)</v>
      </c>
      <c r="S1169" s="2">
        <f t="shared" si="129"/>
        <v>-100</v>
      </c>
      <c r="T1169" s="2">
        <f t="shared" si="127"/>
        <v>-3.2331070158422244E-2</v>
      </c>
    </row>
    <row r="1170" spans="1:20" x14ac:dyDescent="0.4">
      <c r="A1170" s="1" t="s">
        <v>735</v>
      </c>
      <c r="B1170" s="1" t="s">
        <v>395</v>
      </c>
      <c r="C1170" s="1" t="s">
        <v>491</v>
      </c>
      <c r="D1170" s="1" t="s">
        <v>395</v>
      </c>
      <c r="E1170" s="1" t="s">
        <v>395</v>
      </c>
      <c r="F1170" s="1" t="s">
        <v>397</v>
      </c>
      <c r="G1170" s="1" t="s">
        <v>398</v>
      </c>
      <c r="H1170" s="1" t="s">
        <v>952</v>
      </c>
      <c r="I1170" s="1" t="s">
        <v>318</v>
      </c>
      <c r="J1170" s="1" t="s">
        <v>148</v>
      </c>
      <c r="K1170" s="1" t="s">
        <v>451</v>
      </c>
      <c r="L1170" s="6" t="str">
        <f>VLOOKUP(LEFT(A1170,1),'Ansatz 1'!A$1:B$10,2)</f>
        <v>8 Dienstleistungen</v>
      </c>
      <c r="M1170" s="6" t="str">
        <f>VLOOKUP(LEFT(A1170,2),'Ansatz 2'!A$1:B$51,2)</f>
        <v>84 Liegenschaften, Wohn- und Geschäftsgebäude</v>
      </c>
      <c r="N1170" t="str">
        <f t="shared" si="126"/>
        <v>8400 Grundbesitz</v>
      </c>
      <c r="O1170" s="1" t="str">
        <f t="shared" si="130"/>
        <v>EH</v>
      </c>
      <c r="P1170" s="1">
        <f t="shared" si="131"/>
        <v>2</v>
      </c>
      <c r="Q1170" s="1" t="str">
        <f t="shared" si="132"/>
        <v>Einnahmen</v>
      </c>
      <c r="R1170" t="str">
        <f t="shared" si="128"/>
        <v>2/8400+81100 Miete- und Pachtertrag</v>
      </c>
      <c r="S1170" s="2">
        <f t="shared" si="129"/>
        <v>6000</v>
      </c>
      <c r="T1170" s="2">
        <f t="shared" si="127"/>
        <v>1.9398642095053347</v>
      </c>
    </row>
    <row r="1171" spans="1:20" x14ac:dyDescent="0.4">
      <c r="A1171" s="1" t="s">
        <v>740</v>
      </c>
      <c r="B1171" s="1" t="s">
        <v>395</v>
      </c>
      <c r="C1171" s="1" t="s">
        <v>491</v>
      </c>
      <c r="D1171" s="1" t="s">
        <v>395</v>
      </c>
      <c r="E1171" s="1" t="s">
        <v>395</v>
      </c>
      <c r="F1171" s="1" t="s">
        <v>397</v>
      </c>
      <c r="G1171" s="1" t="s">
        <v>398</v>
      </c>
      <c r="H1171" s="1" t="s">
        <v>952</v>
      </c>
      <c r="I1171" s="1" t="s">
        <v>322</v>
      </c>
      <c r="J1171" s="1" t="s">
        <v>323</v>
      </c>
      <c r="K1171" s="1" t="s">
        <v>448</v>
      </c>
      <c r="L1171" s="6" t="str">
        <f>VLOOKUP(LEFT(A1171,1),'Ansatz 1'!A$1:B$10,2)</f>
        <v>8 Dienstleistungen</v>
      </c>
      <c r="M1171" s="6" t="str">
        <f>VLOOKUP(LEFT(A1171,2),'Ansatz 2'!A$1:B$51,2)</f>
        <v>84 Liegenschaften, Wohn- und Geschäftsgebäude</v>
      </c>
      <c r="N1171" t="str">
        <f t="shared" si="126"/>
        <v>8410 Grundstücksgleiche Rechte</v>
      </c>
      <c r="O1171" s="1" t="str">
        <f t="shared" si="130"/>
        <v>EH</v>
      </c>
      <c r="P1171" s="1">
        <f t="shared" si="131"/>
        <v>2</v>
      </c>
      <c r="Q1171" s="1" t="str">
        <f t="shared" si="132"/>
        <v>Einnahmen</v>
      </c>
      <c r="R1171" t="str">
        <f t="shared" si="128"/>
        <v>2/8410+81100 Miete- und Pachtertrag (Fischereipachte)</v>
      </c>
      <c r="S1171" s="2">
        <f t="shared" si="129"/>
        <v>100</v>
      </c>
      <c r="T1171" s="2">
        <f t="shared" si="127"/>
        <v>3.2331070158422244E-2</v>
      </c>
    </row>
    <row r="1172" spans="1:20" x14ac:dyDescent="0.4">
      <c r="A1172" s="1" t="s">
        <v>740</v>
      </c>
      <c r="B1172" s="1" t="s">
        <v>395</v>
      </c>
      <c r="C1172" s="1" t="s">
        <v>741</v>
      </c>
      <c r="D1172" s="1" t="s">
        <v>395</v>
      </c>
      <c r="E1172" s="1" t="s">
        <v>395</v>
      </c>
      <c r="F1172" s="1" t="s">
        <v>397</v>
      </c>
      <c r="G1172" s="1" t="s">
        <v>398</v>
      </c>
      <c r="H1172" s="1" t="s">
        <v>974</v>
      </c>
      <c r="I1172" s="1" t="s">
        <v>322</v>
      </c>
      <c r="J1172" s="1" t="s">
        <v>324</v>
      </c>
      <c r="K1172" s="1" t="s">
        <v>448</v>
      </c>
      <c r="L1172" s="6" t="str">
        <f>VLOOKUP(LEFT(A1172,1),'Ansatz 1'!A$1:B$10,2)</f>
        <v>8 Dienstleistungen</v>
      </c>
      <c r="M1172" s="6" t="str">
        <f>VLOOKUP(LEFT(A1172,2),'Ansatz 2'!A$1:B$51,2)</f>
        <v>84 Liegenschaften, Wohn- und Geschäftsgebäude</v>
      </c>
      <c r="N1172" t="str">
        <f t="shared" si="126"/>
        <v>8410 Grundstücksgleiche Rechte</v>
      </c>
      <c r="O1172" s="1" t="str">
        <f t="shared" si="130"/>
        <v>EH</v>
      </c>
      <c r="P1172" s="1">
        <f t="shared" si="131"/>
        <v>2</v>
      </c>
      <c r="Q1172" s="1" t="str">
        <f t="shared" si="132"/>
        <v>Einnahmen</v>
      </c>
      <c r="R1172" t="str">
        <f t="shared" si="128"/>
        <v>2/8410+82200 Dividenden und Gewinnabfuhren von Beteiligungen (Nutzungsanteile von Agrargemeinschaften)</v>
      </c>
      <c r="S1172" s="2">
        <f t="shared" si="129"/>
        <v>100</v>
      </c>
      <c r="T1172" s="2">
        <f t="shared" si="127"/>
        <v>3.2331070158422244E-2</v>
      </c>
    </row>
    <row r="1173" spans="1:20" x14ac:dyDescent="0.4">
      <c r="A1173" s="1" t="s">
        <v>743</v>
      </c>
      <c r="B1173" s="1" t="s">
        <v>395</v>
      </c>
      <c r="C1173" s="1" t="s">
        <v>489</v>
      </c>
      <c r="D1173" s="1" t="s">
        <v>395</v>
      </c>
      <c r="E1173" s="1" t="s">
        <v>395</v>
      </c>
      <c r="F1173" s="1" t="s">
        <v>397</v>
      </c>
      <c r="G1173" s="1" t="s">
        <v>398</v>
      </c>
      <c r="H1173" s="1" t="s">
        <v>951</v>
      </c>
      <c r="I1173" s="1" t="s">
        <v>325</v>
      </c>
      <c r="J1173" s="1" t="s">
        <v>326</v>
      </c>
      <c r="K1173" s="1" t="s">
        <v>448</v>
      </c>
      <c r="L1173" s="6" t="str">
        <f>VLOOKUP(LEFT(A1173,1),'Ansatz 1'!A$1:B$10,2)</f>
        <v>8 Dienstleistungen</v>
      </c>
      <c r="M1173" s="6" t="str">
        <f>VLOOKUP(LEFT(A1173,2),'Ansatz 2'!A$1:B$51,2)</f>
        <v>84 Liegenschaften, Wohn- und Geschäftsgebäude</v>
      </c>
      <c r="N1173" t="str">
        <f t="shared" si="126"/>
        <v>8420 Waldbesitz</v>
      </c>
      <c r="O1173" s="1" t="str">
        <f t="shared" si="130"/>
        <v>EH</v>
      </c>
      <c r="P1173" s="1">
        <f t="shared" si="131"/>
        <v>2</v>
      </c>
      <c r="Q1173" s="1" t="str">
        <f t="shared" si="132"/>
        <v>Einnahmen</v>
      </c>
      <c r="R1173" t="str">
        <f t="shared" si="128"/>
        <v>2/8420+80800 Veräußerungen von Waren (Holzerlöse)</v>
      </c>
      <c r="S1173" s="2">
        <f t="shared" si="129"/>
        <v>100</v>
      </c>
      <c r="T1173" s="2">
        <f t="shared" si="127"/>
        <v>3.2331070158422244E-2</v>
      </c>
    </row>
    <row r="1174" spans="1:20" x14ac:dyDescent="0.4">
      <c r="A1174" s="1" t="s">
        <v>744</v>
      </c>
      <c r="B1174" s="1" t="s">
        <v>395</v>
      </c>
      <c r="C1174" s="1" t="s">
        <v>438</v>
      </c>
      <c r="D1174" s="1" t="s">
        <v>395</v>
      </c>
      <c r="E1174" s="1" t="s">
        <v>395</v>
      </c>
      <c r="F1174" s="1" t="s">
        <v>397</v>
      </c>
      <c r="G1174" s="1" t="s">
        <v>398</v>
      </c>
      <c r="H1174" s="1" t="s">
        <v>934</v>
      </c>
      <c r="I1174" s="1" t="s">
        <v>327</v>
      </c>
      <c r="J1174" s="1" t="s">
        <v>36</v>
      </c>
      <c r="K1174" s="1" t="s">
        <v>707</v>
      </c>
      <c r="L1174" s="6" t="str">
        <f>VLOOKUP(LEFT(A1174,1),'Ansatz 1'!A$1:B$10,2)</f>
        <v>8 Dienstleistungen</v>
      </c>
      <c r="M1174" s="6" t="str">
        <f>VLOOKUP(LEFT(A1174,2),'Ansatz 2'!A$1:B$51,2)</f>
        <v>85 Betriebe mit marktbestimmter Tätigkeit</v>
      </c>
      <c r="N1174" t="str">
        <f t="shared" si="126"/>
        <v>8500 Betriebe der Wasserversorgung</v>
      </c>
      <c r="O1174" s="1" t="str">
        <f t="shared" si="130"/>
        <v>EH</v>
      </c>
      <c r="P1174" s="1">
        <f t="shared" si="131"/>
        <v>1</v>
      </c>
      <c r="Q1174" s="1" t="str">
        <f t="shared" si="132"/>
        <v>Ausgaben</v>
      </c>
      <c r="R1174" t="str">
        <f t="shared" si="128"/>
        <v>1/8500-40000 Geringwertige Wirtschaftsgüter (GWG)</v>
      </c>
      <c r="S1174" s="2">
        <f t="shared" si="129"/>
        <v>-55000</v>
      </c>
      <c r="T1174" s="2">
        <f t="shared" si="127"/>
        <v>-17.782088587132233</v>
      </c>
    </row>
    <row r="1175" spans="1:20" x14ac:dyDescent="0.4">
      <c r="A1175" s="1" t="s">
        <v>744</v>
      </c>
      <c r="B1175" s="1" t="s">
        <v>395</v>
      </c>
      <c r="C1175" s="1" t="s">
        <v>504</v>
      </c>
      <c r="D1175" s="1" t="s">
        <v>395</v>
      </c>
      <c r="E1175" s="1" t="s">
        <v>395</v>
      </c>
      <c r="F1175" s="1" t="s">
        <v>397</v>
      </c>
      <c r="G1175" s="1" t="s">
        <v>398</v>
      </c>
      <c r="H1175" s="1" t="s">
        <v>934</v>
      </c>
      <c r="I1175" s="1" t="s">
        <v>327</v>
      </c>
      <c r="J1175" s="1" t="s">
        <v>333</v>
      </c>
      <c r="K1175" s="1" t="s">
        <v>537</v>
      </c>
      <c r="L1175" s="6" t="str">
        <f>VLOOKUP(LEFT(A1175,1),'Ansatz 1'!A$1:B$10,2)</f>
        <v>8 Dienstleistungen</v>
      </c>
      <c r="M1175" s="6" t="str">
        <f>VLOOKUP(LEFT(A1175,2),'Ansatz 2'!A$1:B$51,2)</f>
        <v>85 Betriebe mit marktbestimmter Tätigkeit</v>
      </c>
      <c r="N1175" t="str">
        <f t="shared" si="126"/>
        <v>8500 Betriebe der Wasserversorgung</v>
      </c>
      <c r="O1175" s="1" t="str">
        <f t="shared" si="130"/>
        <v>EH</v>
      </c>
      <c r="P1175" s="1">
        <f t="shared" si="131"/>
        <v>1</v>
      </c>
      <c r="Q1175" s="1" t="str">
        <f t="shared" si="132"/>
        <v>Ausgaben</v>
      </c>
      <c r="R1175" t="str">
        <f t="shared" si="128"/>
        <v>1/8500-41300 Handelswaren (Wasserbezug aus Fraxern/Röthis)</v>
      </c>
      <c r="S1175" s="2">
        <f t="shared" si="129"/>
        <v>-10000</v>
      </c>
      <c r="T1175" s="2">
        <f t="shared" si="127"/>
        <v>-3.2331070158422244</v>
      </c>
    </row>
    <row r="1176" spans="1:20" x14ac:dyDescent="0.4">
      <c r="A1176" s="1" t="s">
        <v>744</v>
      </c>
      <c r="B1176" s="1" t="s">
        <v>395</v>
      </c>
      <c r="C1176" s="1" t="s">
        <v>522</v>
      </c>
      <c r="D1176" s="1" t="s">
        <v>395</v>
      </c>
      <c r="E1176" s="1" t="s">
        <v>395</v>
      </c>
      <c r="F1176" s="1" t="s">
        <v>397</v>
      </c>
      <c r="G1176" s="1" t="s">
        <v>398</v>
      </c>
      <c r="H1176" s="1" t="s">
        <v>945</v>
      </c>
      <c r="I1176" s="1" t="s">
        <v>327</v>
      </c>
      <c r="J1176" s="1" t="s">
        <v>86</v>
      </c>
      <c r="K1176" s="1" t="s">
        <v>575</v>
      </c>
      <c r="L1176" s="6" t="str">
        <f>VLOOKUP(LEFT(A1176,1),'Ansatz 1'!A$1:B$10,2)</f>
        <v>8 Dienstleistungen</v>
      </c>
      <c r="M1176" s="6" t="str">
        <f>VLOOKUP(LEFT(A1176,2),'Ansatz 2'!A$1:B$51,2)</f>
        <v>85 Betriebe mit marktbestimmter Tätigkeit</v>
      </c>
      <c r="N1176" t="str">
        <f t="shared" si="126"/>
        <v>8500 Betriebe der Wasserversorgung</v>
      </c>
      <c r="O1176" s="1" t="str">
        <f t="shared" si="130"/>
        <v>EH</v>
      </c>
      <c r="P1176" s="1">
        <f t="shared" si="131"/>
        <v>1</v>
      </c>
      <c r="Q1176" s="1" t="str">
        <f t="shared" si="132"/>
        <v>Ausgaben</v>
      </c>
      <c r="R1176" t="str">
        <f t="shared" si="128"/>
        <v>1/8500-60000 Energiebezüge</v>
      </c>
      <c r="S1176" s="2">
        <f t="shared" si="129"/>
        <v>-2200</v>
      </c>
      <c r="T1176" s="2">
        <f t="shared" si="127"/>
        <v>-0.71128354348528933</v>
      </c>
    </row>
    <row r="1177" spans="1:20" x14ac:dyDescent="0.4">
      <c r="A1177" s="1" t="s">
        <v>744</v>
      </c>
      <c r="B1177" s="1" t="s">
        <v>395</v>
      </c>
      <c r="C1177" s="1" t="s">
        <v>690</v>
      </c>
      <c r="D1177" s="1" t="s">
        <v>395</v>
      </c>
      <c r="E1177" s="1" t="s">
        <v>395</v>
      </c>
      <c r="F1177" s="1" t="s">
        <v>397</v>
      </c>
      <c r="G1177" s="1" t="s">
        <v>398</v>
      </c>
      <c r="H1177" s="1" t="s">
        <v>944</v>
      </c>
      <c r="I1177" s="1" t="s">
        <v>327</v>
      </c>
      <c r="J1177" s="1" t="s">
        <v>269</v>
      </c>
      <c r="K1177" s="1" t="s">
        <v>696</v>
      </c>
      <c r="L1177" s="6" t="str">
        <f>VLOOKUP(LEFT(A1177,1),'Ansatz 1'!A$1:B$10,2)</f>
        <v>8 Dienstleistungen</v>
      </c>
      <c r="M1177" s="6" t="str">
        <f>VLOOKUP(LEFT(A1177,2),'Ansatz 2'!A$1:B$51,2)</f>
        <v>85 Betriebe mit marktbestimmter Tätigkeit</v>
      </c>
      <c r="N1177" t="str">
        <f t="shared" si="126"/>
        <v>8500 Betriebe der Wasserversorgung</v>
      </c>
      <c r="O1177" s="1" t="str">
        <f t="shared" si="130"/>
        <v>EH</v>
      </c>
      <c r="P1177" s="1">
        <f t="shared" si="131"/>
        <v>1</v>
      </c>
      <c r="Q1177" s="1" t="str">
        <f t="shared" si="132"/>
        <v>Ausgaben</v>
      </c>
      <c r="R1177" t="str">
        <f t="shared" si="128"/>
        <v>1/8500-61200 Instandhaltung von Wasser- und Abwasserbauten und -anlagen</v>
      </c>
      <c r="S1177" s="2">
        <f t="shared" si="129"/>
        <v>-92000</v>
      </c>
      <c r="T1177" s="2">
        <f t="shared" si="127"/>
        <v>-29.744584545748463</v>
      </c>
    </row>
    <row r="1178" spans="1:20" x14ac:dyDescent="0.4">
      <c r="A1178" s="1" t="s">
        <v>744</v>
      </c>
      <c r="B1178" s="1" t="s">
        <v>395</v>
      </c>
      <c r="C1178" s="1" t="s">
        <v>690</v>
      </c>
      <c r="D1178" s="1" t="s">
        <v>401</v>
      </c>
      <c r="E1178" s="1" t="s">
        <v>395</v>
      </c>
      <c r="F1178" s="1" t="s">
        <v>397</v>
      </c>
      <c r="G1178" s="1" t="s">
        <v>398</v>
      </c>
      <c r="H1178" s="1" t="s">
        <v>944</v>
      </c>
      <c r="I1178" s="1" t="s">
        <v>327</v>
      </c>
      <c r="J1178" s="1" t="s">
        <v>334</v>
      </c>
      <c r="K1178" s="1" t="s">
        <v>570</v>
      </c>
      <c r="L1178" s="6" t="str">
        <f>VLOOKUP(LEFT(A1178,1),'Ansatz 1'!A$1:B$10,2)</f>
        <v>8 Dienstleistungen</v>
      </c>
      <c r="M1178" s="6" t="str">
        <f>VLOOKUP(LEFT(A1178,2),'Ansatz 2'!A$1:B$51,2)</f>
        <v>85 Betriebe mit marktbestimmter Tätigkeit</v>
      </c>
      <c r="N1178" t="str">
        <f t="shared" si="126"/>
        <v>8500 Betriebe der Wasserversorgung</v>
      </c>
      <c r="O1178" s="1" t="str">
        <f t="shared" si="130"/>
        <v>EH</v>
      </c>
      <c r="P1178" s="1">
        <f t="shared" si="131"/>
        <v>1</v>
      </c>
      <c r="Q1178" s="1" t="str">
        <f t="shared" si="132"/>
        <v>Ausgaben</v>
      </c>
      <c r="R1178" t="str">
        <f t="shared" si="128"/>
        <v>1/8500-61220 Instandhaltung von Wasser- und Abwasserbauten und -anlagen (Gruppen-Wasserleitungen)</v>
      </c>
      <c r="S1178" s="2">
        <f t="shared" si="129"/>
        <v>-5000</v>
      </c>
      <c r="T1178" s="2">
        <f t="shared" si="127"/>
        <v>-1.6165535079211122</v>
      </c>
    </row>
    <row r="1179" spans="1:20" x14ac:dyDescent="0.4">
      <c r="A1179" s="1" t="s">
        <v>744</v>
      </c>
      <c r="B1179" s="1" t="s">
        <v>395</v>
      </c>
      <c r="C1179" s="1" t="s">
        <v>523</v>
      </c>
      <c r="D1179" s="1" t="s">
        <v>395</v>
      </c>
      <c r="E1179" s="1" t="s">
        <v>395</v>
      </c>
      <c r="F1179" s="1" t="s">
        <v>397</v>
      </c>
      <c r="G1179" s="1" t="s">
        <v>398</v>
      </c>
      <c r="H1179" s="1" t="s">
        <v>944</v>
      </c>
      <c r="I1179" s="1" t="s">
        <v>327</v>
      </c>
      <c r="J1179" s="1" t="s">
        <v>87</v>
      </c>
      <c r="K1179" s="1" t="s">
        <v>437</v>
      </c>
      <c r="L1179" s="6" t="str">
        <f>VLOOKUP(LEFT(A1179,1),'Ansatz 1'!A$1:B$10,2)</f>
        <v>8 Dienstleistungen</v>
      </c>
      <c r="M1179" s="6" t="str">
        <f>VLOOKUP(LEFT(A1179,2),'Ansatz 2'!A$1:B$51,2)</f>
        <v>85 Betriebe mit marktbestimmter Tätigkeit</v>
      </c>
      <c r="N1179" t="str">
        <f t="shared" si="126"/>
        <v>8500 Betriebe der Wasserversorgung</v>
      </c>
      <c r="O1179" s="1" t="str">
        <f t="shared" si="130"/>
        <v>EH</v>
      </c>
      <c r="P1179" s="1">
        <f t="shared" si="131"/>
        <v>1</v>
      </c>
      <c r="Q1179" s="1" t="str">
        <f t="shared" si="132"/>
        <v>Ausgaben</v>
      </c>
      <c r="R1179" t="str">
        <f t="shared" si="128"/>
        <v>1/8500-61400 Instandhaltung von Gebäuden und Bauten</v>
      </c>
      <c r="S1179" s="2">
        <f t="shared" si="129"/>
        <v>-4000</v>
      </c>
      <c r="T1179" s="2">
        <f t="shared" si="127"/>
        <v>-1.2932428063368897</v>
      </c>
    </row>
    <row r="1180" spans="1:20" x14ac:dyDescent="0.4">
      <c r="A1180" s="1" t="s">
        <v>744</v>
      </c>
      <c r="B1180" s="1" t="s">
        <v>395</v>
      </c>
      <c r="C1180" s="1" t="s">
        <v>524</v>
      </c>
      <c r="D1180" s="1" t="s">
        <v>395</v>
      </c>
      <c r="E1180" s="1" t="s">
        <v>395</v>
      </c>
      <c r="F1180" s="1" t="s">
        <v>397</v>
      </c>
      <c r="G1180" s="1" t="s">
        <v>398</v>
      </c>
      <c r="H1180" s="1" t="s">
        <v>956</v>
      </c>
      <c r="I1180" s="1" t="s">
        <v>327</v>
      </c>
      <c r="J1180" s="1" t="s">
        <v>88</v>
      </c>
      <c r="K1180" s="1" t="s">
        <v>431</v>
      </c>
      <c r="L1180" s="6" t="str">
        <f>VLOOKUP(LEFT(A1180,1),'Ansatz 1'!A$1:B$10,2)</f>
        <v>8 Dienstleistungen</v>
      </c>
      <c r="M1180" s="6" t="str">
        <f>VLOOKUP(LEFT(A1180,2),'Ansatz 2'!A$1:B$51,2)</f>
        <v>85 Betriebe mit marktbestimmter Tätigkeit</v>
      </c>
      <c r="N1180" t="str">
        <f t="shared" si="126"/>
        <v>8500 Betriebe der Wasserversorgung</v>
      </c>
      <c r="O1180" s="1" t="str">
        <f t="shared" si="130"/>
        <v>EH</v>
      </c>
      <c r="P1180" s="1">
        <f t="shared" si="131"/>
        <v>1</v>
      </c>
      <c r="Q1180" s="1" t="str">
        <f t="shared" si="132"/>
        <v>Ausgaben</v>
      </c>
      <c r="R1180" t="str">
        <f t="shared" si="128"/>
        <v>1/8500-65000 Zinsen für Finanzschulden in Euro</v>
      </c>
      <c r="S1180" s="2">
        <f t="shared" si="129"/>
        <v>-12100</v>
      </c>
      <c r="T1180" s="2">
        <f t="shared" si="127"/>
        <v>-3.9120594891690916</v>
      </c>
    </row>
    <row r="1181" spans="1:20" x14ac:dyDescent="0.4">
      <c r="A1181" s="1" t="s">
        <v>744</v>
      </c>
      <c r="B1181" s="1" t="s">
        <v>395</v>
      </c>
      <c r="C1181" s="1" t="s">
        <v>470</v>
      </c>
      <c r="D1181" s="1" t="s">
        <v>395</v>
      </c>
      <c r="E1181" s="1" t="s">
        <v>395</v>
      </c>
      <c r="F1181" s="1" t="s">
        <v>397</v>
      </c>
      <c r="G1181" s="1" t="s">
        <v>398</v>
      </c>
      <c r="H1181" s="1" t="s">
        <v>945</v>
      </c>
      <c r="I1181" s="1" t="s">
        <v>327</v>
      </c>
      <c r="J1181" s="1" t="s">
        <v>51</v>
      </c>
      <c r="K1181" s="1" t="s">
        <v>421</v>
      </c>
      <c r="L1181" s="6" t="str">
        <f>VLOOKUP(LEFT(A1181,1),'Ansatz 1'!A$1:B$10,2)</f>
        <v>8 Dienstleistungen</v>
      </c>
      <c r="M1181" s="6" t="str">
        <f>VLOOKUP(LEFT(A1181,2),'Ansatz 2'!A$1:B$51,2)</f>
        <v>85 Betriebe mit marktbestimmter Tätigkeit</v>
      </c>
      <c r="N1181" t="str">
        <f t="shared" si="126"/>
        <v>8500 Betriebe der Wasserversorgung</v>
      </c>
      <c r="O1181" s="1" t="str">
        <f t="shared" si="130"/>
        <v>EH</v>
      </c>
      <c r="P1181" s="1">
        <f t="shared" si="131"/>
        <v>1</v>
      </c>
      <c r="Q1181" s="1" t="str">
        <f t="shared" si="132"/>
        <v>Ausgaben</v>
      </c>
      <c r="R1181" t="str">
        <f t="shared" si="128"/>
        <v>1/8500-67000 Versicherungen</v>
      </c>
      <c r="S1181" s="2">
        <f t="shared" si="129"/>
        <v>-500</v>
      </c>
      <c r="T1181" s="2">
        <f t="shared" si="127"/>
        <v>-0.16165535079211121</v>
      </c>
    </row>
    <row r="1182" spans="1:20" x14ac:dyDescent="0.4">
      <c r="A1182" s="1" t="s">
        <v>744</v>
      </c>
      <c r="B1182" s="1" t="s">
        <v>395</v>
      </c>
      <c r="C1182" s="1" t="s">
        <v>946</v>
      </c>
      <c r="D1182" s="1" t="s">
        <v>395</v>
      </c>
      <c r="E1182" s="1" t="s">
        <v>395</v>
      </c>
      <c r="F1182" s="1" t="s">
        <v>397</v>
      </c>
      <c r="G1182" s="1" t="s">
        <v>398</v>
      </c>
      <c r="H1182" s="1" t="s">
        <v>947</v>
      </c>
      <c r="I1182" s="1" t="s">
        <v>327</v>
      </c>
      <c r="J1182" s="1" t="s">
        <v>948</v>
      </c>
      <c r="K1182" s="1" t="s">
        <v>975</v>
      </c>
      <c r="L1182" s="6" t="str">
        <f>VLOOKUP(LEFT(A1182,1),'Ansatz 1'!A$1:B$10,2)</f>
        <v>8 Dienstleistungen</v>
      </c>
      <c r="M1182" s="6" t="str">
        <f>VLOOKUP(LEFT(A1182,2),'Ansatz 2'!A$1:B$51,2)</f>
        <v>85 Betriebe mit marktbestimmter Tätigkeit</v>
      </c>
      <c r="N1182" t="str">
        <f t="shared" si="126"/>
        <v>8500 Betriebe der Wasserversorgung</v>
      </c>
      <c r="O1182" s="1" t="str">
        <f t="shared" si="130"/>
        <v>EH</v>
      </c>
      <c r="P1182" s="1">
        <f t="shared" si="131"/>
        <v>1</v>
      </c>
      <c r="Q1182" s="1" t="str">
        <f t="shared" si="132"/>
        <v>Ausgaben</v>
      </c>
      <c r="R1182" t="str">
        <f t="shared" si="128"/>
        <v>1/8500-68000 Planmäßige Abschreibung</v>
      </c>
      <c r="S1182" s="2">
        <f t="shared" si="129"/>
        <v>-136000</v>
      </c>
      <c r="T1182" s="2">
        <f t="shared" si="127"/>
        <v>-43.970255415454254</v>
      </c>
    </row>
    <row r="1183" spans="1:20" x14ac:dyDescent="0.4">
      <c r="A1183" s="1" t="s">
        <v>744</v>
      </c>
      <c r="B1183" s="1" t="s">
        <v>395</v>
      </c>
      <c r="C1183" s="1" t="s">
        <v>477</v>
      </c>
      <c r="D1183" s="1" t="s">
        <v>455</v>
      </c>
      <c r="E1183" s="1" t="s">
        <v>395</v>
      </c>
      <c r="F1183" s="1" t="s">
        <v>497</v>
      </c>
      <c r="G1183" s="1" t="s">
        <v>398</v>
      </c>
      <c r="H1183" s="1" t="s">
        <v>930</v>
      </c>
      <c r="I1183" s="1" t="s">
        <v>327</v>
      </c>
      <c r="J1183" s="1" t="s">
        <v>89</v>
      </c>
      <c r="K1183" s="1" t="s">
        <v>424</v>
      </c>
      <c r="L1183" s="6" t="str">
        <f>VLOOKUP(LEFT(A1183,1),'Ansatz 1'!A$1:B$10,2)</f>
        <v>8 Dienstleistungen</v>
      </c>
      <c r="M1183" s="6" t="str">
        <f>VLOOKUP(LEFT(A1183,2),'Ansatz 2'!A$1:B$51,2)</f>
        <v>85 Betriebe mit marktbestimmter Tätigkeit</v>
      </c>
      <c r="N1183" t="str">
        <f t="shared" si="126"/>
        <v>8500 Betriebe der Wasserversorgung</v>
      </c>
      <c r="O1183" s="1" t="str">
        <f t="shared" si="130"/>
        <v>EH</v>
      </c>
      <c r="P1183" s="1">
        <f t="shared" si="131"/>
        <v>1</v>
      </c>
      <c r="Q1183" s="1" t="str">
        <f t="shared" si="132"/>
        <v>Ausgaben</v>
      </c>
      <c r="R1183" t="str">
        <f t="shared" si="128"/>
        <v>1/8500-72050 Interne Leistungsverrechnung</v>
      </c>
      <c r="S1183" s="2">
        <f t="shared" si="129"/>
        <v>-20000</v>
      </c>
      <c r="T1183" s="2">
        <f t="shared" si="127"/>
        <v>-6.4662140316844487</v>
      </c>
    </row>
    <row r="1184" spans="1:20" x14ac:dyDescent="0.4">
      <c r="A1184" s="1" t="s">
        <v>744</v>
      </c>
      <c r="B1184" s="1" t="s">
        <v>395</v>
      </c>
      <c r="C1184" s="1" t="s">
        <v>477</v>
      </c>
      <c r="D1184" s="1" t="s">
        <v>444</v>
      </c>
      <c r="E1184" s="1" t="s">
        <v>395</v>
      </c>
      <c r="F1184" s="1" t="s">
        <v>497</v>
      </c>
      <c r="G1184" s="1" t="s">
        <v>398</v>
      </c>
      <c r="H1184" s="1" t="s">
        <v>930</v>
      </c>
      <c r="I1184" s="1" t="s">
        <v>327</v>
      </c>
      <c r="J1184" s="1" t="s">
        <v>335</v>
      </c>
      <c r="K1184" s="1" t="s">
        <v>753</v>
      </c>
      <c r="L1184" s="6" t="str">
        <f>VLOOKUP(LEFT(A1184,1),'Ansatz 1'!A$1:B$10,2)</f>
        <v>8 Dienstleistungen</v>
      </c>
      <c r="M1184" s="6" t="str">
        <f>VLOOKUP(LEFT(A1184,2),'Ansatz 2'!A$1:B$51,2)</f>
        <v>85 Betriebe mit marktbestimmter Tätigkeit</v>
      </c>
      <c r="N1184" t="str">
        <f t="shared" si="126"/>
        <v>8500 Betriebe der Wasserversorgung</v>
      </c>
      <c r="O1184" s="1" t="str">
        <f t="shared" si="130"/>
        <v>EH</v>
      </c>
      <c r="P1184" s="1">
        <f t="shared" si="131"/>
        <v>1</v>
      </c>
      <c r="Q1184" s="1" t="str">
        <f t="shared" si="132"/>
        <v>Ausgaben</v>
      </c>
      <c r="R1184" t="str">
        <f t="shared" si="128"/>
        <v>1/8500-72051 Verwaltungskostenbeitrag</v>
      </c>
      <c r="S1184" s="2">
        <f t="shared" si="129"/>
        <v>-24400</v>
      </c>
      <c r="T1184" s="2">
        <f t="shared" si="127"/>
        <v>-7.8887811186550278</v>
      </c>
    </row>
    <row r="1185" spans="1:20" x14ac:dyDescent="0.4">
      <c r="A1185" s="1" t="s">
        <v>744</v>
      </c>
      <c r="B1185" s="1" t="s">
        <v>395</v>
      </c>
      <c r="C1185" s="1" t="s">
        <v>485</v>
      </c>
      <c r="D1185" s="1" t="s">
        <v>395</v>
      </c>
      <c r="E1185" s="1" t="s">
        <v>395</v>
      </c>
      <c r="F1185" s="1" t="s">
        <v>397</v>
      </c>
      <c r="G1185" s="1" t="s">
        <v>398</v>
      </c>
      <c r="H1185" s="1" t="s">
        <v>930</v>
      </c>
      <c r="I1185" s="1" t="s">
        <v>327</v>
      </c>
      <c r="J1185" s="1" t="s">
        <v>336</v>
      </c>
      <c r="K1185" s="1" t="s">
        <v>537</v>
      </c>
      <c r="L1185" s="6" t="str">
        <f>VLOOKUP(LEFT(A1185,1),'Ansatz 1'!A$1:B$10,2)</f>
        <v>8 Dienstleistungen</v>
      </c>
      <c r="M1185" s="6" t="str">
        <f>VLOOKUP(LEFT(A1185,2),'Ansatz 2'!A$1:B$51,2)</f>
        <v>85 Betriebe mit marktbestimmter Tätigkeit</v>
      </c>
      <c r="N1185" t="str">
        <f t="shared" si="126"/>
        <v>8500 Betriebe der Wasserversorgung</v>
      </c>
      <c r="O1185" s="1" t="str">
        <f t="shared" si="130"/>
        <v>EH</v>
      </c>
      <c r="P1185" s="1">
        <f t="shared" si="131"/>
        <v>1</v>
      </c>
      <c r="Q1185" s="1" t="str">
        <f t="shared" si="132"/>
        <v>Ausgaben</v>
      </c>
      <c r="R1185" t="str">
        <f t="shared" si="128"/>
        <v>1/8500-72800 Entgelte für sonstige Leistungen (digitale Vermessung)</v>
      </c>
      <c r="S1185" s="2">
        <f t="shared" si="129"/>
        <v>-10000</v>
      </c>
      <c r="T1185" s="2">
        <f t="shared" si="127"/>
        <v>-3.2331070158422244</v>
      </c>
    </row>
    <row r="1186" spans="1:20" x14ac:dyDescent="0.4">
      <c r="A1186" s="1" t="s">
        <v>744</v>
      </c>
      <c r="B1186" s="1" t="s">
        <v>395</v>
      </c>
      <c r="C1186" s="1" t="s">
        <v>487</v>
      </c>
      <c r="D1186" s="1" t="s">
        <v>395</v>
      </c>
      <c r="E1186" s="1" t="s">
        <v>395</v>
      </c>
      <c r="F1186" s="1" t="s">
        <v>397</v>
      </c>
      <c r="G1186" s="1" t="s">
        <v>398</v>
      </c>
      <c r="H1186" s="1" t="s">
        <v>930</v>
      </c>
      <c r="I1186" s="1" t="s">
        <v>327</v>
      </c>
      <c r="J1186" s="1" t="s">
        <v>62</v>
      </c>
      <c r="K1186" s="1" t="s">
        <v>419</v>
      </c>
      <c r="L1186" s="6" t="str">
        <f>VLOOKUP(LEFT(A1186,1),'Ansatz 1'!A$1:B$10,2)</f>
        <v>8 Dienstleistungen</v>
      </c>
      <c r="M1186" s="6" t="str">
        <f>VLOOKUP(LEFT(A1186,2),'Ansatz 2'!A$1:B$51,2)</f>
        <v>85 Betriebe mit marktbestimmter Tätigkeit</v>
      </c>
      <c r="N1186" t="str">
        <f t="shared" si="126"/>
        <v>8500 Betriebe der Wasserversorgung</v>
      </c>
      <c r="O1186" s="1" t="str">
        <f t="shared" si="130"/>
        <v>EH</v>
      </c>
      <c r="P1186" s="1">
        <f t="shared" si="131"/>
        <v>1</v>
      </c>
      <c r="Q1186" s="1" t="str">
        <f t="shared" si="132"/>
        <v>Ausgaben</v>
      </c>
      <c r="R1186" t="str">
        <f t="shared" si="128"/>
        <v>1/8500-72900 Sonstige Aufwendungen</v>
      </c>
      <c r="S1186" s="2">
        <f t="shared" si="129"/>
        <v>-1500</v>
      </c>
      <c r="T1186" s="2">
        <f t="shared" si="127"/>
        <v>-0.48496605237633367</v>
      </c>
    </row>
    <row r="1187" spans="1:20" x14ac:dyDescent="0.4">
      <c r="A1187" s="1" t="s">
        <v>744</v>
      </c>
      <c r="B1187" s="1" t="s">
        <v>395</v>
      </c>
      <c r="C1187" s="1" t="s">
        <v>427</v>
      </c>
      <c r="D1187" s="1" t="s">
        <v>395</v>
      </c>
      <c r="E1187" s="1" t="s">
        <v>395</v>
      </c>
      <c r="F1187" s="1" t="s">
        <v>397</v>
      </c>
      <c r="G1187" s="1" t="s">
        <v>398</v>
      </c>
      <c r="H1187" s="1" t="s">
        <v>932</v>
      </c>
      <c r="I1187" s="1" t="s">
        <v>327</v>
      </c>
      <c r="J1187" s="1" t="s">
        <v>337</v>
      </c>
      <c r="K1187" s="1" t="s">
        <v>754</v>
      </c>
      <c r="L1187" s="6" t="str">
        <f>VLOOKUP(LEFT(A1187,1),'Ansatz 1'!A$1:B$10,2)</f>
        <v>8 Dienstleistungen</v>
      </c>
      <c r="M1187" s="6" t="str">
        <f>VLOOKUP(LEFT(A1187,2),'Ansatz 2'!A$1:B$51,2)</f>
        <v>85 Betriebe mit marktbestimmter Tätigkeit</v>
      </c>
      <c r="N1187" t="str">
        <f t="shared" si="126"/>
        <v>8500 Betriebe der Wasserversorgung</v>
      </c>
      <c r="O1187" s="1" t="str">
        <f t="shared" si="130"/>
        <v>EH</v>
      </c>
      <c r="P1187" s="1">
        <f t="shared" si="131"/>
        <v>1</v>
      </c>
      <c r="Q1187" s="1" t="str">
        <f t="shared" si="132"/>
        <v>Ausgaben</v>
      </c>
      <c r="R1187" t="str">
        <f t="shared" si="128"/>
        <v>1/8500-75500 Entgelte für sonstige Leistungen (Aufwandszuschüsse an Wasserverbände)</v>
      </c>
      <c r="S1187" s="2">
        <f t="shared" si="129"/>
        <v>-80700</v>
      </c>
      <c r="T1187" s="2">
        <f t="shared" si="127"/>
        <v>-26.091173617846749</v>
      </c>
    </row>
    <row r="1188" spans="1:20" x14ac:dyDescent="0.4">
      <c r="A1188" s="1" t="s">
        <v>744</v>
      </c>
      <c r="B1188" s="1" t="s">
        <v>395</v>
      </c>
      <c r="C1188" s="1" t="s">
        <v>755</v>
      </c>
      <c r="D1188" s="1" t="s">
        <v>395</v>
      </c>
      <c r="E1188" s="1" t="s">
        <v>395</v>
      </c>
      <c r="F1188" s="1" t="s">
        <v>397</v>
      </c>
      <c r="G1188" s="1" t="s">
        <v>398</v>
      </c>
      <c r="H1188" s="1" t="s">
        <v>932</v>
      </c>
      <c r="I1188" s="1" t="s">
        <v>327</v>
      </c>
      <c r="J1188" s="1" t="s">
        <v>338</v>
      </c>
      <c r="K1188" s="1" t="s">
        <v>757</v>
      </c>
      <c r="L1188" s="6" t="str">
        <f>VLOOKUP(LEFT(A1188,1),'Ansatz 1'!A$1:B$10,2)</f>
        <v>8 Dienstleistungen</v>
      </c>
      <c r="M1188" s="6" t="str">
        <f>VLOOKUP(LEFT(A1188,2),'Ansatz 2'!A$1:B$51,2)</f>
        <v>85 Betriebe mit marktbestimmter Tätigkeit</v>
      </c>
      <c r="N1188" t="str">
        <f t="shared" si="126"/>
        <v>8500 Betriebe der Wasserversorgung</v>
      </c>
      <c r="O1188" s="1" t="str">
        <f t="shared" si="130"/>
        <v>EH</v>
      </c>
      <c r="P1188" s="1">
        <f t="shared" si="131"/>
        <v>1</v>
      </c>
      <c r="Q1188" s="1" t="str">
        <f t="shared" si="132"/>
        <v>Ausgaben</v>
      </c>
      <c r="R1188" t="str">
        <f t="shared" si="128"/>
        <v>1/8500-77500 Kapitaltransfers an  Unternehmen (ohne Finanzunternehmen) und andere (Investitions u. Tilgungsanteile an Wasserverbände)</v>
      </c>
      <c r="S1188" s="2">
        <f t="shared" si="129"/>
        <v>-157200</v>
      </c>
      <c r="T1188" s="2">
        <f t="shared" si="127"/>
        <v>-50.824442289039766</v>
      </c>
    </row>
    <row r="1189" spans="1:20" x14ac:dyDescent="0.4">
      <c r="A1189" s="1" t="s">
        <v>744</v>
      </c>
      <c r="B1189" s="1" t="s">
        <v>395</v>
      </c>
      <c r="C1189" s="1" t="s">
        <v>960</v>
      </c>
      <c r="D1189" s="1" t="s">
        <v>395</v>
      </c>
      <c r="E1189" s="1" t="s">
        <v>395</v>
      </c>
      <c r="F1189" s="1" t="s">
        <v>397</v>
      </c>
      <c r="G1189" s="1" t="s">
        <v>398</v>
      </c>
      <c r="H1189" s="1" t="s">
        <v>961</v>
      </c>
      <c r="I1189" s="1" t="s">
        <v>327</v>
      </c>
      <c r="J1189" s="1" t="s">
        <v>962</v>
      </c>
      <c r="K1189" s="1" t="s">
        <v>976</v>
      </c>
      <c r="L1189" s="6" t="str">
        <f>VLOOKUP(LEFT(A1189,1),'Ansatz 1'!A$1:B$10,2)</f>
        <v>8 Dienstleistungen</v>
      </c>
      <c r="M1189" s="6" t="str">
        <f>VLOOKUP(LEFT(A1189,2),'Ansatz 2'!A$1:B$51,2)</f>
        <v>85 Betriebe mit marktbestimmter Tätigkeit</v>
      </c>
      <c r="N1189" t="str">
        <f t="shared" si="126"/>
        <v>8500 Betriebe der Wasserversorgung</v>
      </c>
      <c r="O1189" s="1" t="str">
        <f t="shared" si="130"/>
        <v>EH</v>
      </c>
      <c r="P1189" s="1">
        <f t="shared" si="131"/>
        <v>2</v>
      </c>
      <c r="Q1189" s="1" t="str">
        <f t="shared" si="132"/>
        <v>Einnahmen</v>
      </c>
      <c r="R1189" t="str">
        <f t="shared" si="128"/>
        <v>2/8500+81300 Erträge aus der Auflösung von Investitionszuschüssen (Kapitaltransfers)</v>
      </c>
      <c r="S1189" s="2">
        <f t="shared" si="129"/>
        <v>83100</v>
      </c>
      <c r="T1189" s="2">
        <f t="shared" si="127"/>
        <v>26.867119301648884</v>
      </c>
    </row>
    <row r="1190" spans="1:20" x14ac:dyDescent="0.4">
      <c r="A1190" s="1" t="s">
        <v>744</v>
      </c>
      <c r="B1190" s="1" t="s">
        <v>395</v>
      </c>
      <c r="C1190" s="1" t="s">
        <v>496</v>
      </c>
      <c r="D1190" s="1" t="s">
        <v>438</v>
      </c>
      <c r="E1190" s="1" t="s">
        <v>395</v>
      </c>
      <c r="F1190" s="1" t="s">
        <v>397</v>
      </c>
      <c r="G1190" s="1" t="s">
        <v>398</v>
      </c>
      <c r="H1190" s="1" t="s">
        <v>953</v>
      </c>
      <c r="I1190" s="1" t="s">
        <v>327</v>
      </c>
      <c r="J1190" s="1" t="s">
        <v>67</v>
      </c>
      <c r="K1190" s="1" t="s">
        <v>448</v>
      </c>
      <c r="L1190" s="6" t="str">
        <f>VLOOKUP(LEFT(A1190,1),'Ansatz 1'!A$1:B$10,2)</f>
        <v>8 Dienstleistungen</v>
      </c>
      <c r="M1190" s="6" t="str">
        <f>VLOOKUP(LEFT(A1190,2),'Ansatz 2'!A$1:B$51,2)</f>
        <v>85 Betriebe mit marktbestimmter Tätigkeit</v>
      </c>
      <c r="N1190" t="str">
        <f t="shared" si="126"/>
        <v>8500 Betriebe der Wasserversorgung</v>
      </c>
      <c r="O1190" s="1" t="str">
        <f t="shared" si="130"/>
        <v>EH</v>
      </c>
      <c r="P1190" s="1">
        <f t="shared" si="131"/>
        <v>2</v>
      </c>
      <c r="Q1190" s="1" t="str">
        <f t="shared" si="132"/>
        <v>Einnahmen</v>
      </c>
      <c r="R1190" t="str">
        <f t="shared" si="128"/>
        <v>2/8500+81640 Kostenbeiträge (Kostenersätze) für sonstige Leistungen</v>
      </c>
      <c r="S1190" s="2">
        <f t="shared" si="129"/>
        <v>100</v>
      </c>
      <c r="T1190" s="2">
        <f t="shared" si="127"/>
        <v>3.2331070158422244E-2</v>
      </c>
    </row>
    <row r="1191" spans="1:20" x14ac:dyDescent="0.4">
      <c r="A1191" s="1" t="s">
        <v>744</v>
      </c>
      <c r="B1191" s="1" t="s">
        <v>395</v>
      </c>
      <c r="C1191" s="1" t="s">
        <v>733</v>
      </c>
      <c r="D1191" s="1" t="s">
        <v>395</v>
      </c>
      <c r="E1191" s="1" t="s">
        <v>395</v>
      </c>
      <c r="F1191" s="1" t="s">
        <v>397</v>
      </c>
      <c r="G1191" s="1" t="s">
        <v>398</v>
      </c>
      <c r="H1191" s="1" t="s">
        <v>973</v>
      </c>
      <c r="I1191" s="1" t="s">
        <v>327</v>
      </c>
      <c r="J1191" s="1" t="s">
        <v>339</v>
      </c>
      <c r="K1191" s="1" t="s">
        <v>758</v>
      </c>
      <c r="L1191" s="6" t="str">
        <f>VLOOKUP(LEFT(A1191,1),'Ansatz 1'!A$1:B$10,2)</f>
        <v>8 Dienstleistungen</v>
      </c>
      <c r="M1191" s="6" t="str">
        <f>VLOOKUP(LEFT(A1191,2),'Ansatz 2'!A$1:B$51,2)</f>
        <v>85 Betriebe mit marktbestimmter Tätigkeit</v>
      </c>
      <c r="N1191" t="str">
        <f t="shared" si="126"/>
        <v>8500 Betriebe der Wasserversorgung</v>
      </c>
      <c r="O1191" s="1" t="str">
        <f t="shared" si="130"/>
        <v>EH</v>
      </c>
      <c r="P1191" s="1">
        <f t="shared" si="131"/>
        <v>2</v>
      </c>
      <c r="Q1191" s="1" t="str">
        <f t="shared" si="132"/>
        <v>Einnahmen</v>
      </c>
      <c r="R1191" t="str">
        <f t="shared" si="128"/>
        <v>2/8500+85200 Bezugsgebühren Zählermieten</v>
      </c>
      <c r="S1191" s="2">
        <f t="shared" si="129"/>
        <v>200000</v>
      </c>
      <c r="T1191" s="2">
        <f t="shared" si="127"/>
        <v>64.662140316844486</v>
      </c>
    </row>
    <row r="1192" spans="1:20" x14ac:dyDescent="0.4">
      <c r="A1192" s="1" t="s">
        <v>744</v>
      </c>
      <c r="B1192" s="1" t="s">
        <v>395</v>
      </c>
      <c r="C1192" s="1" t="s">
        <v>500</v>
      </c>
      <c r="D1192" s="1" t="s">
        <v>395</v>
      </c>
      <c r="E1192" s="1" t="s">
        <v>395</v>
      </c>
      <c r="F1192" s="1" t="s">
        <v>397</v>
      </c>
      <c r="G1192" s="1" t="s">
        <v>398</v>
      </c>
      <c r="H1192" s="1" t="s">
        <v>933</v>
      </c>
      <c r="I1192" s="1" t="s">
        <v>327</v>
      </c>
      <c r="J1192" s="1" t="s">
        <v>340</v>
      </c>
      <c r="K1192" s="1" t="s">
        <v>448</v>
      </c>
      <c r="L1192" s="6" t="str">
        <f>VLOOKUP(LEFT(A1192,1),'Ansatz 1'!A$1:B$10,2)</f>
        <v>8 Dienstleistungen</v>
      </c>
      <c r="M1192" s="6" t="str">
        <f>VLOOKUP(LEFT(A1192,2),'Ansatz 2'!A$1:B$51,2)</f>
        <v>85 Betriebe mit marktbestimmter Tätigkeit</v>
      </c>
      <c r="N1192" t="str">
        <f t="shared" si="126"/>
        <v>8500 Betriebe der Wasserversorgung</v>
      </c>
      <c r="O1192" s="1" t="str">
        <f t="shared" si="130"/>
        <v>EH</v>
      </c>
      <c r="P1192" s="1">
        <f t="shared" si="131"/>
        <v>2</v>
      </c>
      <c r="Q1192" s="1" t="str">
        <f t="shared" si="132"/>
        <v>Einnahmen</v>
      </c>
      <c r="R1192" t="str">
        <f t="shared" si="128"/>
        <v>2/8500+86000 Transfers von Bund, Bundesfonds und Bundeskammern</v>
      </c>
      <c r="S1192" s="2">
        <f t="shared" si="129"/>
        <v>100</v>
      </c>
      <c r="T1192" s="2">
        <f t="shared" si="127"/>
        <v>3.2331070158422244E-2</v>
      </c>
    </row>
    <row r="1193" spans="1:20" x14ac:dyDescent="0.4">
      <c r="A1193" s="1" t="s">
        <v>759</v>
      </c>
      <c r="B1193" s="1" t="s">
        <v>395</v>
      </c>
      <c r="C1193" s="1" t="s">
        <v>438</v>
      </c>
      <c r="D1193" s="1" t="s">
        <v>395</v>
      </c>
      <c r="E1193" s="1" t="s">
        <v>395</v>
      </c>
      <c r="F1193" s="1" t="s">
        <v>397</v>
      </c>
      <c r="G1193" s="1" t="s">
        <v>398</v>
      </c>
      <c r="H1193" s="1" t="s">
        <v>934</v>
      </c>
      <c r="I1193" s="1" t="s">
        <v>341</v>
      </c>
      <c r="J1193" s="1" t="s">
        <v>36</v>
      </c>
      <c r="K1193" s="1" t="s">
        <v>448</v>
      </c>
      <c r="L1193" s="6" t="str">
        <f>VLOOKUP(LEFT(A1193,1),'Ansatz 1'!A$1:B$10,2)</f>
        <v>8 Dienstleistungen</v>
      </c>
      <c r="M1193" s="6" t="str">
        <f>VLOOKUP(LEFT(A1193,2),'Ansatz 2'!A$1:B$51,2)</f>
        <v>85 Betriebe mit marktbestimmter Tätigkeit</v>
      </c>
      <c r="N1193" t="str">
        <f t="shared" si="126"/>
        <v>8510 Betriebe der Abwasserbeseitigung</v>
      </c>
      <c r="O1193" s="1" t="str">
        <f t="shared" si="130"/>
        <v>EH</v>
      </c>
      <c r="P1193" s="1">
        <f t="shared" si="131"/>
        <v>1</v>
      </c>
      <c r="Q1193" s="1" t="str">
        <f t="shared" si="132"/>
        <v>Ausgaben</v>
      </c>
      <c r="R1193" t="str">
        <f t="shared" si="128"/>
        <v>1/8510-40000 Geringwertige Wirtschaftsgüter (GWG)</v>
      </c>
      <c r="S1193" s="2">
        <f t="shared" si="129"/>
        <v>-100</v>
      </c>
      <c r="T1193" s="2">
        <f t="shared" si="127"/>
        <v>-3.2331070158422244E-2</v>
      </c>
    </row>
    <row r="1194" spans="1:20" x14ac:dyDescent="0.4">
      <c r="A1194" s="1" t="s">
        <v>759</v>
      </c>
      <c r="B1194" s="1" t="s">
        <v>395</v>
      </c>
      <c r="C1194" s="1" t="s">
        <v>522</v>
      </c>
      <c r="D1194" s="1" t="s">
        <v>395</v>
      </c>
      <c r="E1194" s="1" t="s">
        <v>395</v>
      </c>
      <c r="F1194" s="1" t="s">
        <v>397</v>
      </c>
      <c r="G1194" s="1" t="s">
        <v>398</v>
      </c>
      <c r="H1194" s="1" t="s">
        <v>945</v>
      </c>
      <c r="I1194" s="1" t="s">
        <v>341</v>
      </c>
      <c r="J1194" s="1" t="s">
        <v>86</v>
      </c>
      <c r="K1194" s="1" t="s">
        <v>493</v>
      </c>
      <c r="L1194" s="6" t="str">
        <f>VLOOKUP(LEFT(A1194,1),'Ansatz 1'!A$1:B$10,2)</f>
        <v>8 Dienstleistungen</v>
      </c>
      <c r="M1194" s="6" t="str">
        <f>VLOOKUP(LEFT(A1194,2),'Ansatz 2'!A$1:B$51,2)</f>
        <v>85 Betriebe mit marktbestimmter Tätigkeit</v>
      </c>
      <c r="N1194" t="str">
        <f t="shared" si="126"/>
        <v>8510 Betriebe der Abwasserbeseitigung</v>
      </c>
      <c r="O1194" s="1" t="str">
        <f t="shared" si="130"/>
        <v>EH</v>
      </c>
      <c r="P1194" s="1">
        <f t="shared" si="131"/>
        <v>1</v>
      </c>
      <c r="Q1194" s="1" t="str">
        <f t="shared" si="132"/>
        <v>Ausgaben</v>
      </c>
      <c r="R1194" t="str">
        <f t="shared" si="128"/>
        <v>1/8510-60000 Energiebezüge</v>
      </c>
      <c r="S1194" s="2">
        <f t="shared" si="129"/>
        <v>-300</v>
      </c>
      <c r="T1194" s="2">
        <f t="shared" si="127"/>
        <v>-9.6993210475266725E-2</v>
      </c>
    </row>
    <row r="1195" spans="1:20" x14ac:dyDescent="0.4">
      <c r="A1195" s="1" t="s">
        <v>759</v>
      </c>
      <c r="B1195" s="1" t="s">
        <v>395</v>
      </c>
      <c r="C1195" s="1" t="s">
        <v>690</v>
      </c>
      <c r="D1195" s="1" t="s">
        <v>395</v>
      </c>
      <c r="E1195" s="1" t="s">
        <v>395</v>
      </c>
      <c r="F1195" s="1" t="s">
        <v>397</v>
      </c>
      <c r="G1195" s="1" t="s">
        <v>398</v>
      </c>
      <c r="H1195" s="1" t="s">
        <v>944</v>
      </c>
      <c r="I1195" s="1" t="s">
        <v>341</v>
      </c>
      <c r="J1195" s="1" t="s">
        <v>269</v>
      </c>
      <c r="K1195" s="1" t="s">
        <v>730</v>
      </c>
      <c r="L1195" s="6" t="str">
        <f>VLOOKUP(LEFT(A1195,1),'Ansatz 1'!A$1:B$10,2)</f>
        <v>8 Dienstleistungen</v>
      </c>
      <c r="M1195" s="6" t="str">
        <f>VLOOKUP(LEFT(A1195,2),'Ansatz 2'!A$1:B$51,2)</f>
        <v>85 Betriebe mit marktbestimmter Tätigkeit</v>
      </c>
      <c r="N1195" t="str">
        <f t="shared" si="126"/>
        <v>8510 Betriebe der Abwasserbeseitigung</v>
      </c>
      <c r="O1195" s="1" t="str">
        <f t="shared" si="130"/>
        <v>EH</v>
      </c>
      <c r="P1195" s="1">
        <f t="shared" si="131"/>
        <v>1</v>
      </c>
      <c r="Q1195" s="1" t="str">
        <f t="shared" si="132"/>
        <v>Ausgaben</v>
      </c>
      <c r="R1195" t="str">
        <f t="shared" si="128"/>
        <v>1/8510-61200 Instandhaltung von Wasser- und Abwasserbauten und -anlagen</v>
      </c>
      <c r="S1195" s="2">
        <f t="shared" si="129"/>
        <v>-30000</v>
      </c>
      <c r="T1195" s="2">
        <f t="shared" si="127"/>
        <v>-9.6993210475266736</v>
      </c>
    </row>
    <row r="1196" spans="1:20" x14ac:dyDescent="0.4">
      <c r="A1196" s="1" t="s">
        <v>759</v>
      </c>
      <c r="B1196" s="1" t="s">
        <v>395</v>
      </c>
      <c r="C1196" s="1" t="s">
        <v>462</v>
      </c>
      <c r="D1196" s="1" t="s">
        <v>395</v>
      </c>
      <c r="E1196" s="1" t="s">
        <v>395</v>
      </c>
      <c r="F1196" s="1" t="s">
        <v>397</v>
      </c>
      <c r="G1196" s="1" t="s">
        <v>398</v>
      </c>
      <c r="H1196" s="1" t="s">
        <v>944</v>
      </c>
      <c r="I1196" s="1" t="s">
        <v>341</v>
      </c>
      <c r="J1196" s="1" t="s">
        <v>47</v>
      </c>
      <c r="K1196" s="1" t="s">
        <v>421</v>
      </c>
      <c r="L1196" s="6" t="str">
        <f>VLOOKUP(LEFT(A1196,1),'Ansatz 1'!A$1:B$10,2)</f>
        <v>8 Dienstleistungen</v>
      </c>
      <c r="M1196" s="6" t="str">
        <f>VLOOKUP(LEFT(A1196,2),'Ansatz 2'!A$1:B$51,2)</f>
        <v>85 Betriebe mit marktbestimmter Tätigkeit</v>
      </c>
      <c r="N1196" t="str">
        <f t="shared" si="126"/>
        <v>8510 Betriebe der Abwasserbeseitigung</v>
      </c>
      <c r="O1196" s="1" t="str">
        <f t="shared" si="130"/>
        <v>EH</v>
      </c>
      <c r="P1196" s="1">
        <f t="shared" si="131"/>
        <v>1</v>
      </c>
      <c r="Q1196" s="1" t="str">
        <f t="shared" si="132"/>
        <v>Ausgaben</v>
      </c>
      <c r="R1196" t="str">
        <f t="shared" si="128"/>
        <v>1/8510-61800 Instandhaltung von sonstigen Anlagen</v>
      </c>
      <c r="S1196" s="2">
        <f t="shared" si="129"/>
        <v>-500</v>
      </c>
      <c r="T1196" s="2">
        <f t="shared" si="127"/>
        <v>-0.16165535079211121</v>
      </c>
    </row>
    <row r="1197" spans="1:20" x14ac:dyDescent="0.4">
      <c r="A1197" s="1" t="s">
        <v>759</v>
      </c>
      <c r="B1197" s="1" t="s">
        <v>395</v>
      </c>
      <c r="C1197" s="1" t="s">
        <v>524</v>
      </c>
      <c r="D1197" s="1" t="s">
        <v>395</v>
      </c>
      <c r="E1197" s="1" t="s">
        <v>395</v>
      </c>
      <c r="F1197" s="1" t="s">
        <v>397</v>
      </c>
      <c r="G1197" s="1" t="s">
        <v>398</v>
      </c>
      <c r="H1197" s="1" t="s">
        <v>956</v>
      </c>
      <c r="I1197" s="1" t="s">
        <v>341</v>
      </c>
      <c r="J1197" s="1" t="s">
        <v>88</v>
      </c>
      <c r="K1197" s="1" t="s">
        <v>763</v>
      </c>
      <c r="L1197" s="6" t="str">
        <f>VLOOKUP(LEFT(A1197,1),'Ansatz 1'!A$1:B$10,2)</f>
        <v>8 Dienstleistungen</v>
      </c>
      <c r="M1197" s="6" t="str">
        <f>VLOOKUP(LEFT(A1197,2),'Ansatz 2'!A$1:B$51,2)</f>
        <v>85 Betriebe mit marktbestimmter Tätigkeit</v>
      </c>
      <c r="N1197" t="str">
        <f t="shared" si="126"/>
        <v>8510 Betriebe der Abwasserbeseitigung</v>
      </c>
      <c r="O1197" s="1" t="str">
        <f t="shared" si="130"/>
        <v>EH</v>
      </c>
      <c r="P1197" s="1">
        <f t="shared" si="131"/>
        <v>1</v>
      </c>
      <c r="Q1197" s="1" t="str">
        <f t="shared" si="132"/>
        <v>Ausgaben</v>
      </c>
      <c r="R1197" t="str">
        <f t="shared" si="128"/>
        <v>1/8510-65000 Zinsen für Finanzschulden in Euro</v>
      </c>
      <c r="S1197" s="2">
        <f t="shared" si="129"/>
        <v>-81100</v>
      </c>
      <c r="T1197" s="2">
        <f t="shared" si="127"/>
        <v>-26.220497898480438</v>
      </c>
    </row>
    <row r="1198" spans="1:20" x14ac:dyDescent="0.4">
      <c r="A1198" s="1" t="s">
        <v>759</v>
      </c>
      <c r="B1198" s="1" t="s">
        <v>395</v>
      </c>
      <c r="C1198" s="1" t="s">
        <v>764</v>
      </c>
      <c r="D1198" s="1" t="s">
        <v>395</v>
      </c>
      <c r="E1198" s="1" t="s">
        <v>395</v>
      </c>
      <c r="F1198" s="1" t="s">
        <v>397</v>
      </c>
      <c r="G1198" s="1" t="s">
        <v>398</v>
      </c>
      <c r="H1198" s="1" t="s">
        <v>956</v>
      </c>
      <c r="I1198" s="1" t="s">
        <v>341</v>
      </c>
      <c r="J1198" s="1" t="s">
        <v>347</v>
      </c>
      <c r="K1198" s="1" t="s">
        <v>765</v>
      </c>
      <c r="L1198" s="6" t="str">
        <f>VLOOKUP(LEFT(A1198,1),'Ansatz 1'!A$1:B$10,2)</f>
        <v>8 Dienstleistungen</v>
      </c>
      <c r="M1198" s="6" t="str">
        <f>VLOOKUP(LEFT(A1198,2),'Ansatz 2'!A$1:B$51,2)</f>
        <v>85 Betriebe mit marktbestimmter Tätigkeit</v>
      </c>
      <c r="N1198" t="str">
        <f t="shared" si="126"/>
        <v>8510 Betriebe der Abwasserbeseitigung</v>
      </c>
      <c r="O1198" s="1" t="str">
        <f t="shared" si="130"/>
        <v>EH</v>
      </c>
      <c r="P1198" s="1">
        <f t="shared" si="131"/>
        <v>1</v>
      </c>
      <c r="Q1198" s="1" t="str">
        <f t="shared" si="132"/>
        <v>Ausgaben</v>
      </c>
      <c r="R1198" t="str">
        <f t="shared" si="128"/>
        <v>1/8510-65300 Zinsen für Finanzschulden in fremder Währung</v>
      </c>
      <c r="S1198" s="2">
        <f t="shared" si="129"/>
        <v>-12500</v>
      </c>
      <c r="T1198" s="2">
        <f t="shared" si="127"/>
        <v>-4.0413837698027804</v>
      </c>
    </row>
    <row r="1199" spans="1:20" x14ac:dyDescent="0.4">
      <c r="A1199" s="1" t="s">
        <v>759</v>
      </c>
      <c r="B1199" s="1" t="s">
        <v>395</v>
      </c>
      <c r="C1199" s="1" t="s">
        <v>470</v>
      </c>
      <c r="D1199" s="1" t="s">
        <v>395</v>
      </c>
      <c r="E1199" s="1" t="s">
        <v>395</v>
      </c>
      <c r="F1199" s="1" t="s">
        <v>397</v>
      </c>
      <c r="G1199" s="1" t="s">
        <v>398</v>
      </c>
      <c r="H1199" s="1" t="s">
        <v>945</v>
      </c>
      <c r="I1199" s="1" t="s">
        <v>341</v>
      </c>
      <c r="J1199" s="1" t="s">
        <v>51</v>
      </c>
      <c r="K1199" s="1" t="s">
        <v>448</v>
      </c>
      <c r="L1199" s="6" t="str">
        <f>VLOOKUP(LEFT(A1199,1),'Ansatz 1'!A$1:B$10,2)</f>
        <v>8 Dienstleistungen</v>
      </c>
      <c r="M1199" s="6" t="str">
        <f>VLOOKUP(LEFT(A1199,2),'Ansatz 2'!A$1:B$51,2)</f>
        <v>85 Betriebe mit marktbestimmter Tätigkeit</v>
      </c>
      <c r="N1199" t="str">
        <f t="shared" si="126"/>
        <v>8510 Betriebe der Abwasserbeseitigung</v>
      </c>
      <c r="O1199" s="1" t="str">
        <f t="shared" si="130"/>
        <v>EH</v>
      </c>
      <c r="P1199" s="1">
        <f t="shared" si="131"/>
        <v>1</v>
      </c>
      <c r="Q1199" s="1" t="str">
        <f t="shared" si="132"/>
        <v>Ausgaben</v>
      </c>
      <c r="R1199" t="str">
        <f t="shared" si="128"/>
        <v>1/8510-67000 Versicherungen</v>
      </c>
      <c r="S1199" s="2">
        <f t="shared" si="129"/>
        <v>-100</v>
      </c>
      <c r="T1199" s="2">
        <f t="shared" si="127"/>
        <v>-3.2331070158422244E-2</v>
      </c>
    </row>
    <row r="1200" spans="1:20" x14ac:dyDescent="0.4">
      <c r="A1200" s="1" t="s">
        <v>759</v>
      </c>
      <c r="B1200" s="1" t="s">
        <v>395</v>
      </c>
      <c r="C1200" s="1" t="s">
        <v>946</v>
      </c>
      <c r="D1200" s="1" t="s">
        <v>395</v>
      </c>
      <c r="E1200" s="1" t="s">
        <v>395</v>
      </c>
      <c r="F1200" s="1" t="s">
        <v>397</v>
      </c>
      <c r="G1200" s="1" t="s">
        <v>398</v>
      </c>
      <c r="H1200" s="1" t="s">
        <v>947</v>
      </c>
      <c r="I1200" s="1" t="s">
        <v>341</v>
      </c>
      <c r="J1200" s="1" t="s">
        <v>948</v>
      </c>
      <c r="K1200" s="1" t="s">
        <v>977</v>
      </c>
      <c r="L1200" s="6" t="str">
        <f>VLOOKUP(LEFT(A1200,1),'Ansatz 1'!A$1:B$10,2)</f>
        <v>8 Dienstleistungen</v>
      </c>
      <c r="M1200" s="6" t="str">
        <f>VLOOKUP(LEFT(A1200,2),'Ansatz 2'!A$1:B$51,2)</f>
        <v>85 Betriebe mit marktbestimmter Tätigkeit</v>
      </c>
      <c r="N1200" t="str">
        <f t="shared" si="126"/>
        <v>8510 Betriebe der Abwasserbeseitigung</v>
      </c>
      <c r="O1200" s="1" t="str">
        <f t="shared" si="130"/>
        <v>EH</v>
      </c>
      <c r="P1200" s="1">
        <f t="shared" si="131"/>
        <v>1</v>
      </c>
      <c r="Q1200" s="1" t="str">
        <f t="shared" si="132"/>
        <v>Ausgaben</v>
      </c>
      <c r="R1200" t="str">
        <f t="shared" si="128"/>
        <v>1/8510-68000 Planmäßige Abschreibung</v>
      </c>
      <c r="S1200" s="2">
        <f t="shared" si="129"/>
        <v>-346300</v>
      </c>
      <c r="T1200" s="2">
        <f t="shared" si="127"/>
        <v>-111.96249595861623</v>
      </c>
    </row>
    <row r="1201" spans="1:20" x14ac:dyDescent="0.4">
      <c r="A1201" s="1" t="s">
        <v>759</v>
      </c>
      <c r="B1201" s="1" t="s">
        <v>395</v>
      </c>
      <c r="C1201" s="1" t="s">
        <v>766</v>
      </c>
      <c r="D1201" s="1" t="s">
        <v>395</v>
      </c>
      <c r="E1201" s="1" t="s">
        <v>395</v>
      </c>
      <c r="F1201" s="1" t="s">
        <v>397</v>
      </c>
      <c r="G1201" s="1" t="s">
        <v>398</v>
      </c>
      <c r="H1201" s="1" t="s">
        <v>978</v>
      </c>
      <c r="I1201" s="1" t="s">
        <v>341</v>
      </c>
      <c r="J1201" s="1" t="s">
        <v>348</v>
      </c>
      <c r="K1201" s="1" t="s">
        <v>626</v>
      </c>
      <c r="L1201" s="6" t="str">
        <f>VLOOKUP(LEFT(A1201,1),'Ansatz 1'!A$1:B$10,2)</f>
        <v>8 Dienstleistungen</v>
      </c>
      <c r="M1201" s="6" t="str">
        <f>VLOOKUP(LEFT(A1201,2),'Ansatz 2'!A$1:B$51,2)</f>
        <v>85 Betriebe mit marktbestimmter Tätigkeit</v>
      </c>
      <c r="N1201" t="str">
        <f t="shared" si="126"/>
        <v>8510 Betriebe der Abwasserbeseitigung</v>
      </c>
      <c r="O1201" s="1" t="str">
        <f t="shared" si="130"/>
        <v>EH</v>
      </c>
      <c r="P1201" s="1">
        <f t="shared" si="131"/>
        <v>1</v>
      </c>
      <c r="Q1201" s="1" t="str">
        <f t="shared" si="132"/>
        <v>Ausgaben</v>
      </c>
      <c r="R1201" t="str">
        <f t="shared" si="128"/>
        <v>1/8510-69700 Kursverluste</v>
      </c>
      <c r="S1201" s="2">
        <f t="shared" si="129"/>
        <v>-22000</v>
      </c>
      <c r="T1201" s="2">
        <f t="shared" si="127"/>
        <v>-7.1128354348528937</v>
      </c>
    </row>
    <row r="1202" spans="1:20" x14ac:dyDescent="0.4">
      <c r="A1202" s="1" t="s">
        <v>759</v>
      </c>
      <c r="B1202" s="1" t="s">
        <v>395</v>
      </c>
      <c r="C1202" s="1" t="s">
        <v>477</v>
      </c>
      <c r="D1202" s="1" t="s">
        <v>455</v>
      </c>
      <c r="E1202" s="1" t="s">
        <v>395</v>
      </c>
      <c r="F1202" s="1" t="s">
        <v>497</v>
      </c>
      <c r="G1202" s="1" t="s">
        <v>398</v>
      </c>
      <c r="H1202" s="1" t="s">
        <v>930</v>
      </c>
      <c r="I1202" s="1" t="s">
        <v>341</v>
      </c>
      <c r="J1202" s="1" t="s">
        <v>89</v>
      </c>
      <c r="K1202" s="1" t="s">
        <v>570</v>
      </c>
      <c r="L1202" s="6" t="str">
        <f>VLOOKUP(LEFT(A1202,1),'Ansatz 1'!A$1:B$10,2)</f>
        <v>8 Dienstleistungen</v>
      </c>
      <c r="M1202" s="6" t="str">
        <f>VLOOKUP(LEFT(A1202,2),'Ansatz 2'!A$1:B$51,2)</f>
        <v>85 Betriebe mit marktbestimmter Tätigkeit</v>
      </c>
      <c r="N1202" t="str">
        <f t="shared" si="126"/>
        <v>8510 Betriebe der Abwasserbeseitigung</v>
      </c>
      <c r="O1202" s="1" t="str">
        <f t="shared" si="130"/>
        <v>EH</v>
      </c>
      <c r="P1202" s="1">
        <f t="shared" si="131"/>
        <v>1</v>
      </c>
      <c r="Q1202" s="1" t="str">
        <f t="shared" si="132"/>
        <v>Ausgaben</v>
      </c>
      <c r="R1202" t="str">
        <f t="shared" si="128"/>
        <v>1/8510-72050 Interne Leistungsverrechnung</v>
      </c>
      <c r="S1202" s="2">
        <f t="shared" si="129"/>
        <v>-5000</v>
      </c>
      <c r="T1202" s="2">
        <f t="shared" si="127"/>
        <v>-1.6165535079211122</v>
      </c>
    </row>
    <row r="1203" spans="1:20" x14ac:dyDescent="0.4">
      <c r="A1203" s="1" t="s">
        <v>759</v>
      </c>
      <c r="B1203" s="1" t="s">
        <v>395</v>
      </c>
      <c r="C1203" s="1" t="s">
        <v>477</v>
      </c>
      <c r="D1203" s="1" t="s">
        <v>444</v>
      </c>
      <c r="E1203" s="1" t="s">
        <v>395</v>
      </c>
      <c r="F1203" s="1" t="s">
        <v>497</v>
      </c>
      <c r="G1203" s="1" t="s">
        <v>398</v>
      </c>
      <c r="H1203" s="1" t="s">
        <v>930</v>
      </c>
      <c r="I1203" s="1" t="s">
        <v>341</v>
      </c>
      <c r="J1203" s="1" t="s">
        <v>335</v>
      </c>
      <c r="K1203" s="1" t="s">
        <v>768</v>
      </c>
      <c r="L1203" s="6" t="str">
        <f>VLOOKUP(LEFT(A1203,1),'Ansatz 1'!A$1:B$10,2)</f>
        <v>8 Dienstleistungen</v>
      </c>
      <c r="M1203" s="6" t="str">
        <f>VLOOKUP(LEFT(A1203,2),'Ansatz 2'!A$1:B$51,2)</f>
        <v>85 Betriebe mit marktbestimmter Tätigkeit</v>
      </c>
      <c r="N1203" t="str">
        <f t="shared" si="126"/>
        <v>8510 Betriebe der Abwasserbeseitigung</v>
      </c>
      <c r="O1203" s="1" t="str">
        <f t="shared" si="130"/>
        <v>EH</v>
      </c>
      <c r="P1203" s="1">
        <f t="shared" si="131"/>
        <v>1</v>
      </c>
      <c r="Q1203" s="1" t="str">
        <f t="shared" si="132"/>
        <v>Ausgaben</v>
      </c>
      <c r="R1203" t="str">
        <f t="shared" si="128"/>
        <v>1/8510-72051 Verwaltungskostenbeitrag</v>
      </c>
      <c r="S1203" s="2">
        <f t="shared" si="129"/>
        <v>-28500</v>
      </c>
      <c r="T1203" s="2">
        <f t="shared" si="127"/>
        <v>-9.2143549951503392</v>
      </c>
    </row>
    <row r="1204" spans="1:20" x14ac:dyDescent="0.4">
      <c r="A1204" s="1" t="s">
        <v>759</v>
      </c>
      <c r="B1204" s="1" t="s">
        <v>395</v>
      </c>
      <c r="C1204" s="1" t="s">
        <v>485</v>
      </c>
      <c r="D1204" s="1" t="s">
        <v>395</v>
      </c>
      <c r="E1204" s="1" t="s">
        <v>395</v>
      </c>
      <c r="F1204" s="1" t="s">
        <v>397</v>
      </c>
      <c r="G1204" s="1" t="s">
        <v>398</v>
      </c>
      <c r="H1204" s="1" t="s">
        <v>930</v>
      </c>
      <c r="I1204" s="1" t="s">
        <v>341</v>
      </c>
      <c r="J1204" s="1" t="s">
        <v>349</v>
      </c>
      <c r="K1204" s="1" t="s">
        <v>600</v>
      </c>
      <c r="L1204" s="6" t="str">
        <f>VLOOKUP(LEFT(A1204,1),'Ansatz 1'!A$1:B$10,2)</f>
        <v>8 Dienstleistungen</v>
      </c>
      <c r="M1204" s="6" t="str">
        <f>VLOOKUP(LEFT(A1204,2),'Ansatz 2'!A$1:B$51,2)</f>
        <v>85 Betriebe mit marktbestimmter Tätigkeit</v>
      </c>
      <c r="N1204" t="str">
        <f t="shared" si="126"/>
        <v>8510 Betriebe der Abwasserbeseitigung</v>
      </c>
      <c r="O1204" s="1" t="str">
        <f t="shared" si="130"/>
        <v>EH</v>
      </c>
      <c r="P1204" s="1">
        <f t="shared" si="131"/>
        <v>1</v>
      </c>
      <c r="Q1204" s="1" t="str">
        <f t="shared" si="132"/>
        <v>Ausgaben</v>
      </c>
      <c r="R1204" t="str">
        <f t="shared" si="128"/>
        <v>1/8510-72800 Entgelte für sonstige Leistungen (digitale Vermessung und Kanalkataster)</v>
      </c>
      <c r="S1204" s="2">
        <f t="shared" si="129"/>
        <v>-240000</v>
      </c>
      <c r="T1204" s="2">
        <f t="shared" si="127"/>
        <v>-77.594568380213389</v>
      </c>
    </row>
    <row r="1205" spans="1:20" x14ac:dyDescent="0.4">
      <c r="A1205" s="1" t="s">
        <v>759</v>
      </c>
      <c r="B1205" s="1" t="s">
        <v>395</v>
      </c>
      <c r="C1205" s="1" t="s">
        <v>487</v>
      </c>
      <c r="D1205" s="1" t="s">
        <v>395</v>
      </c>
      <c r="E1205" s="1" t="s">
        <v>395</v>
      </c>
      <c r="F1205" s="1" t="s">
        <v>397</v>
      </c>
      <c r="G1205" s="1" t="s">
        <v>398</v>
      </c>
      <c r="H1205" s="1" t="s">
        <v>930</v>
      </c>
      <c r="I1205" s="1" t="s">
        <v>341</v>
      </c>
      <c r="J1205" s="1" t="s">
        <v>62</v>
      </c>
      <c r="K1205" s="1" t="s">
        <v>421</v>
      </c>
      <c r="L1205" s="6" t="str">
        <f>VLOOKUP(LEFT(A1205,1),'Ansatz 1'!A$1:B$10,2)</f>
        <v>8 Dienstleistungen</v>
      </c>
      <c r="M1205" s="6" t="str">
        <f>VLOOKUP(LEFT(A1205,2),'Ansatz 2'!A$1:B$51,2)</f>
        <v>85 Betriebe mit marktbestimmter Tätigkeit</v>
      </c>
      <c r="N1205" t="str">
        <f t="shared" si="126"/>
        <v>8510 Betriebe der Abwasserbeseitigung</v>
      </c>
      <c r="O1205" s="1" t="str">
        <f t="shared" si="130"/>
        <v>EH</v>
      </c>
      <c r="P1205" s="1">
        <f t="shared" si="131"/>
        <v>1</v>
      </c>
      <c r="Q1205" s="1" t="str">
        <f t="shared" si="132"/>
        <v>Ausgaben</v>
      </c>
      <c r="R1205" t="str">
        <f t="shared" si="128"/>
        <v>1/8510-72900 Sonstige Aufwendungen</v>
      </c>
      <c r="S1205" s="2">
        <f t="shared" si="129"/>
        <v>-500</v>
      </c>
      <c r="T1205" s="2">
        <f t="shared" si="127"/>
        <v>-0.16165535079211121</v>
      </c>
    </row>
    <row r="1206" spans="1:20" x14ac:dyDescent="0.4">
      <c r="A1206" s="1" t="s">
        <v>759</v>
      </c>
      <c r="B1206" s="1" t="s">
        <v>395</v>
      </c>
      <c r="C1206" s="1" t="s">
        <v>427</v>
      </c>
      <c r="D1206" s="1" t="s">
        <v>395</v>
      </c>
      <c r="E1206" s="1" t="s">
        <v>395</v>
      </c>
      <c r="F1206" s="1" t="s">
        <v>397</v>
      </c>
      <c r="G1206" s="1" t="s">
        <v>398</v>
      </c>
      <c r="H1206" s="1" t="s">
        <v>932</v>
      </c>
      <c r="I1206" s="1" t="s">
        <v>341</v>
      </c>
      <c r="J1206" s="1" t="s">
        <v>350</v>
      </c>
      <c r="K1206" s="1" t="s">
        <v>769</v>
      </c>
      <c r="L1206" s="6" t="str">
        <f>VLOOKUP(LEFT(A1206,1),'Ansatz 1'!A$1:B$10,2)</f>
        <v>8 Dienstleistungen</v>
      </c>
      <c r="M1206" s="6" t="str">
        <f>VLOOKUP(LEFT(A1206,2),'Ansatz 2'!A$1:B$51,2)</f>
        <v>85 Betriebe mit marktbestimmter Tätigkeit</v>
      </c>
      <c r="N1206" t="str">
        <f t="shared" si="126"/>
        <v>8510 Betriebe der Abwasserbeseitigung</v>
      </c>
      <c r="O1206" s="1" t="str">
        <f t="shared" si="130"/>
        <v>EH</v>
      </c>
      <c r="P1206" s="1">
        <f t="shared" si="131"/>
        <v>1</v>
      </c>
      <c r="Q1206" s="1" t="str">
        <f t="shared" si="132"/>
        <v>Ausgaben</v>
      </c>
      <c r="R1206" t="str">
        <f t="shared" si="128"/>
        <v>1/8510-75500 Transfers an Unternehmen (ohne Finanzunternehmen) und andere (Aufwandszuschüsse an Abwasserverbände)</v>
      </c>
      <c r="S1206" s="2">
        <f t="shared" si="129"/>
        <v>-181900</v>
      </c>
      <c r="T1206" s="2">
        <f t="shared" si="127"/>
        <v>-58.81021661817006</v>
      </c>
    </row>
    <row r="1207" spans="1:20" x14ac:dyDescent="0.4">
      <c r="A1207" s="1" t="s">
        <v>759</v>
      </c>
      <c r="B1207" s="1" t="s">
        <v>395</v>
      </c>
      <c r="C1207" s="1" t="s">
        <v>755</v>
      </c>
      <c r="D1207" s="1" t="s">
        <v>395</v>
      </c>
      <c r="E1207" s="1" t="s">
        <v>395</v>
      </c>
      <c r="F1207" s="1" t="s">
        <v>397</v>
      </c>
      <c r="G1207" s="1" t="s">
        <v>398</v>
      </c>
      <c r="H1207" s="1" t="s">
        <v>932</v>
      </c>
      <c r="I1207" s="1" t="s">
        <v>341</v>
      </c>
      <c r="J1207" s="1" t="s">
        <v>351</v>
      </c>
      <c r="K1207" s="1" t="s">
        <v>707</v>
      </c>
      <c r="L1207" s="6" t="str">
        <f>VLOOKUP(LEFT(A1207,1),'Ansatz 1'!A$1:B$10,2)</f>
        <v>8 Dienstleistungen</v>
      </c>
      <c r="M1207" s="6" t="str">
        <f>VLOOKUP(LEFT(A1207,2),'Ansatz 2'!A$1:B$51,2)</f>
        <v>85 Betriebe mit marktbestimmter Tätigkeit</v>
      </c>
      <c r="N1207" t="str">
        <f t="shared" si="126"/>
        <v>8510 Betriebe der Abwasserbeseitigung</v>
      </c>
      <c r="O1207" s="1" t="str">
        <f t="shared" si="130"/>
        <v>EH</v>
      </c>
      <c r="P1207" s="1">
        <f t="shared" si="131"/>
        <v>1</v>
      </c>
      <c r="Q1207" s="1" t="str">
        <f t="shared" si="132"/>
        <v>Ausgaben</v>
      </c>
      <c r="R1207" t="str">
        <f t="shared" si="128"/>
        <v>1/8510-77500 Kapitaltransfers an  Unternehmen (ohne Finanzunternehmen) und andere (Investitions- u. Tilgungszuschüsse an Abwasserverbände)</v>
      </c>
      <c r="S1207" s="2">
        <f t="shared" si="129"/>
        <v>-55000</v>
      </c>
      <c r="T1207" s="2">
        <f t="shared" si="127"/>
        <v>-17.782088587132233</v>
      </c>
    </row>
    <row r="1208" spans="1:20" x14ac:dyDescent="0.4">
      <c r="A1208" s="1" t="s">
        <v>759</v>
      </c>
      <c r="B1208" s="1" t="s">
        <v>395</v>
      </c>
      <c r="C1208" s="1" t="s">
        <v>960</v>
      </c>
      <c r="D1208" s="1" t="s">
        <v>395</v>
      </c>
      <c r="E1208" s="1" t="s">
        <v>395</v>
      </c>
      <c r="F1208" s="1" t="s">
        <v>397</v>
      </c>
      <c r="G1208" s="1" t="s">
        <v>398</v>
      </c>
      <c r="H1208" s="1" t="s">
        <v>961</v>
      </c>
      <c r="I1208" s="1" t="s">
        <v>341</v>
      </c>
      <c r="J1208" s="1" t="s">
        <v>962</v>
      </c>
      <c r="K1208" s="1" t="s">
        <v>979</v>
      </c>
      <c r="L1208" s="6" t="str">
        <f>VLOOKUP(LEFT(A1208,1),'Ansatz 1'!A$1:B$10,2)</f>
        <v>8 Dienstleistungen</v>
      </c>
      <c r="M1208" s="6" t="str">
        <f>VLOOKUP(LEFT(A1208,2),'Ansatz 2'!A$1:B$51,2)</f>
        <v>85 Betriebe mit marktbestimmter Tätigkeit</v>
      </c>
      <c r="N1208" t="str">
        <f t="shared" si="126"/>
        <v>8510 Betriebe der Abwasserbeseitigung</v>
      </c>
      <c r="O1208" s="1" t="str">
        <f t="shared" si="130"/>
        <v>EH</v>
      </c>
      <c r="P1208" s="1">
        <f t="shared" si="131"/>
        <v>2</v>
      </c>
      <c r="Q1208" s="1" t="str">
        <f t="shared" si="132"/>
        <v>Einnahmen</v>
      </c>
      <c r="R1208" t="str">
        <f t="shared" si="128"/>
        <v>2/8510+81300 Erträge aus der Auflösung von Investitionszuschüssen (Kapitaltransfers)</v>
      </c>
      <c r="S1208" s="2">
        <f t="shared" si="129"/>
        <v>195200</v>
      </c>
      <c r="T1208" s="2">
        <f t="shared" si="127"/>
        <v>63.110248949240223</v>
      </c>
    </row>
    <row r="1209" spans="1:20" x14ac:dyDescent="0.4">
      <c r="A1209" s="1" t="s">
        <v>759</v>
      </c>
      <c r="B1209" s="1" t="s">
        <v>395</v>
      </c>
      <c r="C1209" s="1" t="s">
        <v>733</v>
      </c>
      <c r="D1209" s="1" t="s">
        <v>395</v>
      </c>
      <c r="E1209" s="1" t="s">
        <v>395</v>
      </c>
      <c r="F1209" s="1" t="s">
        <v>397</v>
      </c>
      <c r="G1209" s="1" t="s">
        <v>398</v>
      </c>
      <c r="H1209" s="1" t="s">
        <v>973</v>
      </c>
      <c r="I1209" s="1" t="s">
        <v>341</v>
      </c>
      <c r="J1209" s="1" t="s">
        <v>352</v>
      </c>
      <c r="K1209" s="1" t="s">
        <v>770</v>
      </c>
      <c r="L1209" s="6" t="str">
        <f>VLOOKUP(LEFT(A1209,1),'Ansatz 1'!A$1:B$10,2)</f>
        <v>8 Dienstleistungen</v>
      </c>
      <c r="M1209" s="6" t="str">
        <f>VLOOKUP(LEFT(A1209,2),'Ansatz 2'!A$1:B$51,2)</f>
        <v>85 Betriebe mit marktbestimmter Tätigkeit</v>
      </c>
      <c r="N1209" t="str">
        <f t="shared" si="126"/>
        <v>8510 Betriebe der Abwasserbeseitigung</v>
      </c>
      <c r="O1209" s="1" t="str">
        <f t="shared" si="130"/>
        <v>EH</v>
      </c>
      <c r="P1209" s="1">
        <f t="shared" si="131"/>
        <v>2</v>
      </c>
      <c r="Q1209" s="1" t="str">
        <f t="shared" si="132"/>
        <v>Einnahmen</v>
      </c>
      <c r="R1209" t="str">
        <f t="shared" si="128"/>
        <v>2/8510+85200 Benützungsgebühren</v>
      </c>
      <c r="S1209" s="2">
        <f t="shared" si="129"/>
        <v>420000</v>
      </c>
      <c r="T1209" s="2">
        <f t="shared" si="127"/>
        <v>135.79049466537342</v>
      </c>
    </row>
    <row r="1210" spans="1:20" x14ac:dyDescent="0.4">
      <c r="A1210" s="1" t="s">
        <v>759</v>
      </c>
      <c r="B1210" s="1" t="s">
        <v>395</v>
      </c>
      <c r="C1210" s="1" t="s">
        <v>500</v>
      </c>
      <c r="D1210" s="1" t="s">
        <v>395</v>
      </c>
      <c r="E1210" s="1" t="s">
        <v>395</v>
      </c>
      <c r="F1210" s="1" t="s">
        <v>397</v>
      </c>
      <c r="G1210" s="1" t="s">
        <v>398</v>
      </c>
      <c r="H1210" s="1" t="s">
        <v>933</v>
      </c>
      <c r="I1210" s="1" t="s">
        <v>341</v>
      </c>
      <c r="J1210" s="1" t="s">
        <v>340</v>
      </c>
      <c r="K1210" s="1" t="s">
        <v>448</v>
      </c>
      <c r="L1210" s="6" t="str">
        <f>VLOOKUP(LEFT(A1210,1),'Ansatz 1'!A$1:B$10,2)</f>
        <v>8 Dienstleistungen</v>
      </c>
      <c r="M1210" s="6" t="str">
        <f>VLOOKUP(LEFT(A1210,2),'Ansatz 2'!A$1:B$51,2)</f>
        <v>85 Betriebe mit marktbestimmter Tätigkeit</v>
      </c>
      <c r="N1210" t="str">
        <f t="shared" si="126"/>
        <v>8510 Betriebe der Abwasserbeseitigung</v>
      </c>
      <c r="O1210" s="1" t="str">
        <f t="shared" si="130"/>
        <v>EH</v>
      </c>
      <c r="P1210" s="1">
        <f t="shared" si="131"/>
        <v>2</v>
      </c>
      <c r="Q1210" s="1" t="str">
        <f t="shared" si="132"/>
        <v>Einnahmen</v>
      </c>
      <c r="R1210" t="str">
        <f t="shared" si="128"/>
        <v>2/8510+86000 Transfers von Bund, Bundesfonds und Bundeskammern</v>
      </c>
      <c r="S1210" s="2">
        <f t="shared" si="129"/>
        <v>100</v>
      </c>
      <c r="T1210" s="2">
        <f t="shared" si="127"/>
        <v>3.2331070158422244E-2</v>
      </c>
    </row>
    <row r="1211" spans="1:20" x14ac:dyDescent="0.4">
      <c r="A1211" s="1" t="s">
        <v>759</v>
      </c>
      <c r="B1211" s="1" t="s">
        <v>395</v>
      </c>
      <c r="C1211" s="1" t="s">
        <v>429</v>
      </c>
      <c r="D1211" s="1" t="s">
        <v>395</v>
      </c>
      <c r="E1211" s="1" t="s">
        <v>395</v>
      </c>
      <c r="F1211" s="1" t="s">
        <v>397</v>
      </c>
      <c r="G1211" s="1" t="s">
        <v>398</v>
      </c>
      <c r="H1211" s="1" t="s">
        <v>933</v>
      </c>
      <c r="I1211" s="1" t="s">
        <v>341</v>
      </c>
      <c r="J1211" s="1" t="s">
        <v>353</v>
      </c>
      <c r="K1211" s="1" t="s">
        <v>458</v>
      </c>
      <c r="L1211" s="6" t="str">
        <f>VLOOKUP(LEFT(A1211,1),'Ansatz 1'!A$1:B$10,2)</f>
        <v>8 Dienstleistungen</v>
      </c>
      <c r="M1211" s="6" t="str">
        <f>VLOOKUP(LEFT(A1211,2),'Ansatz 2'!A$1:B$51,2)</f>
        <v>85 Betriebe mit marktbestimmter Tätigkeit</v>
      </c>
      <c r="N1211" t="str">
        <f t="shared" si="126"/>
        <v>8510 Betriebe der Abwasserbeseitigung</v>
      </c>
      <c r="O1211" s="1" t="str">
        <f t="shared" si="130"/>
        <v>EH</v>
      </c>
      <c r="P1211" s="1">
        <f t="shared" si="131"/>
        <v>2</v>
      </c>
      <c r="Q1211" s="1" t="str">
        <f t="shared" si="132"/>
        <v>Einnahmen</v>
      </c>
      <c r="R1211" t="str">
        <f t="shared" si="128"/>
        <v>2/8510+86100 Transfers von Ländern, Landesfonds und Landeskammern (f. Betriebskosten)</v>
      </c>
      <c r="S1211" s="2">
        <f t="shared" si="129"/>
        <v>50000</v>
      </c>
      <c r="T1211" s="2">
        <f t="shared" si="127"/>
        <v>16.165535079211121</v>
      </c>
    </row>
    <row r="1212" spans="1:20" x14ac:dyDescent="0.4">
      <c r="A1212" s="1" t="s">
        <v>733</v>
      </c>
      <c r="B1212" s="1" t="s">
        <v>395</v>
      </c>
      <c r="C1212" s="1" t="s">
        <v>504</v>
      </c>
      <c r="D1212" s="1" t="s">
        <v>395</v>
      </c>
      <c r="E1212" s="1" t="s">
        <v>395</v>
      </c>
      <c r="F1212" s="1" t="s">
        <v>397</v>
      </c>
      <c r="G1212" s="1" t="s">
        <v>398</v>
      </c>
      <c r="H1212" s="1" t="s">
        <v>934</v>
      </c>
      <c r="I1212" s="1" t="s">
        <v>354</v>
      </c>
      <c r="J1212" s="1" t="s">
        <v>355</v>
      </c>
      <c r="K1212" s="1" t="s">
        <v>771</v>
      </c>
      <c r="L1212" s="6" t="str">
        <f>VLOOKUP(LEFT(A1212,1),'Ansatz 1'!A$1:B$10,2)</f>
        <v>8 Dienstleistungen</v>
      </c>
      <c r="M1212" s="6" t="str">
        <f>VLOOKUP(LEFT(A1212,2),'Ansatz 2'!A$1:B$51,2)</f>
        <v>85 Betriebe mit marktbestimmter Tätigkeit</v>
      </c>
      <c r="N1212" t="str">
        <f t="shared" si="126"/>
        <v>8520 Betriebe der Müllbeseitigung</v>
      </c>
      <c r="O1212" s="1" t="str">
        <f t="shared" si="130"/>
        <v>EH</v>
      </c>
      <c r="P1212" s="1">
        <f t="shared" si="131"/>
        <v>1</v>
      </c>
      <c r="Q1212" s="1" t="str">
        <f t="shared" si="132"/>
        <v>Ausgaben</v>
      </c>
      <c r="R1212" t="str">
        <f t="shared" si="128"/>
        <v>1/8520-41300 Handelswaren (Abfallgefäße)</v>
      </c>
      <c r="S1212" s="2">
        <f t="shared" si="129"/>
        <v>-2100</v>
      </c>
      <c r="T1212" s="2">
        <f t="shared" si="127"/>
        <v>-0.67895247332686715</v>
      </c>
    </row>
    <row r="1213" spans="1:20" x14ac:dyDescent="0.4">
      <c r="A1213" s="1" t="s">
        <v>733</v>
      </c>
      <c r="B1213" s="1" t="s">
        <v>395</v>
      </c>
      <c r="C1213" s="1" t="s">
        <v>772</v>
      </c>
      <c r="D1213" s="1" t="s">
        <v>395</v>
      </c>
      <c r="E1213" s="1" t="s">
        <v>395</v>
      </c>
      <c r="F1213" s="1" t="s">
        <v>397</v>
      </c>
      <c r="G1213" s="1" t="s">
        <v>398</v>
      </c>
      <c r="H1213" s="1" t="s">
        <v>945</v>
      </c>
      <c r="I1213" s="1" t="s">
        <v>354</v>
      </c>
      <c r="J1213" s="1" t="s">
        <v>356</v>
      </c>
      <c r="K1213" s="1" t="s">
        <v>773</v>
      </c>
      <c r="L1213" s="6" t="str">
        <f>VLOOKUP(LEFT(A1213,1),'Ansatz 1'!A$1:B$10,2)</f>
        <v>8 Dienstleistungen</v>
      </c>
      <c r="M1213" s="6" t="str">
        <f>VLOOKUP(LEFT(A1213,2),'Ansatz 2'!A$1:B$51,2)</f>
        <v>85 Betriebe mit marktbestimmter Tätigkeit</v>
      </c>
      <c r="N1213" t="str">
        <f t="shared" si="126"/>
        <v>8520 Betriebe der Müllbeseitigung</v>
      </c>
      <c r="O1213" s="1" t="str">
        <f t="shared" si="130"/>
        <v>EH</v>
      </c>
      <c r="P1213" s="1">
        <f t="shared" si="131"/>
        <v>1</v>
      </c>
      <c r="Q1213" s="1" t="str">
        <f t="shared" si="132"/>
        <v>Ausgaben</v>
      </c>
      <c r="R1213" t="str">
        <f t="shared" si="128"/>
        <v>1/8520-62100 Sonstige Transporte (Abfuhr durch Frachtunternehmer)</v>
      </c>
      <c r="S1213" s="2">
        <f t="shared" si="129"/>
        <v>-65000</v>
      </c>
      <c r="T1213" s="2">
        <f t="shared" si="127"/>
        <v>-21.015195602974458</v>
      </c>
    </row>
    <row r="1214" spans="1:20" x14ac:dyDescent="0.4">
      <c r="A1214" s="1" t="s">
        <v>733</v>
      </c>
      <c r="B1214" s="1" t="s">
        <v>395</v>
      </c>
      <c r="C1214" s="1" t="s">
        <v>470</v>
      </c>
      <c r="D1214" s="1" t="s">
        <v>395</v>
      </c>
      <c r="E1214" s="1" t="s">
        <v>395</v>
      </c>
      <c r="F1214" s="1" t="s">
        <v>397</v>
      </c>
      <c r="G1214" s="1" t="s">
        <v>398</v>
      </c>
      <c r="H1214" s="1" t="s">
        <v>945</v>
      </c>
      <c r="I1214" s="1" t="s">
        <v>354</v>
      </c>
      <c r="J1214" s="1" t="s">
        <v>51</v>
      </c>
      <c r="K1214" s="1" t="s">
        <v>448</v>
      </c>
      <c r="L1214" s="6" t="str">
        <f>VLOOKUP(LEFT(A1214,1),'Ansatz 1'!A$1:B$10,2)</f>
        <v>8 Dienstleistungen</v>
      </c>
      <c r="M1214" s="6" t="str">
        <f>VLOOKUP(LEFT(A1214,2),'Ansatz 2'!A$1:B$51,2)</f>
        <v>85 Betriebe mit marktbestimmter Tätigkeit</v>
      </c>
      <c r="N1214" t="str">
        <f t="shared" si="126"/>
        <v>8520 Betriebe der Müllbeseitigung</v>
      </c>
      <c r="O1214" s="1" t="str">
        <f t="shared" si="130"/>
        <v>EH</v>
      </c>
      <c r="P1214" s="1">
        <f t="shared" si="131"/>
        <v>1</v>
      </c>
      <c r="Q1214" s="1" t="str">
        <f t="shared" si="132"/>
        <v>Ausgaben</v>
      </c>
      <c r="R1214" t="str">
        <f t="shared" si="128"/>
        <v>1/8520-67000 Versicherungen</v>
      </c>
      <c r="S1214" s="2">
        <f t="shared" si="129"/>
        <v>-100</v>
      </c>
      <c r="T1214" s="2">
        <f t="shared" si="127"/>
        <v>-3.2331070158422244E-2</v>
      </c>
    </row>
    <row r="1215" spans="1:20" x14ac:dyDescent="0.4">
      <c r="A1215" s="1" t="s">
        <v>733</v>
      </c>
      <c r="B1215" s="1" t="s">
        <v>395</v>
      </c>
      <c r="C1215" s="1" t="s">
        <v>472</v>
      </c>
      <c r="D1215" s="1" t="s">
        <v>395</v>
      </c>
      <c r="E1215" s="1" t="s">
        <v>395</v>
      </c>
      <c r="F1215" s="1" t="s">
        <v>397</v>
      </c>
      <c r="G1215" s="1" t="s">
        <v>398</v>
      </c>
      <c r="H1215" s="1" t="s">
        <v>950</v>
      </c>
      <c r="I1215" s="1" t="s">
        <v>354</v>
      </c>
      <c r="J1215" s="1" t="s">
        <v>357</v>
      </c>
      <c r="K1215" s="1" t="s">
        <v>521</v>
      </c>
      <c r="L1215" s="6" t="str">
        <f>VLOOKUP(LEFT(A1215,1),'Ansatz 1'!A$1:B$10,2)</f>
        <v>8 Dienstleistungen</v>
      </c>
      <c r="M1215" s="6" t="str">
        <f>VLOOKUP(LEFT(A1215,2),'Ansatz 2'!A$1:B$51,2)</f>
        <v>85 Betriebe mit marktbestimmter Tätigkeit</v>
      </c>
      <c r="N1215" t="str">
        <f t="shared" ref="N1215:N1258" si="133">_xlfn.CONCAT(A1215,LEFT(B1215,1)," ", I1215)</f>
        <v>8520 Betriebe der Müllbeseitigung</v>
      </c>
      <c r="O1215" s="1" t="str">
        <f t="shared" si="130"/>
        <v>EH</v>
      </c>
      <c r="P1215" s="1">
        <f t="shared" si="131"/>
        <v>1</v>
      </c>
      <c r="Q1215" s="1" t="str">
        <f t="shared" si="132"/>
        <v>Ausgaben</v>
      </c>
      <c r="R1215" t="str">
        <f t="shared" si="128"/>
        <v>1/8520-70000 Miet- und Pachtaufwand (Bereitstellung von Ablagerungsplätzen)</v>
      </c>
      <c r="S1215" s="2">
        <f t="shared" si="129"/>
        <v>-900</v>
      </c>
      <c r="T1215" s="2">
        <f t="shared" ref="T1215:T1258" si="134">S1215/U$1</f>
        <v>-0.29097963142580019</v>
      </c>
    </row>
    <row r="1216" spans="1:20" x14ac:dyDescent="0.4">
      <c r="A1216" s="1" t="s">
        <v>733</v>
      </c>
      <c r="B1216" s="1" t="s">
        <v>395</v>
      </c>
      <c r="C1216" s="1" t="s">
        <v>477</v>
      </c>
      <c r="D1216" s="1" t="s">
        <v>401</v>
      </c>
      <c r="E1216" s="1" t="s">
        <v>395</v>
      </c>
      <c r="F1216" s="1" t="s">
        <v>397</v>
      </c>
      <c r="G1216" s="1" t="s">
        <v>398</v>
      </c>
      <c r="H1216" s="1" t="s">
        <v>930</v>
      </c>
      <c r="I1216" s="1" t="s">
        <v>354</v>
      </c>
      <c r="J1216" s="1" t="s">
        <v>358</v>
      </c>
      <c r="K1216" s="1" t="s">
        <v>437</v>
      </c>
      <c r="L1216" s="6" t="str">
        <f>VLOOKUP(LEFT(A1216,1),'Ansatz 1'!A$1:B$10,2)</f>
        <v>8 Dienstleistungen</v>
      </c>
      <c r="M1216" s="6" t="str">
        <f>VLOOKUP(LEFT(A1216,2),'Ansatz 2'!A$1:B$51,2)</f>
        <v>85 Betriebe mit marktbestimmter Tätigkeit</v>
      </c>
      <c r="N1216" t="str">
        <f t="shared" si="133"/>
        <v>8520 Betriebe der Müllbeseitigung</v>
      </c>
      <c r="O1216" s="1" t="str">
        <f t="shared" si="130"/>
        <v>EH</v>
      </c>
      <c r="P1216" s="1">
        <f t="shared" si="131"/>
        <v>1</v>
      </c>
      <c r="Q1216" s="1" t="str">
        <f t="shared" si="132"/>
        <v>Ausgaben</v>
      </c>
      <c r="R1216" t="str">
        <f t="shared" si="128"/>
        <v>1/8520-72020 Kostenbeiträge (Kostenersätze) für Leistungen (Gmde.Verb. f. Abfallwirtschaft)</v>
      </c>
      <c r="S1216" s="2">
        <f t="shared" si="129"/>
        <v>-4000</v>
      </c>
      <c r="T1216" s="2">
        <f t="shared" si="134"/>
        <v>-1.2932428063368897</v>
      </c>
    </row>
    <row r="1217" spans="1:20" x14ac:dyDescent="0.4">
      <c r="A1217" s="1" t="s">
        <v>733</v>
      </c>
      <c r="B1217" s="1" t="s">
        <v>395</v>
      </c>
      <c r="C1217" s="1" t="s">
        <v>477</v>
      </c>
      <c r="D1217" s="1" t="s">
        <v>455</v>
      </c>
      <c r="E1217" s="1" t="s">
        <v>395</v>
      </c>
      <c r="F1217" s="1" t="s">
        <v>497</v>
      </c>
      <c r="G1217" s="1" t="s">
        <v>398</v>
      </c>
      <c r="H1217" s="1" t="s">
        <v>930</v>
      </c>
      <c r="I1217" s="1" t="s">
        <v>354</v>
      </c>
      <c r="J1217" s="1" t="s">
        <v>89</v>
      </c>
      <c r="K1217" s="1" t="s">
        <v>458</v>
      </c>
      <c r="L1217" s="6" t="str">
        <f>VLOOKUP(LEFT(A1217,1),'Ansatz 1'!A$1:B$10,2)</f>
        <v>8 Dienstleistungen</v>
      </c>
      <c r="M1217" s="6" t="str">
        <f>VLOOKUP(LEFT(A1217,2),'Ansatz 2'!A$1:B$51,2)</f>
        <v>85 Betriebe mit marktbestimmter Tätigkeit</v>
      </c>
      <c r="N1217" t="str">
        <f t="shared" si="133"/>
        <v>8520 Betriebe der Müllbeseitigung</v>
      </c>
      <c r="O1217" s="1" t="str">
        <f t="shared" si="130"/>
        <v>EH</v>
      </c>
      <c r="P1217" s="1">
        <f t="shared" si="131"/>
        <v>1</v>
      </c>
      <c r="Q1217" s="1" t="str">
        <f t="shared" si="132"/>
        <v>Ausgaben</v>
      </c>
      <c r="R1217" t="str">
        <f t="shared" si="128"/>
        <v>1/8520-72050 Interne Leistungsverrechnung</v>
      </c>
      <c r="S1217" s="2">
        <f t="shared" si="129"/>
        <v>-50000</v>
      </c>
      <c r="T1217" s="2">
        <f t="shared" si="134"/>
        <v>-16.165535079211121</v>
      </c>
    </row>
    <row r="1218" spans="1:20" x14ac:dyDescent="0.4">
      <c r="A1218" s="1" t="s">
        <v>733</v>
      </c>
      <c r="B1218" s="1" t="s">
        <v>395</v>
      </c>
      <c r="C1218" s="1" t="s">
        <v>477</v>
      </c>
      <c r="D1218" s="1" t="s">
        <v>444</v>
      </c>
      <c r="E1218" s="1" t="s">
        <v>395</v>
      </c>
      <c r="F1218" s="1" t="s">
        <v>497</v>
      </c>
      <c r="G1218" s="1" t="s">
        <v>398</v>
      </c>
      <c r="H1218" s="1" t="s">
        <v>930</v>
      </c>
      <c r="I1218" s="1" t="s">
        <v>354</v>
      </c>
      <c r="J1218" s="1" t="s">
        <v>335</v>
      </c>
      <c r="K1218" s="1" t="s">
        <v>657</v>
      </c>
      <c r="L1218" s="6" t="str">
        <f>VLOOKUP(LEFT(A1218,1),'Ansatz 1'!A$1:B$10,2)</f>
        <v>8 Dienstleistungen</v>
      </c>
      <c r="M1218" s="6" t="str">
        <f>VLOOKUP(LEFT(A1218,2),'Ansatz 2'!A$1:B$51,2)</f>
        <v>85 Betriebe mit marktbestimmter Tätigkeit</v>
      </c>
      <c r="N1218" t="str">
        <f t="shared" si="133"/>
        <v>8520 Betriebe der Müllbeseitigung</v>
      </c>
      <c r="O1218" s="1" t="str">
        <f t="shared" si="130"/>
        <v>EH</v>
      </c>
      <c r="P1218" s="1">
        <f t="shared" si="131"/>
        <v>1</v>
      </c>
      <c r="Q1218" s="1" t="str">
        <f t="shared" si="132"/>
        <v>Ausgaben</v>
      </c>
      <c r="R1218" t="str">
        <f t="shared" ref="R1218:R1259" si="135">_xlfn.CONCAT(P1218,"/",A1218,LEFT(B1218,1),IF(P1218=1,"-","+"),C1218,LEFT(D1218,2)," ",J1218)</f>
        <v>1/8520-72051 Verwaltungskostenbeitrag</v>
      </c>
      <c r="S1218" s="2">
        <f t="shared" ref="S1218:S1281" si="136">IF(P1218=2,K1218+0,-(K1218+0))</f>
        <v>-16000</v>
      </c>
      <c r="T1218" s="2">
        <f t="shared" si="134"/>
        <v>-5.1729712253475588</v>
      </c>
    </row>
    <row r="1219" spans="1:20" x14ac:dyDescent="0.4">
      <c r="A1219" s="1" t="s">
        <v>733</v>
      </c>
      <c r="B1219" s="1" t="s">
        <v>395</v>
      </c>
      <c r="C1219" s="1" t="s">
        <v>485</v>
      </c>
      <c r="D1219" s="1" t="s">
        <v>395</v>
      </c>
      <c r="E1219" s="1" t="s">
        <v>395</v>
      </c>
      <c r="F1219" s="1" t="s">
        <v>397</v>
      </c>
      <c r="G1219" s="1" t="s">
        <v>398</v>
      </c>
      <c r="H1219" s="1" t="s">
        <v>930</v>
      </c>
      <c r="I1219" s="1" t="s">
        <v>354</v>
      </c>
      <c r="J1219" s="1" t="s">
        <v>359</v>
      </c>
      <c r="K1219" s="1" t="s">
        <v>486</v>
      </c>
      <c r="L1219" s="6" t="str">
        <f>VLOOKUP(LEFT(A1219,1),'Ansatz 1'!A$1:B$10,2)</f>
        <v>8 Dienstleistungen</v>
      </c>
      <c r="M1219" s="6" t="str">
        <f>VLOOKUP(LEFT(A1219,2),'Ansatz 2'!A$1:B$51,2)</f>
        <v>85 Betriebe mit marktbestimmter Tätigkeit</v>
      </c>
      <c r="N1219" t="str">
        <f t="shared" si="133"/>
        <v>8520 Betriebe der Müllbeseitigung</v>
      </c>
      <c r="O1219" s="1" t="str">
        <f t="shared" ref="O1219:O1258" si="137">IF(OR(LEFT(H1219)="1",LEFT(H1219)="2"),"EH","FH")</f>
        <v>EH</v>
      </c>
      <c r="P1219" s="1">
        <f t="shared" ref="P1219:P1282" si="138">IF(OR(MID(H1219,2,1)="1",MID(H1219,2,1)="3"),2,1)</f>
        <v>1</v>
      </c>
      <c r="Q1219" s="1" t="str">
        <f t="shared" ref="Q1219:Q1258" si="139">_xlfn.SWITCH(P1219,1,"Ausgaben",2,"Einnahmen")</f>
        <v>Ausgaben</v>
      </c>
      <c r="R1219" t="str">
        <f t="shared" si="135"/>
        <v>1/8520-72800 Entgelte für sonstige Leistungen (Abfall-Entsorgungsunternehmen)</v>
      </c>
      <c r="S1219" s="2">
        <f t="shared" si="136"/>
        <v>-3000</v>
      </c>
      <c r="T1219" s="2">
        <f t="shared" si="134"/>
        <v>-0.96993210475266733</v>
      </c>
    </row>
    <row r="1220" spans="1:20" x14ac:dyDescent="0.4">
      <c r="A1220" s="1" t="s">
        <v>733</v>
      </c>
      <c r="B1220" s="1" t="s">
        <v>395</v>
      </c>
      <c r="C1220" s="1" t="s">
        <v>487</v>
      </c>
      <c r="D1220" s="1" t="s">
        <v>395</v>
      </c>
      <c r="E1220" s="1" t="s">
        <v>395</v>
      </c>
      <c r="F1220" s="1" t="s">
        <v>397</v>
      </c>
      <c r="G1220" s="1" t="s">
        <v>398</v>
      </c>
      <c r="H1220" s="1" t="s">
        <v>930</v>
      </c>
      <c r="I1220" s="1" t="s">
        <v>354</v>
      </c>
      <c r="J1220" s="1" t="s">
        <v>62</v>
      </c>
      <c r="K1220" s="1" t="s">
        <v>568</v>
      </c>
      <c r="L1220" s="6" t="str">
        <f>VLOOKUP(LEFT(A1220,1),'Ansatz 1'!A$1:B$10,2)</f>
        <v>8 Dienstleistungen</v>
      </c>
      <c r="M1220" s="6" t="str">
        <f>VLOOKUP(LEFT(A1220,2),'Ansatz 2'!A$1:B$51,2)</f>
        <v>85 Betriebe mit marktbestimmter Tätigkeit</v>
      </c>
      <c r="N1220" t="str">
        <f t="shared" si="133"/>
        <v>8520 Betriebe der Müllbeseitigung</v>
      </c>
      <c r="O1220" s="1" t="str">
        <f t="shared" si="137"/>
        <v>EH</v>
      </c>
      <c r="P1220" s="1">
        <f t="shared" si="138"/>
        <v>1</v>
      </c>
      <c r="Q1220" s="1" t="str">
        <f t="shared" si="139"/>
        <v>Ausgaben</v>
      </c>
      <c r="R1220" t="str">
        <f t="shared" si="135"/>
        <v>1/8520-72900 Sonstige Aufwendungen</v>
      </c>
      <c r="S1220" s="2">
        <f t="shared" si="136"/>
        <v>-400</v>
      </c>
      <c r="T1220" s="2">
        <f t="shared" si="134"/>
        <v>-0.12932428063368898</v>
      </c>
    </row>
    <row r="1221" spans="1:20" x14ac:dyDescent="0.4">
      <c r="A1221" s="1" t="s">
        <v>733</v>
      </c>
      <c r="B1221" s="1" t="s">
        <v>395</v>
      </c>
      <c r="C1221" s="1" t="s">
        <v>427</v>
      </c>
      <c r="D1221" s="1" t="s">
        <v>395</v>
      </c>
      <c r="E1221" s="1" t="s">
        <v>395</v>
      </c>
      <c r="F1221" s="1" t="s">
        <v>397</v>
      </c>
      <c r="G1221" s="1" t="s">
        <v>398</v>
      </c>
      <c r="H1221" s="1" t="s">
        <v>932</v>
      </c>
      <c r="I1221" s="1" t="s">
        <v>354</v>
      </c>
      <c r="J1221" s="1" t="s">
        <v>360</v>
      </c>
      <c r="K1221" s="1" t="s">
        <v>774</v>
      </c>
      <c r="L1221" s="6" t="str">
        <f>VLOOKUP(LEFT(A1221,1),'Ansatz 1'!A$1:B$10,2)</f>
        <v>8 Dienstleistungen</v>
      </c>
      <c r="M1221" s="6" t="str">
        <f>VLOOKUP(LEFT(A1221,2),'Ansatz 2'!A$1:B$51,2)</f>
        <v>85 Betriebe mit marktbestimmter Tätigkeit</v>
      </c>
      <c r="N1221" t="str">
        <f t="shared" si="133"/>
        <v>8520 Betriebe der Müllbeseitigung</v>
      </c>
      <c r="O1221" s="1" t="str">
        <f t="shared" si="137"/>
        <v>EH</v>
      </c>
      <c r="P1221" s="1">
        <f t="shared" si="138"/>
        <v>1</v>
      </c>
      <c r="Q1221" s="1" t="str">
        <f t="shared" si="139"/>
        <v>Ausgaben</v>
      </c>
      <c r="R1221" t="str">
        <f t="shared" si="135"/>
        <v>1/8520-75500 Transfers an Unternehmen (ohne Finanzunternehmen) und andere (ASZ Abgangsdeckung lfd. Aufwand)</v>
      </c>
      <c r="S1221" s="2">
        <f t="shared" si="136"/>
        <v>-46900</v>
      </c>
      <c r="T1221" s="2">
        <f t="shared" si="134"/>
        <v>-15.163271904300032</v>
      </c>
    </row>
    <row r="1222" spans="1:20" x14ac:dyDescent="0.4">
      <c r="A1222" s="1" t="s">
        <v>733</v>
      </c>
      <c r="B1222" s="1" t="s">
        <v>395</v>
      </c>
      <c r="C1222" s="1" t="s">
        <v>543</v>
      </c>
      <c r="D1222" s="1" t="s">
        <v>395</v>
      </c>
      <c r="E1222" s="1" t="s">
        <v>395</v>
      </c>
      <c r="F1222" s="1" t="s">
        <v>397</v>
      </c>
      <c r="G1222" s="1" t="s">
        <v>398</v>
      </c>
      <c r="H1222" s="1" t="s">
        <v>958</v>
      </c>
      <c r="I1222" s="1" t="s">
        <v>354</v>
      </c>
      <c r="J1222" s="1" t="s">
        <v>361</v>
      </c>
      <c r="K1222" s="1" t="s">
        <v>419</v>
      </c>
      <c r="L1222" s="6" t="str">
        <f>VLOOKUP(LEFT(A1222,1),'Ansatz 1'!A$1:B$10,2)</f>
        <v>8 Dienstleistungen</v>
      </c>
      <c r="M1222" s="6" t="str">
        <f>VLOOKUP(LEFT(A1222,2),'Ansatz 2'!A$1:B$51,2)</f>
        <v>85 Betriebe mit marktbestimmter Tätigkeit</v>
      </c>
      <c r="N1222" t="str">
        <f t="shared" si="133"/>
        <v>8520 Betriebe der Müllbeseitigung</v>
      </c>
      <c r="O1222" s="1" t="str">
        <f t="shared" si="137"/>
        <v>EH</v>
      </c>
      <c r="P1222" s="1">
        <f t="shared" si="138"/>
        <v>1</v>
      </c>
      <c r="Q1222" s="1" t="str">
        <f t="shared" si="139"/>
        <v>Ausgaben</v>
      </c>
      <c r="R1222" t="str">
        <f t="shared" si="135"/>
        <v>1/8520-75700 Transfers an private Organisationen ohne Erwerbszweck (Vereine)</v>
      </c>
      <c r="S1222" s="2">
        <f t="shared" si="136"/>
        <v>-1500</v>
      </c>
      <c r="T1222" s="2">
        <f t="shared" si="134"/>
        <v>-0.48496605237633367</v>
      </c>
    </row>
    <row r="1223" spans="1:20" x14ac:dyDescent="0.4">
      <c r="A1223" s="1" t="s">
        <v>733</v>
      </c>
      <c r="B1223" s="1" t="s">
        <v>395</v>
      </c>
      <c r="C1223" s="1" t="s">
        <v>755</v>
      </c>
      <c r="D1223" s="1" t="s">
        <v>395</v>
      </c>
      <c r="E1223" s="1" t="s">
        <v>395</v>
      </c>
      <c r="F1223" s="1" t="s">
        <v>397</v>
      </c>
      <c r="G1223" s="1" t="s">
        <v>398</v>
      </c>
      <c r="H1223" s="1" t="s">
        <v>932</v>
      </c>
      <c r="I1223" s="1" t="s">
        <v>354</v>
      </c>
      <c r="J1223" s="1" t="s">
        <v>362</v>
      </c>
      <c r="K1223" s="1" t="s">
        <v>683</v>
      </c>
      <c r="L1223" s="6" t="str">
        <f>VLOOKUP(LEFT(A1223,1),'Ansatz 1'!A$1:B$10,2)</f>
        <v>8 Dienstleistungen</v>
      </c>
      <c r="M1223" s="6" t="str">
        <f>VLOOKUP(LEFT(A1223,2),'Ansatz 2'!A$1:B$51,2)</f>
        <v>85 Betriebe mit marktbestimmter Tätigkeit</v>
      </c>
      <c r="N1223" t="str">
        <f t="shared" si="133"/>
        <v>8520 Betriebe der Müllbeseitigung</v>
      </c>
      <c r="O1223" s="1" t="str">
        <f t="shared" si="137"/>
        <v>EH</v>
      </c>
      <c r="P1223" s="1">
        <f t="shared" si="138"/>
        <v>1</v>
      </c>
      <c r="Q1223" s="1" t="str">
        <f t="shared" si="139"/>
        <v>Ausgaben</v>
      </c>
      <c r="R1223" t="str">
        <f t="shared" si="135"/>
        <v>1/8520-77500 Kapitaltransfers an Unternehmen (ohne Finanzunternehmen) und andere (ASZ Tilgung u. Investitionen)</v>
      </c>
      <c r="S1223" s="2">
        <f t="shared" si="136"/>
        <v>-13600</v>
      </c>
      <c r="T1223" s="2">
        <f t="shared" si="134"/>
        <v>-4.3970255415454256</v>
      </c>
    </row>
    <row r="1224" spans="1:20" x14ac:dyDescent="0.4">
      <c r="A1224" s="1" t="s">
        <v>733</v>
      </c>
      <c r="B1224" s="1" t="s">
        <v>395</v>
      </c>
      <c r="C1224" s="1" t="s">
        <v>496</v>
      </c>
      <c r="D1224" s="1" t="s">
        <v>401</v>
      </c>
      <c r="E1224" s="1" t="s">
        <v>395</v>
      </c>
      <c r="F1224" s="1" t="s">
        <v>397</v>
      </c>
      <c r="G1224" s="1" t="s">
        <v>398</v>
      </c>
      <c r="H1224" s="1" t="s">
        <v>953</v>
      </c>
      <c r="I1224" s="1" t="s">
        <v>354</v>
      </c>
      <c r="J1224" s="1" t="s">
        <v>363</v>
      </c>
      <c r="K1224" s="1" t="s">
        <v>657</v>
      </c>
      <c r="L1224" s="6" t="str">
        <f>VLOOKUP(LEFT(A1224,1),'Ansatz 1'!A$1:B$10,2)</f>
        <v>8 Dienstleistungen</v>
      </c>
      <c r="M1224" s="6" t="str">
        <f>VLOOKUP(LEFT(A1224,2),'Ansatz 2'!A$1:B$51,2)</f>
        <v>85 Betriebe mit marktbestimmter Tätigkeit</v>
      </c>
      <c r="N1224" t="str">
        <f t="shared" si="133"/>
        <v>8520 Betriebe der Müllbeseitigung</v>
      </c>
      <c r="O1224" s="1" t="str">
        <f t="shared" si="137"/>
        <v>EH</v>
      </c>
      <c r="P1224" s="1">
        <f t="shared" si="138"/>
        <v>2</v>
      </c>
      <c r="Q1224" s="1" t="str">
        <f t="shared" si="139"/>
        <v>Einnahmen</v>
      </c>
      <c r="R1224" t="str">
        <f t="shared" si="135"/>
        <v>2/8520+81620 Kostenbeiträge (Kostenersätze) für sonstige Leistungen (Gmde.Verband. f. Containerstandplätze)</v>
      </c>
      <c r="S1224" s="2">
        <f t="shared" si="136"/>
        <v>16000</v>
      </c>
      <c r="T1224" s="2">
        <f t="shared" si="134"/>
        <v>5.1729712253475588</v>
      </c>
    </row>
    <row r="1225" spans="1:20" x14ac:dyDescent="0.4">
      <c r="A1225" s="1" t="s">
        <v>733</v>
      </c>
      <c r="B1225" s="1" t="s">
        <v>395</v>
      </c>
      <c r="C1225" s="1" t="s">
        <v>723</v>
      </c>
      <c r="D1225" s="1" t="s">
        <v>395</v>
      </c>
      <c r="E1225" s="1" t="s">
        <v>395</v>
      </c>
      <c r="F1225" s="1" t="s">
        <v>397</v>
      </c>
      <c r="G1225" s="1" t="s">
        <v>398</v>
      </c>
      <c r="H1225" s="1" t="s">
        <v>951</v>
      </c>
      <c r="I1225" s="1" t="s">
        <v>354</v>
      </c>
      <c r="J1225" s="1" t="s">
        <v>364</v>
      </c>
      <c r="K1225" s="1" t="s">
        <v>448</v>
      </c>
      <c r="L1225" s="6" t="str">
        <f>VLOOKUP(LEFT(A1225,1),'Ansatz 1'!A$1:B$10,2)</f>
        <v>8 Dienstleistungen</v>
      </c>
      <c r="M1225" s="6" t="str">
        <f>VLOOKUP(LEFT(A1225,2),'Ansatz 2'!A$1:B$51,2)</f>
        <v>85 Betriebe mit marktbestimmter Tätigkeit</v>
      </c>
      <c r="N1225" t="str">
        <f t="shared" si="133"/>
        <v>8520 Betriebe der Müllbeseitigung</v>
      </c>
      <c r="O1225" s="1" t="str">
        <f t="shared" si="137"/>
        <v>EH</v>
      </c>
      <c r="P1225" s="1">
        <f t="shared" si="138"/>
        <v>2</v>
      </c>
      <c r="Q1225" s="1" t="str">
        <f t="shared" si="139"/>
        <v>Einnahmen</v>
      </c>
      <c r="R1225" t="str">
        <f t="shared" si="135"/>
        <v>2/8520+82800 Rückersätze von Aufwendungen</v>
      </c>
      <c r="S1225" s="2">
        <f t="shared" si="136"/>
        <v>100</v>
      </c>
      <c r="T1225" s="2">
        <f t="shared" si="134"/>
        <v>3.2331070158422244E-2</v>
      </c>
    </row>
    <row r="1226" spans="1:20" x14ac:dyDescent="0.4">
      <c r="A1226" s="1" t="s">
        <v>733</v>
      </c>
      <c r="B1226" s="1" t="s">
        <v>395</v>
      </c>
      <c r="C1226" s="1" t="s">
        <v>499</v>
      </c>
      <c r="D1226" s="1" t="s">
        <v>395</v>
      </c>
      <c r="E1226" s="1" t="s">
        <v>395</v>
      </c>
      <c r="F1226" s="1" t="s">
        <v>397</v>
      </c>
      <c r="G1226" s="1" t="s">
        <v>398</v>
      </c>
      <c r="H1226" s="1" t="s">
        <v>951</v>
      </c>
      <c r="I1226" s="1" t="s">
        <v>354</v>
      </c>
      <c r="J1226" s="1" t="s">
        <v>365</v>
      </c>
      <c r="K1226" s="1" t="s">
        <v>440</v>
      </c>
      <c r="L1226" s="6" t="str">
        <f>VLOOKUP(LEFT(A1226,1),'Ansatz 1'!A$1:B$10,2)</f>
        <v>8 Dienstleistungen</v>
      </c>
      <c r="M1226" s="6" t="str">
        <f>VLOOKUP(LEFT(A1226,2),'Ansatz 2'!A$1:B$51,2)</f>
        <v>85 Betriebe mit marktbestimmter Tätigkeit</v>
      </c>
      <c r="N1226" t="str">
        <f t="shared" si="133"/>
        <v>8520 Betriebe der Müllbeseitigung</v>
      </c>
      <c r="O1226" s="1" t="str">
        <f t="shared" si="137"/>
        <v>EH</v>
      </c>
      <c r="P1226" s="1">
        <f t="shared" si="138"/>
        <v>2</v>
      </c>
      <c r="Q1226" s="1" t="str">
        <f t="shared" si="139"/>
        <v>Einnahmen</v>
      </c>
      <c r="R1226" t="str">
        <f t="shared" si="135"/>
        <v>2/8520+82900 Sonstige Erträge (Altstoffverkäufe)</v>
      </c>
      <c r="S1226" s="2">
        <f t="shared" si="136"/>
        <v>2000</v>
      </c>
      <c r="T1226" s="2">
        <f t="shared" si="134"/>
        <v>0.64662140316844485</v>
      </c>
    </row>
    <row r="1227" spans="1:20" x14ac:dyDescent="0.4">
      <c r="A1227" s="1" t="s">
        <v>733</v>
      </c>
      <c r="B1227" s="1" t="s">
        <v>395</v>
      </c>
      <c r="C1227" s="1" t="s">
        <v>733</v>
      </c>
      <c r="D1227" s="1" t="s">
        <v>395</v>
      </c>
      <c r="E1227" s="1" t="s">
        <v>395</v>
      </c>
      <c r="F1227" s="1" t="s">
        <v>397</v>
      </c>
      <c r="G1227" s="1" t="s">
        <v>398</v>
      </c>
      <c r="H1227" s="1" t="s">
        <v>973</v>
      </c>
      <c r="I1227" s="1" t="s">
        <v>354</v>
      </c>
      <c r="J1227" s="1" t="s">
        <v>366</v>
      </c>
      <c r="K1227" s="1" t="s">
        <v>775</v>
      </c>
      <c r="L1227" s="6" t="str">
        <f>VLOOKUP(LEFT(A1227,1),'Ansatz 1'!A$1:B$10,2)</f>
        <v>8 Dienstleistungen</v>
      </c>
      <c r="M1227" s="6" t="str">
        <f>VLOOKUP(LEFT(A1227,2),'Ansatz 2'!A$1:B$51,2)</f>
        <v>85 Betriebe mit marktbestimmter Tätigkeit</v>
      </c>
      <c r="N1227" t="str">
        <f t="shared" si="133"/>
        <v>8520 Betriebe der Müllbeseitigung</v>
      </c>
      <c r="O1227" s="1" t="str">
        <f t="shared" si="137"/>
        <v>EH</v>
      </c>
      <c r="P1227" s="1">
        <f t="shared" si="138"/>
        <v>2</v>
      </c>
      <c r="Q1227" s="1" t="str">
        <f t="shared" si="139"/>
        <v>Einnahmen</v>
      </c>
      <c r="R1227" t="str">
        <f t="shared" si="135"/>
        <v>2/8520+85200 Abfallgebühren</v>
      </c>
      <c r="S1227" s="2">
        <f t="shared" si="136"/>
        <v>130000</v>
      </c>
      <c r="T1227" s="2">
        <f t="shared" si="134"/>
        <v>42.030391205948916</v>
      </c>
    </row>
    <row r="1228" spans="1:20" x14ac:dyDescent="0.4">
      <c r="A1228" s="1" t="s">
        <v>776</v>
      </c>
      <c r="B1228" s="1" t="s">
        <v>395</v>
      </c>
      <c r="C1228" s="1" t="s">
        <v>438</v>
      </c>
      <c r="D1228" s="1" t="s">
        <v>395</v>
      </c>
      <c r="E1228" s="1" t="s">
        <v>395</v>
      </c>
      <c r="F1228" s="1" t="s">
        <v>397</v>
      </c>
      <c r="G1228" s="1" t="s">
        <v>398</v>
      </c>
      <c r="H1228" s="1" t="s">
        <v>934</v>
      </c>
      <c r="I1228" s="1" t="s">
        <v>367</v>
      </c>
      <c r="J1228" s="1" t="s">
        <v>36</v>
      </c>
      <c r="K1228" s="1" t="s">
        <v>448</v>
      </c>
      <c r="L1228" s="6" t="str">
        <f>VLOOKUP(LEFT(A1228,1),'Ansatz 1'!A$1:B$10,2)</f>
        <v>8 Dienstleistungen</v>
      </c>
      <c r="M1228" s="6" t="str">
        <f>VLOOKUP(LEFT(A1228,2),'Ansatz 2'!A$1:B$51,2)</f>
        <v>85 Betriebe mit marktbestimmter Tätigkeit</v>
      </c>
      <c r="N1228" t="str">
        <f t="shared" si="133"/>
        <v>8530 Betriebe für die Errichtung und Verwaltung von Wohn- und Geschäftsgebäuden</v>
      </c>
      <c r="O1228" s="1" t="str">
        <f t="shared" si="137"/>
        <v>EH</v>
      </c>
      <c r="P1228" s="1">
        <f t="shared" si="138"/>
        <v>1</v>
      </c>
      <c r="Q1228" s="1" t="str">
        <f t="shared" si="139"/>
        <v>Ausgaben</v>
      </c>
      <c r="R1228" t="str">
        <f t="shared" si="135"/>
        <v>1/8530-40000 Geringwertige Wirtschaftsgüter (GWG)</v>
      </c>
      <c r="S1228" s="2">
        <f t="shared" si="136"/>
        <v>-100</v>
      </c>
      <c r="T1228" s="2">
        <f t="shared" si="134"/>
        <v>-3.2331070158422244E-2</v>
      </c>
    </row>
    <row r="1229" spans="1:20" x14ac:dyDescent="0.4">
      <c r="A1229" s="1" t="s">
        <v>776</v>
      </c>
      <c r="B1229" s="1" t="s">
        <v>395</v>
      </c>
      <c r="C1229" s="1" t="s">
        <v>519</v>
      </c>
      <c r="D1229" s="1" t="s">
        <v>395</v>
      </c>
      <c r="E1229" s="1" t="s">
        <v>395</v>
      </c>
      <c r="F1229" s="1" t="s">
        <v>397</v>
      </c>
      <c r="G1229" s="1" t="s">
        <v>398</v>
      </c>
      <c r="H1229" s="1" t="s">
        <v>934</v>
      </c>
      <c r="I1229" s="1" t="s">
        <v>367</v>
      </c>
      <c r="J1229" s="1" t="s">
        <v>84</v>
      </c>
      <c r="K1229" s="1" t="s">
        <v>506</v>
      </c>
      <c r="L1229" s="6" t="str">
        <f>VLOOKUP(LEFT(A1229,1),'Ansatz 1'!A$1:B$10,2)</f>
        <v>8 Dienstleistungen</v>
      </c>
      <c r="M1229" s="6" t="str">
        <f>VLOOKUP(LEFT(A1229,2),'Ansatz 2'!A$1:B$51,2)</f>
        <v>85 Betriebe mit marktbestimmter Tätigkeit</v>
      </c>
      <c r="N1229" t="str">
        <f t="shared" si="133"/>
        <v>8530 Betriebe für die Errichtung und Verwaltung von Wohn- und Geschäftsgebäuden</v>
      </c>
      <c r="O1229" s="1" t="str">
        <f t="shared" si="137"/>
        <v>EH</v>
      </c>
      <c r="P1229" s="1">
        <f t="shared" si="138"/>
        <v>1</v>
      </c>
      <c r="Q1229" s="1" t="str">
        <f t="shared" si="139"/>
        <v>Ausgaben</v>
      </c>
      <c r="R1229" t="str">
        <f t="shared" si="135"/>
        <v>1/8530-45100 Brennstoffe</v>
      </c>
      <c r="S1229" s="2">
        <f t="shared" si="136"/>
        <v>-5500</v>
      </c>
      <c r="T1229" s="2">
        <f t="shared" si="134"/>
        <v>-1.7782088587132234</v>
      </c>
    </row>
    <row r="1230" spans="1:20" x14ac:dyDescent="0.4">
      <c r="A1230" s="1" t="s">
        <v>776</v>
      </c>
      <c r="B1230" s="1" t="s">
        <v>395</v>
      </c>
      <c r="C1230" s="1" t="s">
        <v>522</v>
      </c>
      <c r="D1230" s="1" t="s">
        <v>395</v>
      </c>
      <c r="E1230" s="1" t="s">
        <v>395</v>
      </c>
      <c r="F1230" s="1" t="s">
        <v>397</v>
      </c>
      <c r="G1230" s="1" t="s">
        <v>398</v>
      </c>
      <c r="H1230" s="1" t="s">
        <v>945</v>
      </c>
      <c r="I1230" s="1" t="s">
        <v>367</v>
      </c>
      <c r="J1230" s="1" t="s">
        <v>86</v>
      </c>
      <c r="K1230" s="1" t="s">
        <v>582</v>
      </c>
      <c r="L1230" s="6" t="str">
        <f>VLOOKUP(LEFT(A1230,1),'Ansatz 1'!A$1:B$10,2)</f>
        <v>8 Dienstleistungen</v>
      </c>
      <c r="M1230" s="6" t="str">
        <f>VLOOKUP(LEFT(A1230,2),'Ansatz 2'!A$1:B$51,2)</f>
        <v>85 Betriebe mit marktbestimmter Tätigkeit</v>
      </c>
      <c r="N1230" t="str">
        <f t="shared" si="133"/>
        <v>8530 Betriebe für die Errichtung und Verwaltung von Wohn- und Geschäftsgebäuden</v>
      </c>
      <c r="O1230" s="1" t="str">
        <f t="shared" si="137"/>
        <v>EH</v>
      </c>
      <c r="P1230" s="1">
        <f t="shared" si="138"/>
        <v>1</v>
      </c>
      <c r="Q1230" s="1" t="str">
        <f t="shared" si="139"/>
        <v>Ausgaben</v>
      </c>
      <c r="R1230" t="str">
        <f t="shared" si="135"/>
        <v>1/8530-60000 Energiebezüge</v>
      </c>
      <c r="S1230" s="2">
        <f t="shared" si="136"/>
        <v>-600</v>
      </c>
      <c r="T1230" s="2">
        <f t="shared" si="134"/>
        <v>-0.19398642095053345</v>
      </c>
    </row>
    <row r="1231" spans="1:20" x14ac:dyDescent="0.4">
      <c r="A1231" s="1" t="s">
        <v>776</v>
      </c>
      <c r="B1231" s="1" t="s">
        <v>395</v>
      </c>
      <c r="C1231" s="1" t="s">
        <v>523</v>
      </c>
      <c r="D1231" s="1" t="s">
        <v>395</v>
      </c>
      <c r="E1231" s="1" t="s">
        <v>395</v>
      </c>
      <c r="F1231" s="1" t="s">
        <v>397</v>
      </c>
      <c r="G1231" s="1" t="s">
        <v>398</v>
      </c>
      <c r="H1231" s="1" t="s">
        <v>944</v>
      </c>
      <c r="I1231" s="1" t="s">
        <v>367</v>
      </c>
      <c r="J1231" s="1" t="s">
        <v>87</v>
      </c>
      <c r="K1231" s="1" t="s">
        <v>437</v>
      </c>
      <c r="L1231" s="6" t="str">
        <f>VLOOKUP(LEFT(A1231,1),'Ansatz 1'!A$1:B$10,2)</f>
        <v>8 Dienstleistungen</v>
      </c>
      <c r="M1231" s="6" t="str">
        <f>VLOOKUP(LEFT(A1231,2),'Ansatz 2'!A$1:B$51,2)</f>
        <v>85 Betriebe mit marktbestimmter Tätigkeit</v>
      </c>
      <c r="N1231" t="str">
        <f t="shared" si="133"/>
        <v>8530 Betriebe für die Errichtung und Verwaltung von Wohn- und Geschäftsgebäuden</v>
      </c>
      <c r="O1231" s="1" t="str">
        <f t="shared" si="137"/>
        <v>EH</v>
      </c>
      <c r="P1231" s="1">
        <f t="shared" si="138"/>
        <v>1</v>
      </c>
      <c r="Q1231" s="1" t="str">
        <f t="shared" si="139"/>
        <v>Ausgaben</v>
      </c>
      <c r="R1231" t="str">
        <f t="shared" si="135"/>
        <v>1/8530-61400 Instandhaltung von Gebäuden und Bauten</v>
      </c>
      <c r="S1231" s="2">
        <f t="shared" si="136"/>
        <v>-4000</v>
      </c>
      <c r="T1231" s="2">
        <f t="shared" si="134"/>
        <v>-1.2932428063368897</v>
      </c>
    </row>
    <row r="1232" spans="1:20" x14ac:dyDescent="0.4">
      <c r="A1232" s="1" t="s">
        <v>776</v>
      </c>
      <c r="B1232" s="1" t="s">
        <v>395</v>
      </c>
      <c r="C1232" s="1" t="s">
        <v>470</v>
      </c>
      <c r="D1232" s="1" t="s">
        <v>395</v>
      </c>
      <c r="E1232" s="1" t="s">
        <v>395</v>
      </c>
      <c r="F1232" s="1" t="s">
        <v>397</v>
      </c>
      <c r="G1232" s="1" t="s">
        <v>398</v>
      </c>
      <c r="H1232" s="1" t="s">
        <v>945</v>
      </c>
      <c r="I1232" s="1" t="s">
        <v>367</v>
      </c>
      <c r="J1232" s="1" t="s">
        <v>51</v>
      </c>
      <c r="K1232" s="1" t="s">
        <v>461</v>
      </c>
      <c r="L1232" s="6" t="str">
        <f>VLOOKUP(LEFT(A1232,1),'Ansatz 1'!A$1:B$10,2)</f>
        <v>8 Dienstleistungen</v>
      </c>
      <c r="M1232" s="6" t="str">
        <f>VLOOKUP(LEFT(A1232,2),'Ansatz 2'!A$1:B$51,2)</f>
        <v>85 Betriebe mit marktbestimmter Tätigkeit</v>
      </c>
      <c r="N1232" t="str">
        <f t="shared" si="133"/>
        <v>8530 Betriebe für die Errichtung und Verwaltung von Wohn- und Geschäftsgebäuden</v>
      </c>
      <c r="O1232" s="1" t="str">
        <f t="shared" si="137"/>
        <v>EH</v>
      </c>
      <c r="P1232" s="1">
        <f t="shared" si="138"/>
        <v>1</v>
      </c>
      <c r="Q1232" s="1" t="str">
        <f t="shared" si="139"/>
        <v>Ausgaben</v>
      </c>
      <c r="R1232" t="str">
        <f t="shared" si="135"/>
        <v>1/8530-67000 Versicherungen</v>
      </c>
      <c r="S1232" s="2">
        <f t="shared" si="136"/>
        <v>-1000</v>
      </c>
      <c r="T1232" s="2">
        <f t="shared" si="134"/>
        <v>-0.32331070158422243</v>
      </c>
    </row>
    <row r="1233" spans="1:20" x14ac:dyDescent="0.4">
      <c r="A1233" s="1" t="s">
        <v>776</v>
      </c>
      <c r="B1233" s="1" t="s">
        <v>395</v>
      </c>
      <c r="C1233" s="1" t="s">
        <v>579</v>
      </c>
      <c r="D1233" s="1" t="s">
        <v>395</v>
      </c>
      <c r="E1233" s="1" t="s">
        <v>395</v>
      </c>
      <c r="F1233" s="1" t="s">
        <v>397</v>
      </c>
      <c r="G1233" s="1" t="s">
        <v>398</v>
      </c>
      <c r="H1233" s="1" t="s">
        <v>930</v>
      </c>
      <c r="I1233" s="1" t="s">
        <v>367</v>
      </c>
      <c r="J1233" s="1" t="s">
        <v>133</v>
      </c>
      <c r="K1233" s="1" t="s">
        <v>532</v>
      </c>
      <c r="L1233" s="6" t="str">
        <f>VLOOKUP(LEFT(A1233,1),'Ansatz 1'!A$1:B$10,2)</f>
        <v>8 Dienstleistungen</v>
      </c>
      <c r="M1233" s="6" t="str">
        <f>VLOOKUP(LEFT(A1233,2),'Ansatz 2'!A$1:B$51,2)</f>
        <v>85 Betriebe mit marktbestimmter Tätigkeit</v>
      </c>
      <c r="N1233" t="str">
        <f t="shared" si="133"/>
        <v>8530 Betriebe für die Errichtung und Verwaltung von Wohn- und Geschäftsgebäuden</v>
      </c>
      <c r="O1233" s="1" t="str">
        <f t="shared" si="137"/>
        <v>EH</v>
      </c>
      <c r="P1233" s="1">
        <f t="shared" si="138"/>
        <v>1</v>
      </c>
      <c r="Q1233" s="1" t="str">
        <f t="shared" si="139"/>
        <v>Ausgaben</v>
      </c>
      <c r="R1233" t="str">
        <f t="shared" si="135"/>
        <v>1/8530-71000 Öffentliche Abgaben, ohne Gebühren gemäß FAG</v>
      </c>
      <c r="S1233" s="2">
        <f t="shared" si="136"/>
        <v>-200</v>
      </c>
      <c r="T1233" s="2">
        <f t="shared" si="134"/>
        <v>-6.4662140316844488E-2</v>
      </c>
    </row>
    <row r="1234" spans="1:20" x14ac:dyDescent="0.4">
      <c r="A1234" s="1" t="s">
        <v>776</v>
      </c>
      <c r="B1234" s="1" t="s">
        <v>395</v>
      </c>
      <c r="C1234" s="1" t="s">
        <v>477</v>
      </c>
      <c r="D1234" s="1" t="s">
        <v>455</v>
      </c>
      <c r="E1234" s="1" t="s">
        <v>395</v>
      </c>
      <c r="F1234" s="1" t="s">
        <v>497</v>
      </c>
      <c r="G1234" s="1" t="s">
        <v>398</v>
      </c>
      <c r="H1234" s="1" t="s">
        <v>930</v>
      </c>
      <c r="I1234" s="1" t="s">
        <v>367</v>
      </c>
      <c r="J1234" s="1" t="s">
        <v>89</v>
      </c>
      <c r="K1234" s="1" t="s">
        <v>440</v>
      </c>
      <c r="L1234" s="6" t="str">
        <f>VLOOKUP(LEFT(A1234,1),'Ansatz 1'!A$1:B$10,2)</f>
        <v>8 Dienstleistungen</v>
      </c>
      <c r="M1234" s="6" t="str">
        <f>VLOOKUP(LEFT(A1234,2),'Ansatz 2'!A$1:B$51,2)</f>
        <v>85 Betriebe mit marktbestimmter Tätigkeit</v>
      </c>
      <c r="N1234" t="str">
        <f t="shared" si="133"/>
        <v>8530 Betriebe für die Errichtung und Verwaltung von Wohn- und Geschäftsgebäuden</v>
      </c>
      <c r="O1234" s="1" t="str">
        <f t="shared" si="137"/>
        <v>EH</v>
      </c>
      <c r="P1234" s="1">
        <f t="shared" si="138"/>
        <v>1</v>
      </c>
      <c r="Q1234" s="1" t="str">
        <f t="shared" si="139"/>
        <v>Ausgaben</v>
      </c>
      <c r="R1234" t="str">
        <f t="shared" si="135"/>
        <v>1/8530-72050 Interne Leistungsverrechnung</v>
      </c>
      <c r="S1234" s="2">
        <f t="shared" si="136"/>
        <v>-2000</v>
      </c>
      <c r="T1234" s="2">
        <f t="shared" si="134"/>
        <v>-0.64662140316844485</v>
      </c>
    </row>
    <row r="1235" spans="1:20" x14ac:dyDescent="0.4">
      <c r="A1235" s="1" t="s">
        <v>776</v>
      </c>
      <c r="B1235" s="1" t="s">
        <v>395</v>
      </c>
      <c r="C1235" s="1" t="s">
        <v>491</v>
      </c>
      <c r="D1235" s="1" t="s">
        <v>395</v>
      </c>
      <c r="E1235" s="1" t="s">
        <v>395</v>
      </c>
      <c r="F1235" s="1" t="s">
        <v>397</v>
      </c>
      <c r="G1235" s="1" t="s">
        <v>398</v>
      </c>
      <c r="H1235" s="1" t="s">
        <v>952</v>
      </c>
      <c r="I1235" s="1" t="s">
        <v>367</v>
      </c>
      <c r="J1235" s="1" t="s">
        <v>148</v>
      </c>
      <c r="K1235" s="1" t="s">
        <v>426</v>
      </c>
      <c r="L1235" s="6" t="str">
        <f>VLOOKUP(LEFT(A1235,1),'Ansatz 1'!A$1:B$10,2)</f>
        <v>8 Dienstleistungen</v>
      </c>
      <c r="M1235" s="6" t="str">
        <f>VLOOKUP(LEFT(A1235,2),'Ansatz 2'!A$1:B$51,2)</f>
        <v>85 Betriebe mit marktbestimmter Tätigkeit</v>
      </c>
      <c r="N1235" t="str">
        <f t="shared" si="133"/>
        <v>8530 Betriebe für die Errichtung und Verwaltung von Wohn- und Geschäftsgebäuden</v>
      </c>
      <c r="O1235" s="1" t="str">
        <f t="shared" si="137"/>
        <v>EH</v>
      </c>
      <c r="P1235" s="1">
        <f t="shared" si="138"/>
        <v>2</v>
      </c>
      <c r="Q1235" s="1" t="str">
        <f t="shared" si="139"/>
        <v>Einnahmen</v>
      </c>
      <c r="R1235" t="str">
        <f t="shared" si="135"/>
        <v>2/8530+81100 Miete- und Pachtertrag</v>
      </c>
      <c r="S1235" s="2">
        <f t="shared" si="136"/>
        <v>19000</v>
      </c>
      <c r="T1235" s="2">
        <f t="shared" si="134"/>
        <v>6.1429033301002267</v>
      </c>
    </row>
    <row r="1236" spans="1:20" x14ac:dyDescent="0.4">
      <c r="A1236" s="1" t="s">
        <v>776</v>
      </c>
      <c r="B1236" s="1" t="s">
        <v>403</v>
      </c>
      <c r="C1236" s="1" t="s">
        <v>946</v>
      </c>
      <c r="D1236" s="1" t="s">
        <v>395</v>
      </c>
      <c r="E1236" s="1" t="s">
        <v>395</v>
      </c>
      <c r="F1236" s="1" t="s">
        <v>397</v>
      </c>
      <c r="G1236" s="1" t="s">
        <v>398</v>
      </c>
      <c r="H1236" s="1" t="s">
        <v>947</v>
      </c>
      <c r="I1236" s="1" t="s">
        <v>368</v>
      </c>
      <c r="J1236" s="1" t="s">
        <v>948</v>
      </c>
      <c r="K1236" s="1" t="s">
        <v>451</v>
      </c>
      <c r="L1236" s="6" t="str">
        <f>VLOOKUP(LEFT(A1236,1),'Ansatz 1'!A$1:B$10,2)</f>
        <v>8 Dienstleistungen</v>
      </c>
      <c r="M1236" s="6" t="str">
        <f>VLOOKUP(LEFT(A1236,2),'Ansatz 2'!A$1:B$51,2)</f>
        <v>85 Betriebe mit marktbestimmter Tätigkeit</v>
      </c>
      <c r="N1236" t="str">
        <f t="shared" si="133"/>
        <v>8531 Arztpraxis</v>
      </c>
      <c r="O1236" s="1" t="str">
        <f t="shared" si="137"/>
        <v>EH</v>
      </c>
      <c r="P1236" s="1">
        <f t="shared" si="138"/>
        <v>1</v>
      </c>
      <c r="Q1236" s="1" t="str">
        <f t="shared" si="139"/>
        <v>Ausgaben</v>
      </c>
      <c r="R1236" t="str">
        <f t="shared" si="135"/>
        <v>1/8531-68000 Planmäßige Abschreibung</v>
      </c>
      <c r="S1236" s="2">
        <f t="shared" si="136"/>
        <v>-6000</v>
      </c>
      <c r="T1236" s="2">
        <f t="shared" si="134"/>
        <v>-1.9398642095053347</v>
      </c>
    </row>
    <row r="1237" spans="1:20" x14ac:dyDescent="0.4">
      <c r="A1237" s="1" t="s">
        <v>776</v>
      </c>
      <c r="B1237" s="1" t="s">
        <v>403</v>
      </c>
      <c r="C1237" s="1" t="s">
        <v>472</v>
      </c>
      <c r="D1237" s="1" t="s">
        <v>395</v>
      </c>
      <c r="E1237" s="1" t="s">
        <v>395</v>
      </c>
      <c r="F1237" s="1" t="s">
        <v>397</v>
      </c>
      <c r="G1237" s="1" t="s">
        <v>398</v>
      </c>
      <c r="H1237" s="1" t="s">
        <v>950</v>
      </c>
      <c r="I1237" s="1" t="s">
        <v>368</v>
      </c>
      <c r="J1237" s="1" t="s">
        <v>52</v>
      </c>
      <c r="K1237" s="1" t="s">
        <v>570</v>
      </c>
      <c r="L1237" s="6" t="str">
        <f>VLOOKUP(LEFT(A1237,1),'Ansatz 1'!A$1:B$10,2)</f>
        <v>8 Dienstleistungen</v>
      </c>
      <c r="M1237" s="6" t="str">
        <f>VLOOKUP(LEFT(A1237,2),'Ansatz 2'!A$1:B$51,2)</f>
        <v>85 Betriebe mit marktbestimmter Tätigkeit</v>
      </c>
      <c r="N1237" t="str">
        <f t="shared" si="133"/>
        <v>8531 Arztpraxis</v>
      </c>
      <c r="O1237" s="1" t="str">
        <f t="shared" si="137"/>
        <v>EH</v>
      </c>
      <c r="P1237" s="1">
        <f t="shared" si="138"/>
        <v>1</v>
      </c>
      <c r="Q1237" s="1" t="str">
        <f t="shared" si="139"/>
        <v>Ausgaben</v>
      </c>
      <c r="R1237" t="str">
        <f t="shared" si="135"/>
        <v>1/8531-70000 Miet- und Pachtaufwand</v>
      </c>
      <c r="S1237" s="2">
        <f t="shared" si="136"/>
        <v>-5000</v>
      </c>
      <c r="T1237" s="2">
        <f t="shared" si="134"/>
        <v>-1.6165535079211122</v>
      </c>
    </row>
    <row r="1238" spans="1:20" x14ac:dyDescent="0.4">
      <c r="A1238" s="1" t="s">
        <v>777</v>
      </c>
      <c r="B1238" s="1" t="s">
        <v>395</v>
      </c>
      <c r="C1238" s="1" t="s">
        <v>522</v>
      </c>
      <c r="D1238" s="1" t="s">
        <v>395</v>
      </c>
      <c r="E1238" s="1" t="s">
        <v>395</v>
      </c>
      <c r="F1238" s="1" t="s">
        <v>397</v>
      </c>
      <c r="G1238" s="1" t="s">
        <v>398</v>
      </c>
      <c r="H1238" s="1" t="s">
        <v>945</v>
      </c>
      <c r="I1238" s="1" t="s">
        <v>369</v>
      </c>
      <c r="J1238" s="1" t="s">
        <v>86</v>
      </c>
      <c r="K1238" s="1" t="s">
        <v>448</v>
      </c>
      <c r="L1238" s="6" t="str">
        <f>VLOOKUP(LEFT(A1238,1),'Ansatz 1'!A$1:B$10,2)</f>
        <v>8 Dienstleistungen</v>
      </c>
      <c r="M1238" s="6" t="str">
        <f>VLOOKUP(LEFT(A1238,2),'Ansatz 2'!A$1:B$51,2)</f>
        <v>87 Wirschaftliche Unternehmungen</v>
      </c>
      <c r="N1238" t="str">
        <f t="shared" si="133"/>
        <v>8700 Elektrizitätsversorgung Kleinkraftwerk Treietstr. 17b, Ökostrom</v>
      </c>
      <c r="O1238" s="1" t="str">
        <f t="shared" si="137"/>
        <v>EH</v>
      </c>
      <c r="P1238" s="1">
        <f t="shared" si="138"/>
        <v>1</v>
      </c>
      <c r="Q1238" s="1" t="str">
        <f t="shared" si="139"/>
        <v>Ausgaben</v>
      </c>
      <c r="R1238" t="str">
        <f t="shared" si="135"/>
        <v>1/8700-60000 Energiebezüge</v>
      </c>
      <c r="S1238" s="2">
        <f t="shared" si="136"/>
        <v>-100</v>
      </c>
      <c r="T1238" s="2">
        <f t="shared" si="134"/>
        <v>-3.2331070158422244E-2</v>
      </c>
    </row>
    <row r="1239" spans="1:20" x14ac:dyDescent="0.4">
      <c r="A1239" s="1" t="s">
        <v>777</v>
      </c>
      <c r="B1239" s="1" t="s">
        <v>395</v>
      </c>
      <c r="C1239" s="1" t="s">
        <v>579</v>
      </c>
      <c r="D1239" s="1" t="s">
        <v>395</v>
      </c>
      <c r="E1239" s="1" t="s">
        <v>395</v>
      </c>
      <c r="F1239" s="1" t="s">
        <v>397</v>
      </c>
      <c r="G1239" s="1" t="s">
        <v>398</v>
      </c>
      <c r="H1239" s="1" t="s">
        <v>930</v>
      </c>
      <c r="I1239" s="1" t="s">
        <v>369</v>
      </c>
      <c r="J1239" s="1" t="s">
        <v>133</v>
      </c>
      <c r="K1239" s="1" t="s">
        <v>461</v>
      </c>
      <c r="L1239" s="6" t="str">
        <f>VLOOKUP(LEFT(A1239,1),'Ansatz 1'!A$1:B$10,2)</f>
        <v>8 Dienstleistungen</v>
      </c>
      <c r="M1239" s="6" t="str">
        <f>VLOOKUP(LEFT(A1239,2),'Ansatz 2'!A$1:B$51,2)</f>
        <v>87 Wirschaftliche Unternehmungen</v>
      </c>
      <c r="N1239" t="str">
        <f t="shared" si="133"/>
        <v>8700 Elektrizitätsversorgung Kleinkraftwerk Treietstr. 17b, Ökostrom</v>
      </c>
      <c r="O1239" s="1" t="str">
        <f t="shared" si="137"/>
        <v>EH</v>
      </c>
      <c r="P1239" s="1">
        <f t="shared" si="138"/>
        <v>1</v>
      </c>
      <c r="Q1239" s="1" t="str">
        <f t="shared" si="139"/>
        <v>Ausgaben</v>
      </c>
      <c r="R1239" t="str">
        <f t="shared" si="135"/>
        <v>1/8700-71000 Öffentliche Abgaben, ohne Gebühren gemäß FAG</v>
      </c>
      <c r="S1239" s="2">
        <f t="shared" si="136"/>
        <v>-1000</v>
      </c>
      <c r="T1239" s="2">
        <f t="shared" si="134"/>
        <v>-0.32331070158422243</v>
      </c>
    </row>
    <row r="1240" spans="1:20" x14ac:dyDescent="0.4">
      <c r="A1240" s="1" t="s">
        <v>777</v>
      </c>
      <c r="B1240" s="1" t="s">
        <v>395</v>
      </c>
      <c r="C1240" s="1" t="s">
        <v>610</v>
      </c>
      <c r="D1240" s="1" t="s">
        <v>395</v>
      </c>
      <c r="E1240" s="1" t="s">
        <v>395</v>
      </c>
      <c r="F1240" s="1" t="s">
        <v>397</v>
      </c>
      <c r="G1240" s="1" t="s">
        <v>398</v>
      </c>
      <c r="H1240" s="1" t="s">
        <v>953</v>
      </c>
      <c r="I1240" s="1" t="s">
        <v>369</v>
      </c>
      <c r="J1240" s="1" t="s">
        <v>370</v>
      </c>
      <c r="K1240" s="1" t="s">
        <v>448</v>
      </c>
      <c r="L1240" s="6" t="str">
        <f>VLOOKUP(LEFT(A1240,1),'Ansatz 1'!A$1:B$10,2)</f>
        <v>8 Dienstleistungen</v>
      </c>
      <c r="M1240" s="6" t="str">
        <f>VLOOKUP(LEFT(A1240,2),'Ansatz 2'!A$1:B$51,2)</f>
        <v>87 Wirschaftliche Unternehmungen</v>
      </c>
      <c r="N1240" t="str">
        <f t="shared" si="133"/>
        <v>8700 Elektrizitätsversorgung Kleinkraftwerk Treietstr. 17b, Ökostrom</v>
      </c>
      <c r="O1240" s="1" t="str">
        <f t="shared" si="137"/>
        <v>EH</v>
      </c>
      <c r="P1240" s="1">
        <f t="shared" si="138"/>
        <v>2</v>
      </c>
      <c r="Q1240" s="1" t="str">
        <f t="shared" si="139"/>
        <v>Einnahmen</v>
      </c>
      <c r="R1240" t="str">
        <f t="shared" si="135"/>
        <v>2/8700+81000 Erträge aus Leistungen (Stromverkauf)</v>
      </c>
      <c r="S1240" s="2">
        <f t="shared" si="136"/>
        <v>100</v>
      </c>
      <c r="T1240" s="2">
        <f t="shared" si="134"/>
        <v>3.2331070158422244E-2</v>
      </c>
    </row>
    <row r="1241" spans="1:20" x14ac:dyDescent="0.4">
      <c r="A1241" s="1" t="s">
        <v>778</v>
      </c>
      <c r="B1241" s="1" t="s">
        <v>395</v>
      </c>
      <c r="C1241" s="1" t="s">
        <v>524</v>
      </c>
      <c r="D1241" s="1" t="s">
        <v>395</v>
      </c>
      <c r="E1241" s="1" t="s">
        <v>395</v>
      </c>
      <c r="F1241" s="1" t="s">
        <v>397</v>
      </c>
      <c r="G1241" s="1" t="s">
        <v>398</v>
      </c>
      <c r="H1241" s="1" t="s">
        <v>956</v>
      </c>
      <c r="I1241" s="1" t="s">
        <v>371</v>
      </c>
      <c r="J1241" s="1" t="s">
        <v>88</v>
      </c>
      <c r="K1241" s="1" t="s">
        <v>461</v>
      </c>
      <c r="L1241" s="6" t="str">
        <f>VLOOKUP(LEFT(A1241,1),'Ansatz 1'!A$1:B$10,2)</f>
        <v>9 Finanzwirtschaft</v>
      </c>
      <c r="M1241" s="6" t="str">
        <f>VLOOKUP(LEFT(A1241,2),'Ansatz 2'!A$1:B$51,2)</f>
        <v>91 Kapitalvermögen und Stiftungen</v>
      </c>
      <c r="N1241" t="str">
        <f t="shared" si="133"/>
        <v>9100 Geldverkehr</v>
      </c>
      <c r="O1241" s="1" t="str">
        <f t="shared" si="137"/>
        <v>EH</v>
      </c>
      <c r="P1241" s="1">
        <f t="shared" si="138"/>
        <v>1</v>
      </c>
      <c r="Q1241" s="1" t="str">
        <f t="shared" si="139"/>
        <v>Ausgaben</v>
      </c>
      <c r="R1241" t="str">
        <f t="shared" si="135"/>
        <v>1/9100-65000 Zinsen für Finanzschulden in Euro</v>
      </c>
      <c r="S1241" s="2">
        <f t="shared" si="136"/>
        <v>-1000</v>
      </c>
      <c r="T1241" s="2">
        <f t="shared" si="134"/>
        <v>-0.32331070158422243</v>
      </c>
    </row>
    <row r="1242" spans="1:20" x14ac:dyDescent="0.4">
      <c r="A1242" s="1" t="s">
        <v>778</v>
      </c>
      <c r="B1242" s="1" t="s">
        <v>395</v>
      </c>
      <c r="C1242" s="1" t="s">
        <v>779</v>
      </c>
      <c r="D1242" s="1" t="s">
        <v>395</v>
      </c>
      <c r="E1242" s="1" t="s">
        <v>395</v>
      </c>
      <c r="F1242" s="1" t="s">
        <v>397</v>
      </c>
      <c r="G1242" s="1" t="s">
        <v>398</v>
      </c>
      <c r="H1242" s="1" t="s">
        <v>978</v>
      </c>
      <c r="I1242" s="1" t="s">
        <v>371</v>
      </c>
      <c r="J1242" s="1" t="s">
        <v>372</v>
      </c>
      <c r="K1242" s="1" t="s">
        <v>551</v>
      </c>
      <c r="L1242" s="6" t="str">
        <f>VLOOKUP(LEFT(A1242,1),'Ansatz 1'!A$1:B$10,2)</f>
        <v>9 Finanzwirtschaft</v>
      </c>
      <c r="M1242" s="6" t="str">
        <f>VLOOKUP(LEFT(A1242,2),'Ansatz 2'!A$1:B$51,2)</f>
        <v>91 Kapitalvermögen und Stiftungen</v>
      </c>
      <c r="N1242" t="str">
        <f t="shared" si="133"/>
        <v>9100 Geldverkehr</v>
      </c>
      <c r="O1242" s="1" t="str">
        <f t="shared" si="137"/>
        <v>EH</v>
      </c>
      <c r="P1242" s="1">
        <f t="shared" si="138"/>
        <v>1</v>
      </c>
      <c r="Q1242" s="1" t="str">
        <f t="shared" si="139"/>
        <v>Ausgaben</v>
      </c>
      <c r="R1242" t="str">
        <f t="shared" si="135"/>
        <v>1/9100-65900 Geldverkehrs- und Bankspesen</v>
      </c>
      <c r="S1242" s="2">
        <f t="shared" si="136"/>
        <v>-5400</v>
      </c>
      <c r="T1242" s="2">
        <f t="shared" si="134"/>
        <v>-1.7458777885548011</v>
      </c>
    </row>
    <row r="1243" spans="1:20" x14ac:dyDescent="0.4">
      <c r="A1243" s="1" t="s">
        <v>778</v>
      </c>
      <c r="B1243" s="1" t="s">
        <v>395</v>
      </c>
      <c r="C1243" s="1" t="s">
        <v>579</v>
      </c>
      <c r="D1243" s="1" t="s">
        <v>395</v>
      </c>
      <c r="E1243" s="1" t="s">
        <v>395</v>
      </c>
      <c r="F1243" s="1" t="s">
        <v>397</v>
      </c>
      <c r="G1243" s="1" t="s">
        <v>398</v>
      </c>
      <c r="H1243" s="1" t="s">
        <v>930</v>
      </c>
      <c r="I1243" s="1" t="s">
        <v>371</v>
      </c>
      <c r="J1243" s="1" t="s">
        <v>373</v>
      </c>
      <c r="K1243" s="1" t="s">
        <v>448</v>
      </c>
      <c r="L1243" s="6" t="str">
        <f>VLOOKUP(LEFT(A1243,1),'Ansatz 1'!A$1:B$10,2)</f>
        <v>9 Finanzwirtschaft</v>
      </c>
      <c r="M1243" s="6" t="str">
        <f>VLOOKUP(LEFT(A1243,2),'Ansatz 2'!A$1:B$51,2)</f>
        <v>91 Kapitalvermögen und Stiftungen</v>
      </c>
      <c r="N1243" t="str">
        <f t="shared" si="133"/>
        <v>9100 Geldverkehr</v>
      </c>
      <c r="O1243" s="1" t="str">
        <f t="shared" si="137"/>
        <v>EH</v>
      </c>
      <c r="P1243" s="1">
        <f t="shared" si="138"/>
        <v>1</v>
      </c>
      <c r="Q1243" s="1" t="str">
        <f t="shared" si="139"/>
        <v>Ausgaben</v>
      </c>
      <c r="R1243" t="str">
        <f t="shared" si="135"/>
        <v>1/9100-71000 Öffentliche Abgaben, ohne Gebühren gemäß FAG (Kapitalertragssteuer)</v>
      </c>
      <c r="S1243" s="2">
        <f t="shared" si="136"/>
        <v>-100</v>
      </c>
      <c r="T1243" s="2">
        <f t="shared" si="134"/>
        <v>-3.2331070158422244E-2</v>
      </c>
    </row>
    <row r="1244" spans="1:20" x14ac:dyDescent="0.4">
      <c r="A1244" s="1" t="s">
        <v>778</v>
      </c>
      <c r="B1244" s="1" t="s">
        <v>395</v>
      </c>
      <c r="C1244" s="1" t="s">
        <v>780</v>
      </c>
      <c r="D1244" s="1" t="s">
        <v>395</v>
      </c>
      <c r="E1244" s="1" t="s">
        <v>395</v>
      </c>
      <c r="F1244" s="1" t="s">
        <v>397</v>
      </c>
      <c r="G1244" s="1" t="s">
        <v>398</v>
      </c>
      <c r="H1244" s="1" t="s">
        <v>980</v>
      </c>
      <c r="I1244" s="1" t="s">
        <v>371</v>
      </c>
      <c r="J1244" s="1" t="s">
        <v>374</v>
      </c>
      <c r="K1244" s="1" t="s">
        <v>532</v>
      </c>
      <c r="L1244" s="6" t="str">
        <f>VLOOKUP(LEFT(A1244,1),'Ansatz 1'!A$1:B$10,2)</f>
        <v>9 Finanzwirtschaft</v>
      </c>
      <c r="M1244" s="6" t="str">
        <f>VLOOKUP(LEFT(A1244,2),'Ansatz 2'!A$1:B$51,2)</f>
        <v>91 Kapitalvermögen und Stiftungen</v>
      </c>
      <c r="N1244" t="str">
        <f t="shared" si="133"/>
        <v>9100 Geldverkehr</v>
      </c>
      <c r="O1244" s="1" t="str">
        <f t="shared" si="137"/>
        <v>EH</v>
      </c>
      <c r="P1244" s="1">
        <f t="shared" si="138"/>
        <v>2</v>
      </c>
      <c r="Q1244" s="1" t="str">
        <f t="shared" si="139"/>
        <v>Einnahmen</v>
      </c>
      <c r="R1244" t="str">
        <f t="shared" si="135"/>
        <v>2/9100+82300 sonstige Zinserträge</v>
      </c>
      <c r="S1244" s="2">
        <f t="shared" si="136"/>
        <v>200</v>
      </c>
      <c r="T1244" s="2">
        <f t="shared" si="134"/>
        <v>6.4662140316844488E-2</v>
      </c>
    </row>
    <row r="1245" spans="1:20" x14ac:dyDescent="0.4">
      <c r="A1245" s="1" t="s">
        <v>778</v>
      </c>
      <c r="B1245" s="1" t="s">
        <v>395</v>
      </c>
      <c r="C1245" s="1" t="s">
        <v>499</v>
      </c>
      <c r="D1245" s="1" t="s">
        <v>395</v>
      </c>
      <c r="E1245" s="1" t="s">
        <v>395</v>
      </c>
      <c r="F1245" s="1" t="s">
        <v>397</v>
      </c>
      <c r="G1245" s="1" t="s">
        <v>398</v>
      </c>
      <c r="H1245" s="1" t="s">
        <v>951</v>
      </c>
      <c r="I1245" s="1" t="s">
        <v>371</v>
      </c>
      <c r="J1245" s="1" t="s">
        <v>69</v>
      </c>
      <c r="K1245" s="1" t="s">
        <v>400</v>
      </c>
      <c r="L1245" s="6" t="str">
        <f>VLOOKUP(LEFT(A1245,1),'Ansatz 1'!A$1:B$10,2)</f>
        <v>9 Finanzwirtschaft</v>
      </c>
      <c r="M1245" s="6" t="str">
        <f>VLOOKUP(LEFT(A1245,2),'Ansatz 2'!A$1:B$51,2)</f>
        <v>91 Kapitalvermögen und Stiftungen</v>
      </c>
      <c r="N1245" t="str">
        <f t="shared" si="133"/>
        <v>9100 Geldverkehr</v>
      </c>
      <c r="O1245" s="1" t="str">
        <f t="shared" si="137"/>
        <v>EH</v>
      </c>
      <c r="P1245" s="1">
        <f t="shared" si="138"/>
        <v>2</v>
      </c>
      <c r="Q1245" s="1" t="str">
        <f t="shared" si="139"/>
        <v>Einnahmen</v>
      </c>
      <c r="R1245" t="str">
        <f t="shared" si="135"/>
        <v>2/9100+82900 Sonstige Erträge</v>
      </c>
      <c r="S1245" s="2">
        <f t="shared" si="136"/>
        <v>0</v>
      </c>
      <c r="T1245" s="2">
        <f t="shared" si="134"/>
        <v>0</v>
      </c>
    </row>
    <row r="1246" spans="1:20" x14ac:dyDescent="0.4">
      <c r="A1246" s="1" t="s">
        <v>782</v>
      </c>
      <c r="B1246" s="1" t="s">
        <v>395</v>
      </c>
      <c r="C1246" s="1" t="s">
        <v>783</v>
      </c>
      <c r="D1246" s="1" t="s">
        <v>395</v>
      </c>
      <c r="E1246" s="1" t="s">
        <v>395</v>
      </c>
      <c r="F1246" s="1" t="s">
        <v>397</v>
      </c>
      <c r="G1246" s="1" t="s">
        <v>398</v>
      </c>
      <c r="H1246" s="1" t="s">
        <v>981</v>
      </c>
      <c r="I1246" s="1" t="s">
        <v>375</v>
      </c>
      <c r="J1246" s="1" t="s">
        <v>376</v>
      </c>
      <c r="K1246" s="1" t="s">
        <v>463</v>
      </c>
      <c r="L1246" s="6" t="str">
        <f>VLOOKUP(LEFT(A1246,1),'Ansatz 1'!A$1:B$10,2)</f>
        <v>9 Finanzwirtschaft</v>
      </c>
      <c r="M1246" s="6" t="str">
        <f>VLOOKUP(LEFT(A1246,2),'Ansatz 2'!A$1:B$51,2)</f>
        <v>92 Öffentliche Abgaben</v>
      </c>
      <c r="N1246" t="str">
        <f t="shared" si="133"/>
        <v>9200 Ausschließliche Gemeindeabgaben</v>
      </c>
      <c r="O1246" s="1" t="str">
        <f t="shared" si="137"/>
        <v>EH</v>
      </c>
      <c r="P1246" s="1">
        <f t="shared" si="138"/>
        <v>2</v>
      </c>
      <c r="Q1246" s="1" t="str">
        <f t="shared" si="139"/>
        <v>Einnahmen</v>
      </c>
      <c r="R1246" t="str">
        <f t="shared" si="135"/>
        <v>2/9200+83000 Grundsteuer von den land- und forstwirtschaftlichen Betrieben</v>
      </c>
      <c r="S1246" s="2">
        <f t="shared" si="136"/>
        <v>2500</v>
      </c>
      <c r="T1246" s="2">
        <f t="shared" si="134"/>
        <v>0.80827675396055609</v>
      </c>
    </row>
    <row r="1247" spans="1:20" x14ac:dyDescent="0.4">
      <c r="A1247" s="1" t="s">
        <v>782</v>
      </c>
      <c r="B1247" s="1" t="s">
        <v>395</v>
      </c>
      <c r="C1247" s="1" t="s">
        <v>785</v>
      </c>
      <c r="D1247" s="1" t="s">
        <v>395</v>
      </c>
      <c r="E1247" s="1" t="s">
        <v>395</v>
      </c>
      <c r="F1247" s="1" t="s">
        <v>397</v>
      </c>
      <c r="G1247" s="1" t="s">
        <v>398</v>
      </c>
      <c r="H1247" s="1" t="s">
        <v>981</v>
      </c>
      <c r="I1247" s="1" t="s">
        <v>375</v>
      </c>
      <c r="J1247" s="1" t="s">
        <v>377</v>
      </c>
      <c r="K1247" s="1" t="s">
        <v>786</v>
      </c>
      <c r="L1247" s="6" t="str">
        <f>VLOOKUP(LEFT(A1247,1),'Ansatz 1'!A$1:B$10,2)</f>
        <v>9 Finanzwirtschaft</v>
      </c>
      <c r="M1247" s="6" t="str">
        <f>VLOOKUP(LEFT(A1247,2),'Ansatz 2'!A$1:B$51,2)</f>
        <v>92 Öffentliche Abgaben</v>
      </c>
      <c r="N1247" t="str">
        <f t="shared" si="133"/>
        <v>9200 Ausschließliche Gemeindeabgaben</v>
      </c>
      <c r="O1247" s="1" t="str">
        <f t="shared" si="137"/>
        <v>EH</v>
      </c>
      <c r="P1247" s="1">
        <f t="shared" si="138"/>
        <v>2</v>
      </c>
      <c r="Q1247" s="1" t="str">
        <f t="shared" si="139"/>
        <v>Einnahmen</v>
      </c>
      <c r="R1247" t="str">
        <f t="shared" si="135"/>
        <v>2/9200+83100 Grundsteuer von den Grundstücken</v>
      </c>
      <c r="S1247" s="2">
        <f t="shared" si="136"/>
        <v>300200</v>
      </c>
      <c r="T1247" s="2">
        <f t="shared" si="134"/>
        <v>97.057872615583577</v>
      </c>
    </row>
    <row r="1248" spans="1:20" x14ac:dyDescent="0.4">
      <c r="A1248" s="1" t="s">
        <v>782</v>
      </c>
      <c r="B1248" s="1" t="s">
        <v>395</v>
      </c>
      <c r="C1248" s="1" t="s">
        <v>787</v>
      </c>
      <c r="D1248" s="1" t="s">
        <v>395</v>
      </c>
      <c r="E1248" s="1" t="s">
        <v>395</v>
      </c>
      <c r="F1248" s="1" t="s">
        <v>397</v>
      </c>
      <c r="G1248" s="1" t="s">
        <v>398</v>
      </c>
      <c r="H1248" s="1" t="s">
        <v>981</v>
      </c>
      <c r="I1248" s="1" t="s">
        <v>375</v>
      </c>
      <c r="J1248" s="1" t="s">
        <v>378</v>
      </c>
      <c r="K1248" s="1" t="s">
        <v>788</v>
      </c>
      <c r="L1248" s="6" t="str">
        <f>VLOOKUP(LEFT(A1248,1),'Ansatz 1'!A$1:B$10,2)</f>
        <v>9 Finanzwirtschaft</v>
      </c>
      <c r="M1248" s="6" t="str">
        <f>VLOOKUP(LEFT(A1248,2),'Ansatz 2'!A$1:B$51,2)</f>
        <v>92 Öffentliche Abgaben</v>
      </c>
      <c r="N1248" t="str">
        <f t="shared" si="133"/>
        <v>9200 Ausschließliche Gemeindeabgaben</v>
      </c>
      <c r="O1248" s="1" t="str">
        <f t="shared" si="137"/>
        <v>EH</v>
      </c>
      <c r="P1248" s="1">
        <f t="shared" si="138"/>
        <v>2</v>
      </c>
      <c r="Q1248" s="1" t="str">
        <f t="shared" si="139"/>
        <v>Einnahmen</v>
      </c>
      <c r="R1248" t="str">
        <f t="shared" si="135"/>
        <v>2/9200+83300 Kommunalsteuer</v>
      </c>
      <c r="S1248" s="2">
        <f t="shared" si="136"/>
        <v>2578700</v>
      </c>
      <c r="T1248" s="2">
        <f t="shared" si="134"/>
        <v>833.72130617523442</v>
      </c>
    </row>
    <row r="1249" spans="1:20" x14ac:dyDescent="0.4">
      <c r="A1249" s="1" t="s">
        <v>782</v>
      </c>
      <c r="B1249" s="1" t="s">
        <v>395</v>
      </c>
      <c r="C1249" s="1" t="s">
        <v>789</v>
      </c>
      <c r="D1249" s="1" t="s">
        <v>395</v>
      </c>
      <c r="E1249" s="1" t="s">
        <v>395</v>
      </c>
      <c r="F1249" s="1" t="s">
        <v>397</v>
      </c>
      <c r="G1249" s="1" t="s">
        <v>398</v>
      </c>
      <c r="H1249" s="1" t="s">
        <v>981</v>
      </c>
      <c r="I1249" s="1" t="s">
        <v>375</v>
      </c>
      <c r="J1249" s="1" t="s">
        <v>379</v>
      </c>
      <c r="K1249" s="1" t="s">
        <v>622</v>
      </c>
      <c r="L1249" s="6" t="str">
        <f>VLOOKUP(LEFT(A1249,1),'Ansatz 1'!A$1:B$10,2)</f>
        <v>9 Finanzwirtschaft</v>
      </c>
      <c r="M1249" s="6" t="str">
        <f>VLOOKUP(LEFT(A1249,2),'Ansatz 2'!A$1:B$51,2)</f>
        <v>92 Öffentliche Abgaben</v>
      </c>
      <c r="N1249" t="str">
        <f t="shared" si="133"/>
        <v>9200 Ausschließliche Gemeindeabgaben</v>
      </c>
      <c r="O1249" s="1" t="str">
        <f t="shared" si="137"/>
        <v>EH</v>
      </c>
      <c r="P1249" s="1">
        <f t="shared" si="138"/>
        <v>2</v>
      </c>
      <c r="Q1249" s="1" t="str">
        <f t="shared" si="139"/>
        <v>Einnahmen</v>
      </c>
      <c r="R1249" t="str">
        <f t="shared" si="135"/>
        <v>2/9200+83400 Fremdenverkehrsabgaben (Gästetaxen)</v>
      </c>
      <c r="S1249" s="2">
        <f t="shared" si="136"/>
        <v>1800</v>
      </c>
      <c r="T1249" s="2">
        <f t="shared" si="134"/>
        <v>0.58195926285160038</v>
      </c>
    </row>
    <row r="1250" spans="1:20" x14ac:dyDescent="0.4">
      <c r="A1250" s="1" t="s">
        <v>782</v>
      </c>
      <c r="B1250" s="1" t="s">
        <v>395</v>
      </c>
      <c r="C1250" s="1" t="s">
        <v>790</v>
      </c>
      <c r="D1250" s="1" t="s">
        <v>395</v>
      </c>
      <c r="E1250" s="1" t="s">
        <v>395</v>
      </c>
      <c r="F1250" s="1" t="s">
        <v>397</v>
      </c>
      <c r="G1250" s="1" t="s">
        <v>398</v>
      </c>
      <c r="H1250" s="1" t="s">
        <v>981</v>
      </c>
      <c r="I1250" s="1" t="s">
        <v>375</v>
      </c>
      <c r="J1250" s="1" t="s">
        <v>380</v>
      </c>
      <c r="K1250" s="1" t="s">
        <v>791</v>
      </c>
      <c r="L1250" s="6" t="str">
        <f>VLOOKUP(LEFT(A1250,1),'Ansatz 1'!A$1:B$10,2)</f>
        <v>9 Finanzwirtschaft</v>
      </c>
      <c r="M1250" s="6" t="str">
        <f>VLOOKUP(LEFT(A1250,2),'Ansatz 2'!A$1:B$51,2)</f>
        <v>92 Öffentliche Abgaben</v>
      </c>
      <c r="N1250" t="str">
        <f t="shared" si="133"/>
        <v>9200 Ausschließliche Gemeindeabgaben</v>
      </c>
      <c r="O1250" s="1" t="str">
        <f t="shared" si="137"/>
        <v>EH</v>
      </c>
      <c r="P1250" s="1">
        <f t="shared" si="138"/>
        <v>2</v>
      </c>
      <c r="Q1250" s="1" t="str">
        <f t="shared" si="139"/>
        <v>Einnahmen</v>
      </c>
      <c r="R1250" t="str">
        <f t="shared" si="135"/>
        <v>2/9200+83800 Abgaben für das Halten von Tieren (Hundesteuer)</v>
      </c>
      <c r="S1250" s="2">
        <f t="shared" si="136"/>
        <v>9100</v>
      </c>
      <c r="T1250" s="2">
        <f t="shared" si="134"/>
        <v>2.9421273844164242</v>
      </c>
    </row>
    <row r="1251" spans="1:20" x14ac:dyDescent="0.4">
      <c r="A1251" s="1" t="s">
        <v>782</v>
      </c>
      <c r="B1251" s="1" t="s">
        <v>395</v>
      </c>
      <c r="C1251" s="1" t="s">
        <v>792</v>
      </c>
      <c r="D1251" s="1" t="s">
        <v>395</v>
      </c>
      <c r="E1251" s="1" t="s">
        <v>395</v>
      </c>
      <c r="F1251" s="1" t="s">
        <v>397</v>
      </c>
      <c r="G1251" s="1" t="s">
        <v>398</v>
      </c>
      <c r="H1251" s="1" t="s">
        <v>981</v>
      </c>
      <c r="I1251" s="1" t="s">
        <v>375</v>
      </c>
      <c r="J1251" s="1" t="s">
        <v>381</v>
      </c>
      <c r="K1251" s="1" t="s">
        <v>421</v>
      </c>
      <c r="L1251" s="6" t="str">
        <f>VLOOKUP(LEFT(A1251,1),'Ansatz 1'!A$1:B$10,2)</f>
        <v>9 Finanzwirtschaft</v>
      </c>
      <c r="M1251" s="6" t="str">
        <f>VLOOKUP(LEFT(A1251,2),'Ansatz 2'!A$1:B$51,2)</f>
        <v>92 Öffentliche Abgaben</v>
      </c>
      <c r="N1251" t="str">
        <f t="shared" si="133"/>
        <v>9200 Ausschließliche Gemeindeabgaben</v>
      </c>
      <c r="O1251" s="1" t="str">
        <f t="shared" si="137"/>
        <v>EH</v>
      </c>
      <c r="P1251" s="1">
        <f t="shared" si="138"/>
        <v>2</v>
      </c>
      <c r="Q1251" s="1" t="str">
        <f t="shared" si="139"/>
        <v>Einnahmen</v>
      </c>
      <c r="R1251" t="str">
        <f t="shared" si="135"/>
        <v>2/9200+84900 Nebenansprüche</v>
      </c>
      <c r="S1251" s="2">
        <f t="shared" si="136"/>
        <v>500</v>
      </c>
      <c r="T1251" s="2">
        <f t="shared" si="134"/>
        <v>0.16165535079211121</v>
      </c>
    </row>
    <row r="1252" spans="1:20" x14ac:dyDescent="0.4">
      <c r="A1252" s="1" t="s">
        <v>782</v>
      </c>
      <c r="B1252" s="1" t="s">
        <v>395</v>
      </c>
      <c r="C1252" s="1" t="s">
        <v>793</v>
      </c>
      <c r="D1252" s="1" t="s">
        <v>438</v>
      </c>
      <c r="E1252" s="1" t="s">
        <v>395</v>
      </c>
      <c r="F1252" s="1" t="s">
        <v>397</v>
      </c>
      <c r="G1252" s="1" t="s">
        <v>398</v>
      </c>
      <c r="H1252" s="1" t="s">
        <v>981</v>
      </c>
      <c r="I1252" s="1" t="s">
        <v>375</v>
      </c>
      <c r="J1252" s="1" t="s">
        <v>382</v>
      </c>
      <c r="K1252" s="1" t="s">
        <v>448</v>
      </c>
      <c r="L1252" s="6" t="str">
        <f>VLOOKUP(LEFT(A1252,1),'Ansatz 1'!A$1:B$10,2)</f>
        <v>9 Finanzwirtschaft</v>
      </c>
      <c r="M1252" s="6" t="str">
        <f>VLOOKUP(LEFT(A1252,2),'Ansatz 2'!A$1:B$51,2)</f>
        <v>92 Öffentliche Abgaben</v>
      </c>
      <c r="N1252" t="str">
        <f t="shared" si="133"/>
        <v>9200 Ausschließliche Gemeindeabgaben</v>
      </c>
      <c r="O1252" s="1" t="str">
        <f t="shared" si="137"/>
        <v>EH</v>
      </c>
      <c r="P1252" s="1">
        <f t="shared" si="138"/>
        <v>2</v>
      </c>
      <c r="Q1252" s="1" t="str">
        <f t="shared" si="139"/>
        <v>Einnahmen</v>
      </c>
      <c r="R1252" t="str">
        <f t="shared" si="135"/>
        <v>2/9200+85440 Ausschließliche Landes(Gemeinde)abgaben (Ausgleichsabgabe für fehlende Kinderspielplätze)</v>
      </c>
      <c r="S1252" s="2">
        <f t="shared" si="136"/>
        <v>100</v>
      </c>
      <c r="T1252" s="2">
        <f t="shared" si="134"/>
        <v>3.2331070158422244E-2</v>
      </c>
    </row>
    <row r="1253" spans="1:20" x14ac:dyDescent="0.4">
      <c r="A1253" s="1" t="s">
        <v>782</v>
      </c>
      <c r="B1253" s="1" t="s">
        <v>395</v>
      </c>
      <c r="C1253" s="1" t="s">
        <v>794</v>
      </c>
      <c r="D1253" s="1" t="s">
        <v>395</v>
      </c>
      <c r="E1253" s="1" t="s">
        <v>395</v>
      </c>
      <c r="F1253" s="1" t="s">
        <v>397</v>
      </c>
      <c r="G1253" s="1" t="s">
        <v>398</v>
      </c>
      <c r="H1253" s="1" t="s">
        <v>981</v>
      </c>
      <c r="I1253" s="1" t="s">
        <v>375</v>
      </c>
      <c r="J1253" s="1" t="s">
        <v>383</v>
      </c>
      <c r="K1253" s="1" t="s">
        <v>451</v>
      </c>
      <c r="L1253" s="6" t="str">
        <f>VLOOKUP(LEFT(A1253,1),'Ansatz 1'!A$1:B$10,2)</f>
        <v>9 Finanzwirtschaft</v>
      </c>
      <c r="M1253" s="6" t="str">
        <f>VLOOKUP(LEFT(A1253,2),'Ansatz 2'!A$1:B$51,2)</f>
        <v>92 Öffentliche Abgaben</v>
      </c>
      <c r="N1253" t="str">
        <f t="shared" si="133"/>
        <v>9200 Ausschließliche Gemeindeabgaben</v>
      </c>
      <c r="O1253" s="1" t="str">
        <f t="shared" si="137"/>
        <v>EH</v>
      </c>
      <c r="P1253" s="1">
        <f t="shared" si="138"/>
        <v>2</v>
      </c>
      <c r="Q1253" s="1" t="str">
        <f t="shared" si="139"/>
        <v>Einnahmen</v>
      </c>
      <c r="R1253" t="str">
        <f t="shared" si="135"/>
        <v>2/9200+85600 Verwaltungsabgaben</v>
      </c>
      <c r="S1253" s="2">
        <f t="shared" si="136"/>
        <v>6000</v>
      </c>
      <c r="T1253" s="2">
        <f t="shared" si="134"/>
        <v>1.9398642095053347</v>
      </c>
    </row>
    <row r="1254" spans="1:20" x14ac:dyDescent="0.4">
      <c r="A1254" s="1" t="s">
        <v>795</v>
      </c>
      <c r="B1254" s="1" t="s">
        <v>395</v>
      </c>
      <c r="C1254" s="1" t="s">
        <v>796</v>
      </c>
      <c r="D1254" s="1" t="s">
        <v>474</v>
      </c>
      <c r="E1254" s="1" t="s">
        <v>395</v>
      </c>
      <c r="F1254" s="1" t="s">
        <v>397</v>
      </c>
      <c r="G1254" s="1" t="s">
        <v>398</v>
      </c>
      <c r="H1254" s="1" t="s">
        <v>982</v>
      </c>
      <c r="I1254" s="1" t="s">
        <v>384</v>
      </c>
      <c r="J1254" s="1" t="s">
        <v>385</v>
      </c>
      <c r="K1254" s="1" t="s">
        <v>798</v>
      </c>
      <c r="L1254" s="6" t="str">
        <f>VLOOKUP(LEFT(A1254,1),'Ansatz 1'!A$1:B$10,2)</f>
        <v>9 Finanzwirtschaft</v>
      </c>
      <c r="M1254" s="6" t="str">
        <f>VLOOKUP(LEFT(A1254,2),'Ansatz 2'!A$1:B$51,2)</f>
        <v>92 Öffentliche Abgaben</v>
      </c>
      <c r="N1254" t="str">
        <f t="shared" si="133"/>
        <v>9250 Ertragsanteile an gemeinschaftlichen Bundesabgaben</v>
      </c>
      <c r="O1254" s="1" t="str">
        <f t="shared" si="137"/>
        <v>EH</v>
      </c>
      <c r="P1254" s="1">
        <f t="shared" si="138"/>
        <v>2</v>
      </c>
      <c r="Q1254" s="1" t="str">
        <f t="shared" si="139"/>
        <v>Einnahmen</v>
      </c>
      <c r="R1254" t="str">
        <f t="shared" si="135"/>
        <v>2/9250+85980 Ertragsanteile ohne Spielbankabgabe</v>
      </c>
      <c r="S1254" s="2">
        <f t="shared" si="136"/>
        <v>3061500</v>
      </c>
      <c r="T1254" s="2">
        <f t="shared" si="134"/>
        <v>989.81571290009697</v>
      </c>
    </row>
    <row r="1255" spans="1:20" x14ac:dyDescent="0.4">
      <c r="A1255" s="1" t="s">
        <v>799</v>
      </c>
      <c r="B1255" s="1" t="s">
        <v>395</v>
      </c>
      <c r="C1255" s="1" t="s">
        <v>581</v>
      </c>
      <c r="D1255" s="1" t="s">
        <v>395</v>
      </c>
      <c r="E1255" s="1" t="s">
        <v>395</v>
      </c>
      <c r="F1255" s="1" t="s">
        <v>397</v>
      </c>
      <c r="G1255" s="1" t="s">
        <v>398</v>
      </c>
      <c r="H1255" s="1" t="s">
        <v>931</v>
      </c>
      <c r="I1255" s="1" t="s">
        <v>386</v>
      </c>
      <c r="J1255" s="1" t="s">
        <v>387</v>
      </c>
      <c r="K1255" s="1" t="s">
        <v>800</v>
      </c>
      <c r="L1255" s="6" t="str">
        <f>VLOOKUP(LEFT(A1255,1),'Ansatz 1'!A$1:B$10,2)</f>
        <v>9 Finanzwirtschaft</v>
      </c>
      <c r="M1255" s="6" t="str">
        <f>VLOOKUP(LEFT(A1255,2),'Ansatz 2'!A$1:B$51,2)</f>
        <v>93 Umlagen</v>
      </c>
      <c r="N1255" t="str">
        <f t="shared" si="133"/>
        <v>9300 Landesumlage</v>
      </c>
      <c r="O1255" s="1" t="str">
        <f t="shared" si="137"/>
        <v>EH</v>
      </c>
      <c r="P1255" s="1">
        <f t="shared" si="138"/>
        <v>1</v>
      </c>
      <c r="Q1255" s="1" t="str">
        <f t="shared" si="139"/>
        <v>Ausgaben</v>
      </c>
      <c r="R1255" t="str">
        <f t="shared" si="135"/>
        <v>1/9300-75100 Transfers an Länder, Landesfonds und Landeskammern (Landesumlage)</v>
      </c>
      <c r="S1255" s="2">
        <f t="shared" si="136"/>
        <v>-604300</v>
      </c>
      <c r="T1255" s="2">
        <f t="shared" si="134"/>
        <v>-195.37665696734561</v>
      </c>
    </row>
    <row r="1256" spans="1:20" x14ac:dyDescent="0.4">
      <c r="A1256" s="1" t="s">
        <v>801</v>
      </c>
      <c r="B1256" s="1" t="s">
        <v>395</v>
      </c>
      <c r="C1256" s="1" t="s">
        <v>429</v>
      </c>
      <c r="D1256" s="1" t="s">
        <v>395</v>
      </c>
      <c r="E1256" s="1" t="s">
        <v>395</v>
      </c>
      <c r="F1256" s="1" t="s">
        <v>397</v>
      </c>
      <c r="G1256" s="1" t="s">
        <v>398</v>
      </c>
      <c r="H1256" s="1" t="s">
        <v>933</v>
      </c>
      <c r="I1256" s="1" t="s">
        <v>388</v>
      </c>
      <c r="J1256" s="1" t="s">
        <v>389</v>
      </c>
      <c r="K1256" s="1" t="s">
        <v>802</v>
      </c>
      <c r="L1256" s="6" t="str">
        <f>VLOOKUP(LEFT(A1256,1),'Ansatz 1'!A$1:B$10,2)</f>
        <v>9 Finanzwirtschaft</v>
      </c>
      <c r="M1256" s="6" t="str">
        <f>VLOOKUP(LEFT(A1256,2),'Ansatz 2'!A$1:B$51,2)</f>
        <v>94 Finanzzuweisungen und Zuschüsse</v>
      </c>
      <c r="N1256" t="str">
        <f t="shared" si="133"/>
        <v>9400 Bedarfszuweisungen</v>
      </c>
      <c r="O1256" s="1" t="str">
        <f t="shared" si="137"/>
        <v>EH</v>
      </c>
      <c r="P1256" s="1">
        <f t="shared" si="138"/>
        <v>2</v>
      </c>
      <c r="Q1256" s="1" t="str">
        <f t="shared" si="139"/>
        <v>Einnahmen</v>
      </c>
      <c r="R1256" t="str">
        <f t="shared" si="135"/>
        <v>2/9400+86100 Transfers von Ländern, Landesfonds und Landeskammern (Schlüsselmäßige Bedarfszuweisungen)</v>
      </c>
      <c r="S1256" s="2">
        <f t="shared" si="136"/>
        <v>46500</v>
      </c>
      <c r="T1256" s="2">
        <f t="shared" si="134"/>
        <v>15.033947623666343</v>
      </c>
    </row>
    <row r="1257" spans="1:20" x14ac:dyDescent="0.4">
      <c r="A1257" s="1" t="s">
        <v>803</v>
      </c>
      <c r="B1257" s="1" t="s">
        <v>395</v>
      </c>
      <c r="C1257" s="1" t="s">
        <v>500</v>
      </c>
      <c r="D1257" s="1" t="s">
        <v>522</v>
      </c>
      <c r="E1257" s="1" t="s">
        <v>395</v>
      </c>
      <c r="F1257" s="1" t="s">
        <v>397</v>
      </c>
      <c r="G1257" s="1" t="s">
        <v>398</v>
      </c>
      <c r="H1257" s="1" t="s">
        <v>933</v>
      </c>
      <c r="I1257" s="1" t="s">
        <v>390</v>
      </c>
      <c r="J1257" s="1" t="s">
        <v>391</v>
      </c>
      <c r="K1257" s="1" t="s">
        <v>804</v>
      </c>
      <c r="L1257" s="6" t="str">
        <f>VLOOKUP(LEFT(A1257,1),'Ansatz 1'!A$1:B$10,2)</f>
        <v>9 Finanzwirtschaft</v>
      </c>
      <c r="M1257" s="6" t="str">
        <f>VLOOKUP(LEFT(A1257,2),'Ansatz 2'!A$1:B$51,2)</f>
        <v>94 Finanzzuweisungen und Zuschüsse</v>
      </c>
      <c r="N1257" t="str">
        <f t="shared" si="133"/>
        <v>9410 Sonstige Finanzzuweisungen nach dem FAG</v>
      </c>
      <c r="O1257" s="1" t="str">
        <f t="shared" si="137"/>
        <v>EH</v>
      </c>
      <c r="P1257" s="1">
        <f t="shared" si="138"/>
        <v>2</v>
      </c>
      <c r="Q1257" s="1" t="str">
        <f t="shared" si="139"/>
        <v>Einnahmen</v>
      </c>
      <c r="R1257" t="str">
        <f t="shared" si="135"/>
        <v>2/9410+86060 Transfers von Bund, Bundesfonds und Bundeskammern (gem. §24 FAG)</v>
      </c>
      <c r="S1257" s="2">
        <f t="shared" si="136"/>
        <v>17300</v>
      </c>
      <c r="T1257" s="2">
        <f t="shared" si="134"/>
        <v>5.5932751374070477</v>
      </c>
    </row>
    <row r="1258" spans="1:20" x14ac:dyDescent="0.4">
      <c r="A1258" s="1" t="s">
        <v>983</v>
      </c>
      <c r="B1258" s="1" t="s">
        <v>395</v>
      </c>
      <c r="C1258" s="1" t="s">
        <v>984</v>
      </c>
      <c r="D1258" s="1" t="s">
        <v>395</v>
      </c>
      <c r="E1258" s="1" t="s">
        <v>395</v>
      </c>
      <c r="F1258" s="1" t="s">
        <v>397</v>
      </c>
      <c r="G1258" s="1" t="s">
        <v>398</v>
      </c>
      <c r="H1258" s="1" t="s">
        <v>985</v>
      </c>
      <c r="I1258" s="1" t="s">
        <v>986</v>
      </c>
      <c r="J1258" s="1" t="s">
        <v>987</v>
      </c>
      <c r="K1258" s="1" t="s">
        <v>988</v>
      </c>
      <c r="L1258" s="6" t="str">
        <f>VLOOKUP(LEFT(A1258,1),'Ansatz 1'!A$1:B$10,2)</f>
        <v>9 Finanzwirtschaft</v>
      </c>
      <c r="M1258" s="6" t="str">
        <f>VLOOKUP(LEFT(A1258,2),'Ansatz 2'!A$1:B$51,2)</f>
        <v>98 Haushaltsausgleich</v>
      </c>
      <c r="N1258" t="str">
        <f t="shared" si="133"/>
        <v>9810 Haushaltsausgleich durch Rücklagen</v>
      </c>
      <c r="O1258" s="1" t="str">
        <f t="shared" si="137"/>
        <v>EH</v>
      </c>
      <c r="P1258" s="1">
        <f t="shared" si="138"/>
        <v>2</v>
      </c>
      <c r="Q1258" s="1" t="str">
        <f t="shared" si="139"/>
        <v>Einnahmen</v>
      </c>
      <c r="R1258" t="str">
        <f t="shared" si="135"/>
        <v>2/9810+89500 Entnahmen von allgemeinen Haushaltsrücklagen</v>
      </c>
      <c r="S1258" s="2">
        <f t="shared" si="136"/>
        <v>991800</v>
      </c>
      <c r="T1258" s="2">
        <f t="shared" si="134"/>
        <v>320.65955383123179</v>
      </c>
    </row>
    <row r="1259" spans="1:20" x14ac:dyDescent="0.4">
      <c r="A1259" s="1" t="s">
        <v>394</v>
      </c>
      <c r="B1259" s="1" t="s">
        <v>395</v>
      </c>
      <c r="C1259" s="1" t="s">
        <v>396</v>
      </c>
      <c r="D1259" s="1" t="s">
        <v>395</v>
      </c>
      <c r="E1259" s="1" t="s">
        <v>395</v>
      </c>
      <c r="F1259" s="1" t="s">
        <v>397</v>
      </c>
      <c r="G1259" s="1" t="s">
        <v>398</v>
      </c>
      <c r="H1259" s="1" t="s">
        <v>399</v>
      </c>
      <c r="I1259" s="1" t="s">
        <v>11</v>
      </c>
      <c r="J1259" s="1" t="s">
        <v>12</v>
      </c>
      <c r="K1259" s="6" t="s">
        <v>400</v>
      </c>
      <c r="L1259" s="6" t="str">
        <f>VLOOKUP(LEFT(A1259,1),'Ansatz 1'!A$1:B$10,2)</f>
        <v>9 Finanzwirtschaft</v>
      </c>
      <c r="M1259" s="6" t="str">
        <f>VLOOKUP(LEFT(A1259,2),'Ansatz 2'!A$1:B$51,2)</f>
        <v>98 Haushaltsausgleich</v>
      </c>
      <c r="N1259" s="6" t="str">
        <f>_xlfn.CONCAT(A1259,LEFT(B1259,1)," ", I1259)</f>
        <v>9990 Nicht voranschlagswirksame Gebarung</v>
      </c>
      <c r="O1259" s="1" t="str">
        <f>IF(OR(LEFT(H1259)="1",LEFT(H1259)="2"),"EH","FH")</f>
        <v>FH</v>
      </c>
      <c r="P1259" s="1">
        <f t="shared" si="138"/>
        <v>1</v>
      </c>
      <c r="Q1259" s="1" t="s">
        <v>999</v>
      </c>
      <c r="R1259" s="1" t="str">
        <f t="shared" si="135"/>
        <v>1/9990-27000 Finanzamt Vorsteuer 10 %</v>
      </c>
      <c r="S1259" s="2">
        <f t="shared" si="136"/>
        <v>0</v>
      </c>
      <c r="T1259" s="2">
        <f>S1259/U$1</f>
        <v>0</v>
      </c>
    </row>
    <row r="1260" spans="1:20" x14ac:dyDescent="0.4">
      <c r="A1260" s="1" t="s">
        <v>394</v>
      </c>
      <c r="B1260" s="1" t="s">
        <v>395</v>
      </c>
      <c r="C1260" s="1" t="s">
        <v>396</v>
      </c>
      <c r="D1260" s="1" t="s">
        <v>401</v>
      </c>
      <c r="E1260" s="1" t="s">
        <v>395</v>
      </c>
      <c r="F1260" s="1" t="s">
        <v>397</v>
      </c>
      <c r="G1260" s="1" t="s">
        <v>398</v>
      </c>
      <c r="H1260" s="1" t="s">
        <v>399</v>
      </c>
      <c r="I1260" s="1" t="s">
        <v>11</v>
      </c>
      <c r="J1260" s="1" t="s">
        <v>13</v>
      </c>
      <c r="K1260" s="6" t="s">
        <v>400</v>
      </c>
      <c r="L1260" s="6" t="str">
        <f>VLOOKUP(LEFT(A1260,1),'Ansatz 1'!A$1:B$10,2)</f>
        <v>9 Finanzwirtschaft</v>
      </c>
      <c r="M1260" s="6" t="str">
        <f>VLOOKUP(LEFT(A1260,2),'Ansatz 2'!A$1:B$51,2)</f>
        <v>98 Haushaltsausgleich</v>
      </c>
      <c r="N1260" s="6" t="str">
        <f t="shared" ref="N1260:N1323" si="140">_xlfn.CONCAT(A1260,LEFT(B1260,1)," ", I1260)</f>
        <v>9990 Nicht voranschlagswirksame Gebarung</v>
      </c>
      <c r="O1260" s="1" t="str">
        <f t="shared" ref="O1260:O1323" si="141">IF(OR(LEFT(H1260)="1",LEFT(H1260)="2"),"EH","FH")</f>
        <v>FH</v>
      </c>
      <c r="P1260" s="1">
        <f t="shared" si="138"/>
        <v>1</v>
      </c>
      <c r="Q1260" s="1" t="s">
        <v>999</v>
      </c>
      <c r="R1260" s="1" t="str">
        <f t="shared" ref="R1260:R1323" si="142">_xlfn.CONCAT(P1260,"/",A1260,LEFT(B1260,1),IF(P1260=1,"-","+"),C1260,LEFT(D1260,2)," ",J1260)</f>
        <v>1/9990-27020 Finanzamt Vorsteuer 20 %</v>
      </c>
      <c r="S1260" s="2">
        <f t="shared" si="136"/>
        <v>0</v>
      </c>
      <c r="T1260" s="2">
        <f t="shared" ref="T1260:T1323" si="143">S1260/U$1</f>
        <v>0</v>
      </c>
    </row>
    <row r="1261" spans="1:20" x14ac:dyDescent="0.4">
      <c r="A1261" s="1" t="s">
        <v>394</v>
      </c>
      <c r="B1261" s="1" t="s">
        <v>395</v>
      </c>
      <c r="C1261" s="1" t="s">
        <v>402</v>
      </c>
      <c r="D1261" s="1" t="s">
        <v>403</v>
      </c>
      <c r="E1261" s="1" t="s">
        <v>395</v>
      </c>
      <c r="F1261" s="1" t="s">
        <v>397</v>
      </c>
      <c r="G1261" s="1" t="s">
        <v>398</v>
      </c>
      <c r="H1261" s="1" t="s">
        <v>404</v>
      </c>
      <c r="I1261" s="1" t="s">
        <v>11</v>
      </c>
      <c r="J1261" s="1" t="s">
        <v>14</v>
      </c>
      <c r="K1261" s="6" t="s">
        <v>400</v>
      </c>
      <c r="L1261" s="6" t="str">
        <f>VLOOKUP(LEFT(A1261,1),'Ansatz 1'!A$1:B$10,2)</f>
        <v>9 Finanzwirtschaft</v>
      </c>
      <c r="M1261" s="6" t="str">
        <f>VLOOKUP(LEFT(A1261,2),'Ansatz 2'!A$1:B$51,2)</f>
        <v>98 Haushaltsausgleich</v>
      </c>
      <c r="N1261" s="6" t="str">
        <f t="shared" si="140"/>
        <v>9990 Nicht voranschlagswirksame Gebarung</v>
      </c>
      <c r="O1261" s="1" t="str">
        <f t="shared" si="141"/>
        <v>FH</v>
      </c>
      <c r="P1261" s="1">
        <f t="shared" si="138"/>
        <v>2</v>
      </c>
      <c r="Q1261" s="1" t="s">
        <v>999</v>
      </c>
      <c r="R1261" s="1" t="str">
        <f t="shared" si="142"/>
        <v>2/9990+27910 Kartenzahlungen</v>
      </c>
      <c r="S1261" s="2">
        <f t="shared" si="136"/>
        <v>0</v>
      </c>
      <c r="T1261" s="2">
        <f t="shared" si="143"/>
        <v>0</v>
      </c>
    </row>
    <row r="1262" spans="1:20" x14ac:dyDescent="0.4">
      <c r="A1262" s="1" t="s">
        <v>394</v>
      </c>
      <c r="B1262" s="1" t="s">
        <v>395</v>
      </c>
      <c r="C1262" s="1" t="s">
        <v>402</v>
      </c>
      <c r="D1262" s="1" t="s">
        <v>403</v>
      </c>
      <c r="E1262" s="1" t="s">
        <v>395</v>
      </c>
      <c r="F1262" s="1" t="s">
        <v>397</v>
      </c>
      <c r="G1262" s="1" t="s">
        <v>398</v>
      </c>
      <c r="H1262" s="1" t="s">
        <v>399</v>
      </c>
      <c r="I1262" s="1" t="s">
        <v>11</v>
      </c>
      <c r="J1262" s="1" t="s">
        <v>14</v>
      </c>
      <c r="K1262" s="6" t="s">
        <v>400</v>
      </c>
      <c r="L1262" s="6" t="str">
        <f>VLOOKUP(LEFT(A1262,1),'Ansatz 1'!A$1:B$10,2)</f>
        <v>9 Finanzwirtschaft</v>
      </c>
      <c r="M1262" s="6" t="str">
        <f>VLOOKUP(LEFT(A1262,2),'Ansatz 2'!A$1:B$51,2)</f>
        <v>98 Haushaltsausgleich</v>
      </c>
      <c r="N1262" s="6" t="str">
        <f t="shared" si="140"/>
        <v>9990 Nicht voranschlagswirksame Gebarung</v>
      </c>
      <c r="O1262" s="1" t="str">
        <f t="shared" si="141"/>
        <v>FH</v>
      </c>
      <c r="P1262" s="1">
        <f t="shared" si="138"/>
        <v>1</v>
      </c>
      <c r="Q1262" s="1" t="s">
        <v>999</v>
      </c>
      <c r="R1262" s="1" t="str">
        <f t="shared" si="142"/>
        <v>1/9990-27910 Kartenzahlungen</v>
      </c>
      <c r="S1262" s="2">
        <f t="shared" si="136"/>
        <v>0</v>
      </c>
      <c r="T1262" s="2">
        <f t="shared" si="143"/>
        <v>0</v>
      </c>
    </row>
    <row r="1263" spans="1:20" x14ac:dyDescent="0.4">
      <c r="A1263" s="1" t="s">
        <v>394</v>
      </c>
      <c r="B1263" s="1" t="s">
        <v>395</v>
      </c>
      <c r="C1263" s="1" t="s">
        <v>402</v>
      </c>
      <c r="D1263" s="1" t="s">
        <v>405</v>
      </c>
      <c r="E1263" s="1" t="s">
        <v>395</v>
      </c>
      <c r="F1263" s="1" t="s">
        <v>397</v>
      </c>
      <c r="G1263" s="1" t="s">
        <v>398</v>
      </c>
      <c r="H1263" s="1" t="s">
        <v>404</v>
      </c>
      <c r="I1263" s="1" t="s">
        <v>11</v>
      </c>
      <c r="J1263" s="1" t="s">
        <v>15</v>
      </c>
      <c r="K1263" s="6" t="s">
        <v>400</v>
      </c>
      <c r="L1263" s="6" t="str">
        <f>VLOOKUP(LEFT(A1263,1),'Ansatz 1'!A$1:B$10,2)</f>
        <v>9 Finanzwirtschaft</v>
      </c>
      <c r="M1263" s="6" t="str">
        <f>VLOOKUP(LEFT(A1263,2),'Ansatz 2'!A$1:B$51,2)</f>
        <v>98 Haushaltsausgleich</v>
      </c>
      <c r="N1263" s="6" t="str">
        <f t="shared" si="140"/>
        <v>9990 Nicht voranschlagswirksame Gebarung</v>
      </c>
      <c r="O1263" s="1" t="str">
        <f t="shared" si="141"/>
        <v>FH</v>
      </c>
      <c r="P1263" s="1">
        <f t="shared" si="138"/>
        <v>2</v>
      </c>
      <c r="Q1263" s="1" t="s">
        <v>999</v>
      </c>
      <c r="R1263" s="1" t="str">
        <f t="shared" si="142"/>
        <v>2/9990+27930 Kassa versch. Umbuchungen</v>
      </c>
      <c r="S1263" s="2">
        <f t="shared" si="136"/>
        <v>0</v>
      </c>
      <c r="T1263" s="2">
        <f t="shared" si="143"/>
        <v>0</v>
      </c>
    </row>
    <row r="1264" spans="1:20" x14ac:dyDescent="0.4">
      <c r="A1264" s="1" t="s">
        <v>394</v>
      </c>
      <c r="B1264" s="1" t="s">
        <v>395</v>
      </c>
      <c r="C1264" s="1" t="s">
        <v>402</v>
      </c>
      <c r="D1264" s="1" t="s">
        <v>405</v>
      </c>
      <c r="E1264" s="1" t="s">
        <v>395</v>
      </c>
      <c r="F1264" s="1" t="s">
        <v>397</v>
      </c>
      <c r="G1264" s="1" t="s">
        <v>398</v>
      </c>
      <c r="H1264" s="1" t="s">
        <v>399</v>
      </c>
      <c r="I1264" s="1" t="s">
        <v>11</v>
      </c>
      <c r="J1264" s="1" t="s">
        <v>15</v>
      </c>
      <c r="K1264" s="6" t="s">
        <v>400</v>
      </c>
      <c r="L1264" s="6" t="str">
        <f>VLOOKUP(LEFT(A1264,1),'Ansatz 1'!A$1:B$10,2)</f>
        <v>9 Finanzwirtschaft</v>
      </c>
      <c r="M1264" s="6" t="str">
        <f>VLOOKUP(LEFT(A1264,2),'Ansatz 2'!A$1:B$51,2)</f>
        <v>98 Haushaltsausgleich</v>
      </c>
      <c r="N1264" s="6" t="str">
        <f t="shared" si="140"/>
        <v>9990 Nicht voranschlagswirksame Gebarung</v>
      </c>
      <c r="O1264" s="1" t="str">
        <f t="shared" si="141"/>
        <v>FH</v>
      </c>
      <c r="P1264" s="1">
        <f t="shared" si="138"/>
        <v>1</v>
      </c>
      <c r="Q1264" s="1" t="s">
        <v>999</v>
      </c>
      <c r="R1264" s="1" t="str">
        <f t="shared" si="142"/>
        <v>1/9990-27930 Kassa versch. Umbuchungen</v>
      </c>
      <c r="S1264" s="2">
        <f t="shared" si="136"/>
        <v>0</v>
      </c>
      <c r="T1264" s="2">
        <f t="shared" si="143"/>
        <v>0</v>
      </c>
    </row>
    <row r="1265" spans="1:20" x14ac:dyDescent="0.4">
      <c r="A1265" s="1" t="s">
        <v>394</v>
      </c>
      <c r="B1265" s="1" t="s">
        <v>395</v>
      </c>
      <c r="C1265" s="1" t="s">
        <v>406</v>
      </c>
      <c r="D1265" s="1" t="s">
        <v>395</v>
      </c>
      <c r="E1265" s="1" t="s">
        <v>395</v>
      </c>
      <c r="F1265" s="1" t="s">
        <v>397</v>
      </c>
      <c r="G1265" s="1" t="s">
        <v>398</v>
      </c>
      <c r="H1265" s="1" t="s">
        <v>404</v>
      </c>
      <c r="I1265" s="1" t="s">
        <v>11</v>
      </c>
      <c r="J1265" s="1" t="s">
        <v>16</v>
      </c>
      <c r="K1265" s="6" t="s">
        <v>400</v>
      </c>
      <c r="L1265" s="6" t="str">
        <f>VLOOKUP(LEFT(A1265,1),'Ansatz 1'!A$1:B$10,2)</f>
        <v>9 Finanzwirtschaft</v>
      </c>
      <c r="M1265" s="6" t="str">
        <f>VLOOKUP(LEFT(A1265,2),'Ansatz 2'!A$1:B$51,2)</f>
        <v>98 Haushaltsausgleich</v>
      </c>
      <c r="N1265" s="6" t="str">
        <f t="shared" si="140"/>
        <v>9990 Nicht voranschlagswirksame Gebarung</v>
      </c>
      <c r="O1265" s="1" t="str">
        <f t="shared" si="141"/>
        <v>FH</v>
      </c>
      <c r="P1265" s="1">
        <f t="shared" si="138"/>
        <v>2</v>
      </c>
      <c r="Q1265" s="1" t="s">
        <v>999</v>
      </c>
      <c r="R1265" s="1" t="str">
        <f t="shared" si="142"/>
        <v>2/9990+29000 Forderungen Landesregierung</v>
      </c>
      <c r="S1265" s="2">
        <f t="shared" si="136"/>
        <v>0</v>
      </c>
      <c r="T1265" s="2">
        <f t="shared" si="143"/>
        <v>0</v>
      </c>
    </row>
    <row r="1266" spans="1:20" x14ac:dyDescent="0.4">
      <c r="A1266" s="1" t="s">
        <v>394</v>
      </c>
      <c r="B1266" s="1" t="s">
        <v>395</v>
      </c>
      <c r="C1266" s="1" t="s">
        <v>407</v>
      </c>
      <c r="D1266" s="1" t="s">
        <v>395</v>
      </c>
      <c r="E1266" s="1" t="s">
        <v>395</v>
      </c>
      <c r="F1266" s="1" t="s">
        <v>397</v>
      </c>
      <c r="G1266" s="1" t="s">
        <v>398</v>
      </c>
      <c r="H1266" s="1" t="s">
        <v>408</v>
      </c>
      <c r="I1266" s="1" t="s">
        <v>11</v>
      </c>
      <c r="J1266" s="1" t="s">
        <v>17</v>
      </c>
      <c r="K1266" s="6" t="s">
        <v>400</v>
      </c>
      <c r="L1266" s="6" t="str">
        <f>VLOOKUP(LEFT(A1266,1),'Ansatz 1'!A$1:B$10,2)</f>
        <v>9 Finanzwirtschaft</v>
      </c>
      <c r="M1266" s="6" t="str">
        <f>VLOOKUP(LEFT(A1266,2),'Ansatz 2'!A$1:B$51,2)</f>
        <v>98 Haushaltsausgleich</v>
      </c>
      <c r="N1266" s="6" t="str">
        <f t="shared" si="140"/>
        <v>9990 Nicht voranschlagswirksame Gebarung</v>
      </c>
      <c r="O1266" s="1" t="str">
        <f t="shared" si="141"/>
        <v>FH</v>
      </c>
      <c r="P1266" s="1">
        <f t="shared" si="138"/>
        <v>2</v>
      </c>
      <c r="Q1266" s="1" t="s">
        <v>999</v>
      </c>
      <c r="R1266" s="1" t="str">
        <f t="shared" si="142"/>
        <v>2/9990+36000 Umsatzsteuer 10 %</v>
      </c>
      <c r="S1266" s="2">
        <f t="shared" si="136"/>
        <v>0</v>
      </c>
      <c r="T1266" s="2">
        <f t="shared" si="143"/>
        <v>0</v>
      </c>
    </row>
    <row r="1267" spans="1:20" x14ac:dyDescent="0.4">
      <c r="A1267" s="1" t="s">
        <v>394</v>
      </c>
      <c r="B1267" s="1" t="s">
        <v>395</v>
      </c>
      <c r="C1267" s="1" t="s">
        <v>407</v>
      </c>
      <c r="D1267" s="1" t="s">
        <v>401</v>
      </c>
      <c r="E1267" s="1" t="s">
        <v>395</v>
      </c>
      <c r="F1267" s="1" t="s">
        <v>397</v>
      </c>
      <c r="G1267" s="1" t="s">
        <v>398</v>
      </c>
      <c r="H1267" s="1" t="s">
        <v>408</v>
      </c>
      <c r="I1267" s="1" t="s">
        <v>11</v>
      </c>
      <c r="J1267" s="1" t="s">
        <v>18</v>
      </c>
      <c r="K1267" s="6" t="s">
        <v>400</v>
      </c>
      <c r="L1267" s="6" t="str">
        <f>VLOOKUP(LEFT(A1267,1),'Ansatz 1'!A$1:B$10,2)</f>
        <v>9 Finanzwirtschaft</v>
      </c>
      <c r="M1267" s="6" t="str">
        <f>VLOOKUP(LEFT(A1267,2),'Ansatz 2'!A$1:B$51,2)</f>
        <v>98 Haushaltsausgleich</v>
      </c>
      <c r="N1267" s="6" t="str">
        <f t="shared" si="140"/>
        <v>9990 Nicht voranschlagswirksame Gebarung</v>
      </c>
      <c r="O1267" s="1" t="str">
        <f t="shared" si="141"/>
        <v>FH</v>
      </c>
      <c r="P1267" s="1">
        <f t="shared" si="138"/>
        <v>2</v>
      </c>
      <c r="Q1267" s="1" t="s">
        <v>999</v>
      </c>
      <c r="R1267" s="1" t="str">
        <f t="shared" si="142"/>
        <v>2/9990+36020 Finanzamt Umsatzsteuer 20 %</v>
      </c>
      <c r="S1267" s="2">
        <f t="shared" si="136"/>
        <v>0</v>
      </c>
      <c r="T1267" s="2">
        <f t="shared" si="143"/>
        <v>0</v>
      </c>
    </row>
    <row r="1268" spans="1:20" x14ac:dyDescent="0.4">
      <c r="A1268" s="1" t="s">
        <v>394</v>
      </c>
      <c r="B1268" s="1" t="s">
        <v>395</v>
      </c>
      <c r="C1268" s="1" t="s">
        <v>407</v>
      </c>
      <c r="D1268" s="1" t="s">
        <v>405</v>
      </c>
      <c r="E1268" s="1" t="s">
        <v>395</v>
      </c>
      <c r="F1268" s="1" t="s">
        <v>397</v>
      </c>
      <c r="G1268" s="1" t="s">
        <v>398</v>
      </c>
      <c r="H1268" s="1" t="s">
        <v>408</v>
      </c>
      <c r="I1268" s="1" t="s">
        <v>11</v>
      </c>
      <c r="J1268" s="1" t="s">
        <v>19</v>
      </c>
      <c r="K1268" s="6" t="s">
        <v>400</v>
      </c>
      <c r="L1268" s="6" t="str">
        <f>VLOOKUP(LEFT(A1268,1),'Ansatz 1'!A$1:B$10,2)</f>
        <v>9 Finanzwirtschaft</v>
      </c>
      <c r="M1268" s="6" t="str">
        <f>VLOOKUP(LEFT(A1268,2),'Ansatz 2'!A$1:B$51,2)</f>
        <v>98 Haushaltsausgleich</v>
      </c>
      <c r="N1268" s="6" t="str">
        <f t="shared" si="140"/>
        <v>9990 Nicht voranschlagswirksame Gebarung</v>
      </c>
      <c r="O1268" s="1" t="str">
        <f t="shared" si="141"/>
        <v>FH</v>
      </c>
      <c r="P1268" s="1">
        <f t="shared" si="138"/>
        <v>2</v>
      </c>
      <c r="Q1268" s="1" t="s">
        <v>999</v>
      </c>
      <c r="R1268" s="1" t="str">
        <f t="shared" si="142"/>
        <v>2/9990+36030 Finanzamt Umsatzsteuer 13 %</v>
      </c>
      <c r="S1268" s="2">
        <f t="shared" si="136"/>
        <v>0</v>
      </c>
      <c r="T1268" s="2">
        <f t="shared" si="143"/>
        <v>0</v>
      </c>
    </row>
    <row r="1269" spans="1:20" x14ac:dyDescent="0.4">
      <c r="A1269" s="1" t="s">
        <v>394</v>
      </c>
      <c r="B1269" s="1" t="s">
        <v>395</v>
      </c>
      <c r="C1269" s="1" t="s">
        <v>407</v>
      </c>
      <c r="D1269" s="1" t="s">
        <v>409</v>
      </c>
      <c r="E1269" s="1" t="s">
        <v>395</v>
      </c>
      <c r="F1269" s="1" t="s">
        <v>397</v>
      </c>
      <c r="G1269" s="1" t="s">
        <v>398</v>
      </c>
      <c r="H1269" s="1" t="s">
        <v>410</v>
      </c>
      <c r="I1269" s="1" t="s">
        <v>11</v>
      </c>
      <c r="J1269" s="1" t="s">
        <v>20</v>
      </c>
      <c r="K1269" s="6" t="s">
        <v>400</v>
      </c>
      <c r="L1269" s="6" t="str">
        <f>VLOOKUP(LEFT(A1269,1),'Ansatz 1'!A$1:B$10,2)</f>
        <v>9 Finanzwirtschaft</v>
      </c>
      <c r="M1269" s="6" t="str">
        <f>VLOOKUP(LEFT(A1269,2),'Ansatz 2'!A$1:B$51,2)</f>
        <v>98 Haushaltsausgleich</v>
      </c>
      <c r="N1269" s="6" t="str">
        <f t="shared" si="140"/>
        <v>9990 Nicht voranschlagswirksame Gebarung</v>
      </c>
      <c r="O1269" s="1" t="str">
        <f t="shared" si="141"/>
        <v>FH</v>
      </c>
      <c r="P1269" s="1">
        <f t="shared" si="138"/>
        <v>1</v>
      </c>
      <c r="Q1269" s="1" t="s">
        <v>999</v>
      </c>
      <c r="R1269" s="1" t="str">
        <f t="shared" si="142"/>
        <v>1/9990-36090 Verrechnungskonto Finanzamt 98-310/0249</v>
      </c>
      <c r="S1269" s="2">
        <f t="shared" si="136"/>
        <v>0</v>
      </c>
      <c r="T1269" s="2">
        <f t="shared" si="143"/>
        <v>0</v>
      </c>
    </row>
    <row r="1270" spans="1:20" x14ac:dyDescent="0.4">
      <c r="A1270" s="1" t="s">
        <v>394</v>
      </c>
      <c r="B1270" s="1" t="s">
        <v>395</v>
      </c>
      <c r="C1270" s="1" t="s">
        <v>411</v>
      </c>
      <c r="D1270" s="1" t="s">
        <v>403</v>
      </c>
      <c r="E1270" s="1" t="s">
        <v>395</v>
      </c>
      <c r="F1270" s="1" t="s">
        <v>397</v>
      </c>
      <c r="G1270" s="1" t="s">
        <v>398</v>
      </c>
      <c r="H1270" s="1" t="s">
        <v>408</v>
      </c>
      <c r="I1270" s="1" t="s">
        <v>11</v>
      </c>
      <c r="J1270" s="1" t="s">
        <v>21</v>
      </c>
      <c r="K1270" s="6" t="s">
        <v>400</v>
      </c>
      <c r="L1270" s="6" t="str">
        <f>VLOOKUP(LEFT(A1270,1),'Ansatz 1'!A$1:B$10,2)</f>
        <v>9 Finanzwirtschaft</v>
      </c>
      <c r="M1270" s="6" t="str">
        <f>VLOOKUP(LEFT(A1270,2),'Ansatz 2'!A$1:B$51,2)</f>
        <v>98 Haushaltsausgleich</v>
      </c>
      <c r="N1270" s="6" t="str">
        <f t="shared" si="140"/>
        <v>9990 Nicht voranschlagswirksame Gebarung</v>
      </c>
      <c r="O1270" s="1" t="str">
        <f t="shared" si="141"/>
        <v>FH</v>
      </c>
      <c r="P1270" s="1">
        <f t="shared" si="138"/>
        <v>2</v>
      </c>
      <c r="Q1270" s="1" t="s">
        <v>999</v>
      </c>
      <c r="R1270" s="1" t="str">
        <f t="shared" si="142"/>
        <v>2/9990+36110 Bundesabgaben</v>
      </c>
      <c r="S1270" s="2">
        <f t="shared" si="136"/>
        <v>0</v>
      </c>
      <c r="T1270" s="2">
        <f t="shared" si="143"/>
        <v>0</v>
      </c>
    </row>
    <row r="1271" spans="1:20" x14ac:dyDescent="0.4">
      <c r="A1271" s="1" t="s">
        <v>394</v>
      </c>
      <c r="B1271" s="1" t="s">
        <v>395</v>
      </c>
      <c r="C1271" s="1" t="s">
        <v>411</v>
      </c>
      <c r="D1271" s="1" t="s">
        <v>412</v>
      </c>
      <c r="E1271" s="1" t="s">
        <v>395</v>
      </c>
      <c r="F1271" s="1" t="s">
        <v>397</v>
      </c>
      <c r="G1271" s="1" t="s">
        <v>398</v>
      </c>
      <c r="H1271" s="1" t="s">
        <v>408</v>
      </c>
      <c r="I1271" s="1" t="s">
        <v>11</v>
      </c>
      <c r="J1271" s="1" t="s">
        <v>22</v>
      </c>
      <c r="K1271" s="6" t="s">
        <v>400</v>
      </c>
      <c r="L1271" s="6" t="str">
        <f>VLOOKUP(LEFT(A1271,1),'Ansatz 1'!A$1:B$10,2)</f>
        <v>9 Finanzwirtschaft</v>
      </c>
      <c r="M1271" s="6" t="str">
        <f>VLOOKUP(LEFT(A1271,2),'Ansatz 2'!A$1:B$51,2)</f>
        <v>98 Haushaltsausgleich</v>
      </c>
      <c r="N1271" s="6" t="str">
        <f t="shared" si="140"/>
        <v>9990 Nicht voranschlagswirksame Gebarung</v>
      </c>
      <c r="O1271" s="1" t="str">
        <f t="shared" si="141"/>
        <v>FH</v>
      </c>
      <c r="P1271" s="1">
        <f t="shared" si="138"/>
        <v>2</v>
      </c>
      <c r="Q1271" s="1" t="s">
        <v>999</v>
      </c>
      <c r="R1271" s="1" t="str">
        <f t="shared" si="142"/>
        <v>2/9990+36111 Passgebühren</v>
      </c>
      <c r="S1271" s="2">
        <f t="shared" si="136"/>
        <v>0</v>
      </c>
      <c r="T1271" s="2">
        <f t="shared" si="143"/>
        <v>0</v>
      </c>
    </row>
    <row r="1272" spans="1:20" x14ac:dyDescent="0.4">
      <c r="A1272" s="1" t="s">
        <v>394</v>
      </c>
      <c r="B1272" s="1" t="s">
        <v>395</v>
      </c>
      <c r="C1272" s="1" t="s">
        <v>413</v>
      </c>
      <c r="D1272" s="1" t="s">
        <v>403</v>
      </c>
      <c r="E1272" s="1" t="s">
        <v>395</v>
      </c>
      <c r="F1272" s="1" t="s">
        <v>397</v>
      </c>
      <c r="G1272" s="1" t="s">
        <v>398</v>
      </c>
      <c r="H1272" s="1" t="s">
        <v>408</v>
      </c>
      <c r="I1272" s="1" t="s">
        <v>11</v>
      </c>
      <c r="J1272" s="1" t="s">
        <v>23</v>
      </c>
      <c r="K1272" s="6" t="s">
        <v>400</v>
      </c>
      <c r="L1272" s="6" t="str">
        <f>VLOOKUP(LEFT(A1272,1),'Ansatz 1'!A$1:B$10,2)</f>
        <v>9 Finanzwirtschaft</v>
      </c>
      <c r="M1272" s="6" t="str">
        <f>VLOOKUP(LEFT(A1272,2),'Ansatz 2'!A$1:B$51,2)</f>
        <v>98 Haushaltsausgleich</v>
      </c>
      <c r="N1272" s="6" t="str">
        <f t="shared" si="140"/>
        <v>9990 Nicht voranschlagswirksame Gebarung</v>
      </c>
      <c r="O1272" s="1" t="str">
        <f t="shared" si="141"/>
        <v>FH</v>
      </c>
      <c r="P1272" s="1">
        <f t="shared" si="138"/>
        <v>2</v>
      </c>
      <c r="Q1272" s="1" t="s">
        <v>999</v>
      </c>
      <c r="R1272" s="1" t="str">
        <f t="shared" si="142"/>
        <v>2/9990+36910 Klaus - Taler Verrechnungskonto</v>
      </c>
      <c r="S1272" s="2">
        <f t="shared" si="136"/>
        <v>0</v>
      </c>
      <c r="T1272" s="2">
        <f t="shared" si="143"/>
        <v>0</v>
      </c>
    </row>
    <row r="1273" spans="1:20" x14ac:dyDescent="0.4">
      <c r="A1273" s="1" t="s">
        <v>394</v>
      </c>
      <c r="B1273" s="1" t="s">
        <v>395</v>
      </c>
      <c r="C1273" s="1" t="s">
        <v>413</v>
      </c>
      <c r="D1273" s="1" t="s">
        <v>403</v>
      </c>
      <c r="E1273" s="1" t="s">
        <v>395</v>
      </c>
      <c r="F1273" s="1" t="s">
        <v>397</v>
      </c>
      <c r="G1273" s="1" t="s">
        <v>398</v>
      </c>
      <c r="H1273" s="1" t="s">
        <v>410</v>
      </c>
      <c r="I1273" s="1" t="s">
        <v>11</v>
      </c>
      <c r="J1273" s="1" t="s">
        <v>23</v>
      </c>
      <c r="K1273" s="6" t="s">
        <v>400</v>
      </c>
      <c r="L1273" s="6" t="str">
        <f>VLOOKUP(LEFT(A1273,1),'Ansatz 1'!A$1:B$10,2)</f>
        <v>9 Finanzwirtschaft</v>
      </c>
      <c r="M1273" s="6" t="str">
        <f>VLOOKUP(LEFT(A1273,2),'Ansatz 2'!A$1:B$51,2)</f>
        <v>98 Haushaltsausgleich</v>
      </c>
      <c r="N1273" s="6" t="str">
        <f t="shared" si="140"/>
        <v>9990 Nicht voranschlagswirksame Gebarung</v>
      </c>
      <c r="O1273" s="1" t="str">
        <f t="shared" si="141"/>
        <v>FH</v>
      </c>
      <c r="P1273" s="1">
        <f t="shared" si="138"/>
        <v>1</v>
      </c>
      <c r="Q1273" s="1" t="s">
        <v>999</v>
      </c>
      <c r="R1273" s="1" t="str">
        <f t="shared" si="142"/>
        <v>1/9990-36910 Klaus - Taler Verrechnungskonto</v>
      </c>
      <c r="S1273" s="2">
        <f t="shared" si="136"/>
        <v>0</v>
      </c>
      <c r="T1273" s="2">
        <f t="shared" si="143"/>
        <v>0</v>
      </c>
    </row>
    <row r="1274" spans="1:20" x14ac:dyDescent="0.4">
      <c r="A1274" s="1" t="s">
        <v>395</v>
      </c>
      <c r="B1274" s="1" t="s">
        <v>395</v>
      </c>
      <c r="C1274" s="1" t="s">
        <v>414</v>
      </c>
      <c r="D1274" s="1" t="s">
        <v>395</v>
      </c>
      <c r="E1274" s="1" t="s">
        <v>395</v>
      </c>
      <c r="F1274" s="1" t="s">
        <v>397</v>
      </c>
      <c r="G1274" s="1" t="s">
        <v>398</v>
      </c>
      <c r="H1274" s="1" t="s">
        <v>415</v>
      </c>
      <c r="I1274" s="1" t="s">
        <v>24</v>
      </c>
      <c r="J1274" s="1" t="s">
        <v>25</v>
      </c>
      <c r="K1274" s="6" t="s">
        <v>416</v>
      </c>
      <c r="L1274" s="6" t="str">
        <f>VLOOKUP(LEFT(A1274,1),'Ansatz 1'!A$1:B$10,2)</f>
        <v>0 Vertretungskörper und allgemeine Verwaltung</v>
      </c>
      <c r="M1274" s="6" t="str">
        <f>VLOOKUP(LEFT(A1274,2),'Ansatz 2'!A$1:B$51,2)</f>
        <v>00 Gewählte Gemeindeorgane</v>
      </c>
      <c r="N1274" s="6" t="str">
        <f t="shared" si="140"/>
        <v>0000 Gewählte Gemeindeorgane</v>
      </c>
      <c r="O1274" s="1" t="str">
        <f t="shared" si="141"/>
        <v>FH</v>
      </c>
      <c r="P1274" s="1">
        <f t="shared" si="138"/>
        <v>1</v>
      </c>
      <c r="Q1274" s="1" t="s">
        <v>999</v>
      </c>
      <c r="R1274" s="1" t="str">
        <f t="shared" si="142"/>
        <v>1/0000-72100 Bezüge der gewählten Organe (Bürgermeister inkl. Reisekosten)</v>
      </c>
      <c r="S1274" s="2">
        <f t="shared" si="136"/>
        <v>-110000</v>
      </c>
      <c r="T1274" s="2">
        <f t="shared" si="143"/>
        <v>-35.564177174264465</v>
      </c>
    </row>
    <row r="1275" spans="1:20" x14ac:dyDescent="0.4">
      <c r="A1275" s="1" t="s">
        <v>395</v>
      </c>
      <c r="B1275" s="1" t="s">
        <v>395</v>
      </c>
      <c r="C1275" s="1" t="s">
        <v>414</v>
      </c>
      <c r="D1275" s="1" t="s">
        <v>403</v>
      </c>
      <c r="E1275" s="1" t="s">
        <v>395</v>
      </c>
      <c r="F1275" s="1" t="s">
        <v>397</v>
      </c>
      <c r="G1275" s="1" t="s">
        <v>398</v>
      </c>
      <c r="H1275" s="1" t="s">
        <v>415</v>
      </c>
      <c r="I1275" s="1" t="s">
        <v>24</v>
      </c>
      <c r="J1275" s="1" t="s">
        <v>26</v>
      </c>
      <c r="K1275" s="6" t="s">
        <v>417</v>
      </c>
      <c r="L1275" s="6" t="str">
        <f>VLOOKUP(LEFT(A1275,1),'Ansatz 1'!A$1:B$10,2)</f>
        <v>0 Vertretungskörper und allgemeine Verwaltung</v>
      </c>
      <c r="M1275" s="6" t="str">
        <f>VLOOKUP(LEFT(A1275,2),'Ansatz 2'!A$1:B$51,2)</f>
        <v>00 Gewählte Gemeindeorgane</v>
      </c>
      <c r="N1275" s="6" t="str">
        <f t="shared" si="140"/>
        <v>0000 Gewählte Gemeindeorgane</v>
      </c>
      <c r="O1275" s="1" t="str">
        <f t="shared" si="141"/>
        <v>FH</v>
      </c>
      <c r="P1275" s="1">
        <f t="shared" si="138"/>
        <v>1</v>
      </c>
      <c r="Q1275" s="1" t="s">
        <v>999</v>
      </c>
      <c r="R1275" s="1" t="str">
        <f t="shared" si="142"/>
        <v>1/0000-72110 Bezüge der gewählten Organe (GR u. GV inkl. Reisekosten)</v>
      </c>
      <c r="S1275" s="2">
        <f t="shared" si="136"/>
        <v>-11000</v>
      </c>
      <c r="T1275" s="2">
        <f t="shared" si="143"/>
        <v>-3.5564177174264469</v>
      </c>
    </row>
    <row r="1276" spans="1:20" x14ac:dyDescent="0.4">
      <c r="A1276" s="1" t="s">
        <v>395</v>
      </c>
      <c r="B1276" s="1" t="s">
        <v>395</v>
      </c>
      <c r="C1276" s="1" t="s">
        <v>418</v>
      </c>
      <c r="D1276" s="1" t="s">
        <v>395</v>
      </c>
      <c r="E1276" s="1" t="s">
        <v>395</v>
      </c>
      <c r="F1276" s="1" t="s">
        <v>397</v>
      </c>
      <c r="G1276" s="1" t="s">
        <v>398</v>
      </c>
      <c r="H1276" s="1" t="s">
        <v>415</v>
      </c>
      <c r="I1276" s="1" t="s">
        <v>24</v>
      </c>
      <c r="J1276" s="1" t="s">
        <v>27</v>
      </c>
      <c r="K1276" s="6" t="s">
        <v>419</v>
      </c>
      <c r="L1276" s="6" t="str">
        <f>VLOOKUP(LEFT(A1276,1),'Ansatz 1'!A$1:B$10,2)</f>
        <v>0 Vertretungskörper und allgemeine Verwaltung</v>
      </c>
      <c r="M1276" s="6" t="str">
        <f>VLOOKUP(LEFT(A1276,2),'Ansatz 2'!A$1:B$51,2)</f>
        <v>00 Gewählte Gemeindeorgane</v>
      </c>
      <c r="N1276" s="6" t="str">
        <f t="shared" si="140"/>
        <v>0000 Gewählte Gemeindeorgane</v>
      </c>
      <c r="O1276" s="1" t="str">
        <f t="shared" si="141"/>
        <v>FH</v>
      </c>
      <c r="P1276" s="1">
        <f t="shared" si="138"/>
        <v>1</v>
      </c>
      <c r="Q1276" s="1" t="s">
        <v>999</v>
      </c>
      <c r="R1276" s="1" t="str">
        <f t="shared" si="142"/>
        <v>1/0000-72300 Amtspauschalien und Repräsentationsaufwendungen (Sonstige Kosten der Gemeindeorgane)</v>
      </c>
      <c r="S1276" s="2">
        <f t="shared" si="136"/>
        <v>-1500</v>
      </c>
      <c r="T1276" s="2">
        <f t="shared" si="143"/>
        <v>-0.48496605237633367</v>
      </c>
    </row>
    <row r="1277" spans="1:20" x14ac:dyDescent="0.4">
      <c r="A1277" s="1" t="s">
        <v>395</v>
      </c>
      <c r="B1277" s="1" t="s">
        <v>395</v>
      </c>
      <c r="C1277" s="1" t="s">
        <v>420</v>
      </c>
      <c r="D1277" s="1" t="s">
        <v>395</v>
      </c>
      <c r="E1277" s="1" t="s">
        <v>395</v>
      </c>
      <c r="F1277" s="1" t="s">
        <v>397</v>
      </c>
      <c r="G1277" s="1" t="s">
        <v>398</v>
      </c>
      <c r="H1277" s="1" t="s">
        <v>415</v>
      </c>
      <c r="I1277" s="1" t="s">
        <v>24</v>
      </c>
      <c r="J1277" s="1" t="s">
        <v>28</v>
      </c>
      <c r="K1277" s="6" t="s">
        <v>421</v>
      </c>
      <c r="L1277" s="6" t="str">
        <f>VLOOKUP(LEFT(A1277,1),'Ansatz 1'!A$1:B$10,2)</f>
        <v>0 Vertretungskörper und allgemeine Verwaltung</v>
      </c>
      <c r="M1277" s="6" t="str">
        <f>VLOOKUP(LEFT(A1277,2),'Ansatz 2'!A$1:B$51,2)</f>
        <v>00 Gewählte Gemeindeorgane</v>
      </c>
      <c r="N1277" s="6" t="str">
        <f t="shared" si="140"/>
        <v>0000 Gewählte Gemeindeorgane</v>
      </c>
      <c r="O1277" s="1" t="str">
        <f t="shared" si="141"/>
        <v>FH</v>
      </c>
      <c r="P1277" s="1">
        <f t="shared" si="138"/>
        <v>1</v>
      </c>
      <c r="Q1277" s="1" t="s">
        <v>999</v>
      </c>
      <c r="R1277" s="1" t="str">
        <f t="shared" si="142"/>
        <v>1/0000-72400 Reisegebühren (Gemeindevertretung)</v>
      </c>
      <c r="S1277" s="2">
        <f t="shared" si="136"/>
        <v>-500</v>
      </c>
      <c r="T1277" s="2">
        <f t="shared" si="143"/>
        <v>-0.16165535079211121</v>
      </c>
    </row>
    <row r="1278" spans="1:20" x14ac:dyDescent="0.4">
      <c r="A1278" s="1" t="s">
        <v>395</v>
      </c>
      <c r="B1278" s="1" t="s">
        <v>395</v>
      </c>
      <c r="C1278" s="1" t="s">
        <v>422</v>
      </c>
      <c r="D1278" s="1" t="s">
        <v>395</v>
      </c>
      <c r="E1278" s="1" t="s">
        <v>395</v>
      </c>
      <c r="F1278" s="1" t="s">
        <v>397</v>
      </c>
      <c r="G1278" s="1" t="s">
        <v>398</v>
      </c>
      <c r="H1278" s="1" t="s">
        <v>423</v>
      </c>
      <c r="I1278" s="1" t="s">
        <v>24</v>
      </c>
      <c r="J1278" s="1" t="s">
        <v>29</v>
      </c>
      <c r="K1278" s="6" t="s">
        <v>424</v>
      </c>
      <c r="L1278" s="6" t="str">
        <f>VLOOKUP(LEFT(A1278,1),'Ansatz 1'!A$1:B$10,2)</f>
        <v>0 Vertretungskörper und allgemeine Verwaltung</v>
      </c>
      <c r="M1278" s="6" t="str">
        <f>VLOOKUP(LEFT(A1278,2),'Ansatz 2'!A$1:B$51,2)</f>
        <v>00 Gewählte Gemeindeorgane</v>
      </c>
      <c r="N1278" s="6" t="str">
        <f t="shared" si="140"/>
        <v>0000 Gewählte Gemeindeorgane</v>
      </c>
      <c r="O1278" s="1" t="str">
        <f t="shared" si="141"/>
        <v>FH</v>
      </c>
      <c r="P1278" s="1">
        <f t="shared" si="138"/>
        <v>1</v>
      </c>
      <c r="Q1278" s="1" t="s">
        <v>999</v>
      </c>
      <c r="R1278" s="1" t="str">
        <f t="shared" si="142"/>
        <v>1/0000-75200 Transfers an Gemeinden, Gemeindeverbände (Bürgermeisterpensionsfonds)</v>
      </c>
      <c r="S1278" s="2">
        <f t="shared" si="136"/>
        <v>-20000</v>
      </c>
      <c r="T1278" s="2">
        <f t="shared" si="143"/>
        <v>-6.4662140316844487</v>
      </c>
    </row>
    <row r="1279" spans="1:20" x14ac:dyDescent="0.4">
      <c r="A1279" s="1" t="s">
        <v>395</v>
      </c>
      <c r="B1279" s="1" t="s">
        <v>395</v>
      </c>
      <c r="C1279" s="1" t="s">
        <v>425</v>
      </c>
      <c r="D1279" s="1" t="s">
        <v>395</v>
      </c>
      <c r="E1279" s="1" t="s">
        <v>395</v>
      </c>
      <c r="F1279" s="1" t="s">
        <v>397</v>
      </c>
      <c r="G1279" s="1" t="s">
        <v>398</v>
      </c>
      <c r="H1279" s="1" t="s">
        <v>423</v>
      </c>
      <c r="I1279" s="1" t="s">
        <v>24</v>
      </c>
      <c r="J1279" s="1" t="s">
        <v>30</v>
      </c>
      <c r="K1279" s="6" t="s">
        <v>426</v>
      </c>
      <c r="L1279" s="6" t="str">
        <f>VLOOKUP(LEFT(A1279,1),'Ansatz 1'!A$1:B$10,2)</f>
        <v>0 Vertretungskörper und allgemeine Verwaltung</v>
      </c>
      <c r="M1279" s="6" t="str">
        <f>VLOOKUP(LEFT(A1279,2),'Ansatz 2'!A$1:B$51,2)</f>
        <v>00 Gewählte Gemeindeorgane</v>
      </c>
      <c r="N1279" s="6" t="str">
        <f t="shared" si="140"/>
        <v>0000 Gewählte Gemeindeorgane</v>
      </c>
      <c r="O1279" s="1" t="str">
        <f t="shared" si="141"/>
        <v>FH</v>
      </c>
      <c r="P1279" s="1">
        <f t="shared" si="138"/>
        <v>1</v>
      </c>
      <c r="Q1279" s="1" t="s">
        <v>999</v>
      </c>
      <c r="R1279" s="1" t="str">
        <f t="shared" si="142"/>
        <v>1/0000-75300 Transfers an Sozialversicherungsträger (Vers.Anst. öffentlich Bediensteter)</v>
      </c>
      <c r="S1279" s="2">
        <f t="shared" si="136"/>
        <v>-19000</v>
      </c>
      <c r="T1279" s="2">
        <f t="shared" si="143"/>
        <v>-6.1429033301002267</v>
      </c>
    </row>
    <row r="1280" spans="1:20" x14ac:dyDescent="0.4">
      <c r="A1280" s="1" t="s">
        <v>395</v>
      </c>
      <c r="B1280" s="1" t="s">
        <v>395</v>
      </c>
      <c r="C1280" s="1" t="s">
        <v>427</v>
      </c>
      <c r="D1280" s="1" t="s">
        <v>395</v>
      </c>
      <c r="E1280" s="1" t="s">
        <v>395</v>
      </c>
      <c r="F1280" s="1" t="s">
        <v>397</v>
      </c>
      <c r="G1280" s="1" t="s">
        <v>398</v>
      </c>
      <c r="H1280" s="1" t="s">
        <v>428</v>
      </c>
      <c r="I1280" s="1" t="s">
        <v>24</v>
      </c>
      <c r="J1280" s="1" t="s">
        <v>31</v>
      </c>
      <c r="K1280" s="6" t="s">
        <v>417</v>
      </c>
      <c r="L1280" s="6" t="str">
        <f>VLOOKUP(LEFT(A1280,1),'Ansatz 1'!A$1:B$10,2)</f>
        <v>0 Vertretungskörper und allgemeine Verwaltung</v>
      </c>
      <c r="M1280" s="6" t="str">
        <f>VLOOKUP(LEFT(A1280,2),'Ansatz 2'!A$1:B$51,2)</f>
        <v>00 Gewählte Gemeindeorgane</v>
      </c>
      <c r="N1280" s="6" t="str">
        <f t="shared" si="140"/>
        <v>0000 Gewählte Gemeindeorgane</v>
      </c>
      <c r="O1280" s="1" t="str">
        <f t="shared" si="141"/>
        <v>FH</v>
      </c>
      <c r="P1280" s="1">
        <f t="shared" si="138"/>
        <v>1</v>
      </c>
      <c r="Q1280" s="1" t="s">
        <v>999</v>
      </c>
      <c r="R1280" s="1" t="str">
        <f t="shared" si="142"/>
        <v>1/0000-75500 Transfers an Unternehmen (ohne Finanzunternehmen) und andere (Pensionskasse)</v>
      </c>
      <c r="S1280" s="2">
        <f t="shared" si="136"/>
        <v>-11000</v>
      </c>
      <c r="T1280" s="2">
        <f t="shared" si="143"/>
        <v>-3.5564177174264469</v>
      </c>
    </row>
    <row r="1281" spans="1:20" x14ac:dyDescent="0.4">
      <c r="A1281" s="1" t="s">
        <v>395</v>
      </c>
      <c r="B1281" s="1" t="s">
        <v>395</v>
      </c>
      <c r="C1281" s="1" t="s">
        <v>429</v>
      </c>
      <c r="D1281" s="1" t="s">
        <v>403</v>
      </c>
      <c r="E1281" s="1" t="s">
        <v>395</v>
      </c>
      <c r="F1281" s="1" t="s">
        <v>397</v>
      </c>
      <c r="G1281" s="1" t="s">
        <v>398</v>
      </c>
      <c r="H1281" s="1" t="s">
        <v>430</v>
      </c>
      <c r="I1281" s="1" t="s">
        <v>24</v>
      </c>
      <c r="J1281" s="1" t="s">
        <v>32</v>
      </c>
      <c r="K1281" s="6" t="s">
        <v>431</v>
      </c>
      <c r="L1281" s="6" t="str">
        <f>VLOOKUP(LEFT(A1281,1),'Ansatz 1'!A$1:B$10,2)</f>
        <v>0 Vertretungskörper und allgemeine Verwaltung</v>
      </c>
      <c r="M1281" s="6" t="str">
        <f>VLOOKUP(LEFT(A1281,2),'Ansatz 2'!A$1:B$51,2)</f>
        <v>00 Gewählte Gemeindeorgane</v>
      </c>
      <c r="N1281" s="6" t="str">
        <f t="shared" si="140"/>
        <v>0000 Gewählte Gemeindeorgane</v>
      </c>
      <c r="O1281" s="1" t="str">
        <f t="shared" si="141"/>
        <v>FH</v>
      </c>
      <c r="P1281" s="1">
        <f t="shared" si="138"/>
        <v>2</v>
      </c>
      <c r="Q1281" s="1" t="s">
        <v>999</v>
      </c>
      <c r="R1281" s="1" t="str">
        <f t="shared" si="142"/>
        <v>2/0000+86110 Transfers von Ländern, Landesfonds und Landeskammern (Bürgermeister-Pensionsfonds)</v>
      </c>
      <c r="S1281" s="2">
        <f t="shared" si="136"/>
        <v>12100</v>
      </c>
      <c r="T1281" s="2">
        <f t="shared" si="143"/>
        <v>3.9120594891690916</v>
      </c>
    </row>
    <row r="1282" spans="1:20" x14ac:dyDescent="0.4">
      <c r="A1282" s="1" t="s">
        <v>432</v>
      </c>
      <c r="B1282" s="1" t="s">
        <v>395</v>
      </c>
      <c r="C1282" s="1" t="s">
        <v>433</v>
      </c>
      <c r="D1282" s="1" t="s">
        <v>395</v>
      </c>
      <c r="E1282" s="1" t="s">
        <v>395</v>
      </c>
      <c r="F1282" s="1" t="s">
        <v>397</v>
      </c>
      <c r="G1282" s="1" t="s">
        <v>398</v>
      </c>
      <c r="H1282" s="1" t="s">
        <v>434</v>
      </c>
      <c r="I1282" s="1" t="s">
        <v>33</v>
      </c>
      <c r="J1282" s="1" t="s">
        <v>34</v>
      </c>
      <c r="K1282" s="6" t="s">
        <v>400</v>
      </c>
      <c r="L1282" s="6" t="str">
        <f>VLOOKUP(LEFT(A1282,1),'Ansatz 1'!A$1:B$10,2)</f>
        <v>0 Vertretungskörper und allgemeine Verwaltung</v>
      </c>
      <c r="M1282" s="6" t="str">
        <f>VLOOKUP(LEFT(A1282,2),'Ansatz 2'!A$1:B$51,2)</f>
        <v>01 Hauptverwaltung</v>
      </c>
      <c r="N1282" s="6" t="str">
        <f t="shared" si="140"/>
        <v>0100 Gemeindeamt</v>
      </c>
      <c r="O1282" s="1" t="str">
        <f t="shared" si="141"/>
        <v>FH</v>
      </c>
      <c r="P1282" s="1">
        <f t="shared" si="138"/>
        <v>1</v>
      </c>
      <c r="Q1282" s="1" t="s">
        <v>999</v>
      </c>
      <c r="R1282" s="1" t="str">
        <f t="shared" si="142"/>
        <v>1/0100-04000 Fahrzeuge</v>
      </c>
      <c r="S1282" s="2">
        <f t="shared" ref="S1282:S1345" si="144">IF(P1282=2,K1282+0,-(K1282+0))</f>
        <v>0</v>
      </c>
      <c r="T1282" s="2">
        <f t="shared" si="143"/>
        <v>0</v>
      </c>
    </row>
    <row r="1283" spans="1:20" x14ac:dyDescent="0.4">
      <c r="A1283" s="1" t="s">
        <v>432</v>
      </c>
      <c r="B1283" s="1" t="s">
        <v>395</v>
      </c>
      <c r="C1283" s="1" t="s">
        <v>435</v>
      </c>
      <c r="D1283" s="1" t="s">
        <v>395</v>
      </c>
      <c r="E1283" s="1" t="s">
        <v>395</v>
      </c>
      <c r="F1283" s="1" t="s">
        <v>397</v>
      </c>
      <c r="G1283" s="1" t="s">
        <v>398</v>
      </c>
      <c r="H1283" s="1" t="s">
        <v>436</v>
      </c>
      <c r="I1283" s="1" t="s">
        <v>33</v>
      </c>
      <c r="J1283" s="1" t="s">
        <v>35</v>
      </c>
      <c r="K1283" s="6" t="s">
        <v>437</v>
      </c>
      <c r="L1283" s="6" t="str">
        <f>VLOOKUP(LEFT(A1283,1),'Ansatz 1'!A$1:B$10,2)</f>
        <v>0 Vertretungskörper und allgemeine Verwaltung</v>
      </c>
      <c r="M1283" s="6" t="str">
        <f>VLOOKUP(LEFT(A1283,2),'Ansatz 2'!A$1:B$51,2)</f>
        <v>01 Hauptverwaltung</v>
      </c>
      <c r="N1283" s="6" t="str">
        <f t="shared" si="140"/>
        <v>0100 Gemeindeamt</v>
      </c>
      <c r="O1283" s="1" t="str">
        <f t="shared" si="141"/>
        <v>FH</v>
      </c>
      <c r="P1283" s="1">
        <f t="shared" ref="P1283:P1346" si="145">IF(OR(MID(H1283,2,1)="1",MID(H1283,2,1)="3"),2,1)</f>
        <v>1</v>
      </c>
      <c r="Q1283" s="1" t="s">
        <v>999</v>
      </c>
      <c r="R1283" s="1" t="str">
        <f t="shared" si="142"/>
        <v>1/0100-04200 Amts-, Betriebs- und Geschäftsausstattung</v>
      </c>
      <c r="S1283" s="2">
        <f t="shared" si="144"/>
        <v>-4000</v>
      </c>
      <c r="T1283" s="2">
        <f t="shared" si="143"/>
        <v>-1.2932428063368897</v>
      </c>
    </row>
    <row r="1284" spans="1:20" x14ac:dyDescent="0.4">
      <c r="A1284" s="1" t="s">
        <v>432</v>
      </c>
      <c r="B1284" s="1" t="s">
        <v>395</v>
      </c>
      <c r="C1284" s="1" t="s">
        <v>438</v>
      </c>
      <c r="D1284" s="1" t="s">
        <v>395</v>
      </c>
      <c r="E1284" s="1" t="s">
        <v>395</v>
      </c>
      <c r="F1284" s="1" t="s">
        <v>397</v>
      </c>
      <c r="G1284" s="1" t="s">
        <v>398</v>
      </c>
      <c r="H1284" s="1" t="s">
        <v>439</v>
      </c>
      <c r="I1284" s="1" t="s">
        <v>33</v>
      </c>
      <c r="J1284" s="1" t="s">
        <v>36</v>
      </c>
      <c r="K1284" s="6" t="s">
        <v>440</v>
      </c>
      <c r="L1284" s="6" t="str">
        <f>VLOOKUP(LEFT(A1284,1),'Ansatz 1'!A$1:B$10,2)</f>
        <v>0 Vertretungskörper und allgemeine Verwaltung</v>
      </c>
      <c r="M1284" s="6" t="str">
        <f>VLOOKUP(LEFT(A1284,2),'Ansatz 2'!A$1:B$51,2)</f>
        <v>01 Hauptverwaltung</v>
      </c>
      <c r="N1284" s="6" t="str">
        <f t="shared" si="140"/>
        <v>0100 Gemeindeamt</v>
      </c>
      <c r="O1284" s="1" t="str">
        <f t="shared" si="141"/>
        <v>FH</v>
      </c>
      <c r="P1284" s="1">
        <f t="shared" si="145"/>
        <v>1</v>
      </c>
      <c r="Q1284" s="1" t="s">
        <v>999</v>
      </c>
      <c r="R1284" s="1" t="str">
        <f t="shared" si="142"/>
        <v>1/0100-40000 Geringwertige Wirtschaftsgüter (GWG)</v>
      </c>
      <c r="S1284" s="2">
        <f t="shared" si="144"/>
        <v>-2000</v>
      </c>
      <c r="T1284" s="2">
        <f t="shared" si="143"/>
        <v>-0.64662140316844485</v>
      </c>
    </row>
    <row r="1285" spans="1:20" x14ac:dyDescent="0.4">
      <c r="A1285" s="1" t="s">
        <v>432</v>
      </c>
      <c r="B1285" s="1" t="s">
        <v>395</v>
      </c>
      <c r="C1285" s="1" t="s">
        <v>441</v>
      </c>
      <c r="D1285" s="1" t="s">
        <v>395</v>
      </c>
      <c r="E1285" s="1" t="s">
        <v>395</v>
      </c>
      <c r="F1285" s="1" t="s">
        <v>397</v>
      </c>
      <c r="G1285" s="1" t="s">
        <v>398</v>
      </c>
      <c r="H1285" s="1" t="s">
        <v>439</v>
      </c>
      <c r="I1285" s="1" t="s">
        <v>33</v>
      </c>
      <c r="J1285" s="1" t="s">
        <v>37</v>
      </c>
      <c r="K1285" s="6" t="s">
        <v>442</v>
      </c>
      <c r="L1285" s="6" t="str">
        <f>VLOOKUP(LEFT(A1285,1),'Ansatz 1'!A$1:B$10,2)</f>
        <v>0 Vertretungskörper und allgemeine Verwaltung</v>
      </c>
      <c r="M1285" s="6" t="str">
        <f>VLOOKUP(LEFT(A1285,2),'Ansatz 2'!A$1:B$51,2)</f>
        <v>01 Hauptverwaltung</v>
      </c>
      <c r="N1285" s="6" t="str">
        <f t="shared" si="140"/>
        <v>0100 Gemeindeamt</v>
      </c>
      <c r="O1285" s="1" t="str">
        <f t="shared" si="141"/>
        <v>FH</v>
      </c>
      <c r="P1285" s="1">
        <f t="shared" si="145"/>
        <v>1</v>
      </c>
      <c r="Q1285" s="1" t="s">
        <v>999</v>
      </c>
      <c r="R1285" s="1" t="str">
        <f t="shared" si="142"/>
        <v>1/0100-45600 Schreib-, Zeichen und sonstige Büromittel</v>
      </c>
      <c r="S1285" s="2">
        <f t="shared" si="144"/>
        <v>-7000</v>
      </c>
      <c r="T1285" s="2">
        <f t="shared" si="143"/>
        <v>-2.2631749110895569</v>
      </c>
    </row>
    <row r="1286" spans="1:20" x14ac:dyDescent="0.4">
      <c r="A1286" s="1" t="s">
        <v>432</v>
      </c>
      <c r="B1286" s="1" t="s">
        <v>395</v>
      </c>
      <c r="C1286" s="1" t="s">
        <v>443</v>
      </c>
      <c r="D1286" s="1" t="s">
        <v>395</v>
      </c>
      <c r="E1286" s="1" t="s">
        <v>395</v>
      </c>
      <c r="F1286" s="1" t="s">
        <v>397</v>
      </c>
      <c r="G1286" s="1" t="s">
        <v>398</v>
      </c>
      <c r="H1286" s="1" t="s">
        <v>439</v>
      </c>
      <c r="I1286" s="1" t="s">
        <v>33</v>
      </c>
      <c r="J1286" s="1" t="s">
        <v>38</v>
      </c>
      <c r="K1286" s="6" t="s">
        <v>440</v>
      </c>
      <c r="L1286" s="6" t="str">
        <f>VLOOKUP(LEFT(A1286,1),'Ansatz 1'!A$1:B$10,2)</f>
        <v>0 Vertretungskörper und allgemeine Verwaltung</v>
      </c>
      <c r="M1286" s="6" t="str">
        <f>VLOOKUP(LEFT(A1286,2),'Ansatz 2'!A$1:B$51,2)</f>
        <v>01 Hauptverwaltung</v>
      </c>
      <c r="N1286" s="6" t="str">
        <f t="shared" si="140"/>
        <v>0100 Gemeindeamt</v>
      </c>
      <c r="O1286" s="1" t="str">
        <f t="shared" si="141"/>
        <v>FH</v>
      </c>
      <c r="P1286" s="1">
        <f t="shared" si="145"/>
        <v>1</v>
      </c>
      <c r="Q1286" s="1" t="s">
        <v>999</v>
      </c>
      <c r="R1286" s="1" t="str">
        <f t="shared" si="142"/>
        <v>1/0100-45700 Druckwerke</v>
      </c>
      <c r="S1286" s="2">
        <f t="shared" si="144"/>
        <v>-2000</v>
      </c>
      <c r="T1286" s="2">
        <f t="shared" si="143"/>
        <v>-0.64662140316844485</v>
      </c>
    </row>
    <row r="1287" spans="1:20" x14ac:dyDescent="0.4">
      <c r="A1287" s="1" t="s">
        <v>432</v>
      </c>
      <c r="B1287" s="1" t="s">
        <v>395</v>
      </c>
      <c r="C1287" s="1" t="s">
        <v>444</v>
      </c>
      <c r="D1287" s="1" t="s">
        <v>395</v>
      </c>
      <c r="E1287" s="1" t="s">
        <v>395</v>
      </c>
      <c r="F1287" s="1" t="s">
        <v>397</v>
      </c>
      <c r="G1287" s="1" t="s">
        <v>398</v>
      </c>
      <c r="H1287" s="1" t="s">
        <v>445</v>
      </c>
      <c r="I1287" s="1" t="s">
        <v>33</v>
      </c>
      <c r="J1287" s="1" t="s">
        <v>39</v>
      </c>
      <c r="K1287" s="6" t="s">
        <v>446</v>
      </c>
      <c r="L1287" s="6" t="str">
        <f>VLOOKUP(LEFT(A1287,1),'Ansatz 1'!A$1:B$10,2)</f>
        <v>0 Vertretungskörper und allgemeine Verwaltung</v>
      </c>
      <c r="M1287" s="6" t="str">
        <f>VLOOKUP(LEFT(A1287,2),'Ansatz 2'!A$1:B$51,2)</f>
        <v>01 Hauptverwaltung</v>
      </c>
      <c r="N1287" s="6" t="str">
        <f t="shared" si="140"/>
        <v>0100 Gemeindeamt</v>
      </c>
      <c r="O1287" s="1" t="str">
        <f t="shared" si="141"/>
        <v>FH</v>
      </c>
      <c r="P1287" s="1">
        <f t="shared" si="145"/>
        <v>1</v>
      </c>
      <c r="Q1287" s="1" t="s">
        <v>999</v>
      </c>
      <c r="R1287" s="1" t="str">
        <f t="shared" si="142"/>
        <v>1/0100-51000 Geldbezüge der Vertragsbediensteten der Verwaltung</v>
      </c>
      <c r="S1287" s="2">
        <f t="shared" si="144"/>
        <v>-230000</v>
      </c>
      <c r="T1287" s="2">
        <f t="shared" si="143"/>
        <v>-74.361461364371166</v>
      </c>
    </row>
    <row r="1288" spans="1:20" x14ac:dyDescent="0.4">
      <c r="A1288" s="1" t="s">
        <v>432</v>
      </c>
      <c r="B1288" s="1" t="s">
        <v>395</v>
      </c>
      <c r="C1288" s="1" t="s">
        <v>447</v>
      </c>
      <c r="D1288" s="1" t="s">
        <v>395</v>
      </c>
      <c r="E1288" s="1" t="s">
        <v>395</v>
      </c>
      <c r="F1288" s="1" t="s">
        <v>397</v>
      </c>
      <c r="G1288" s="1" t="s">
        <v>398</v>
      </c>
      <c r="H1288" s="1" t="s">
        <v>445</v>
      </c>
      <c r="I1288" s="1" t="s">
        <v>33</v>
      </c>
      <c r="J1288" s="1" t="s">
        <v>40</v>
      </c>
      <c r="K1288" s="6" t="s">
        <v>448</v>
      </c>
      <c r="L1288" s="6" t="str">
        <f>VLOOKUP(LEFT(A1288,1),'Ansatz 1'!A$1:B$10,2)</f>
        <v>0 Vertretungskörper und allgemeine Verwaltung</v>
      </c>
      <c r="M1288" s="6" t="str">
        <f>VLOOKUP(LEFT(A1288,2),'Ansatz 2'!A$1:B$51,2)</f>
        <v>01 Hauptverwaltung</v>
      </c>
      <c r="N1288" s="6" t="str">
        <f t="shared" si="140"/>
        <v>0100 Gemeindeamt</v>
      </c>
      <c r="O1288" s="1" t="str">
        <f t="shared" si="141"/>
        <v>FH</v>
      </c>
      <c r="P1288" s="1">
        <f t="shared" si="145"/>
        <v>1</v>
      </c>
      <c r="Q1288" s="1" t="s">
        <v>999</v>
      </c>
      <c r="R1288" s="1" t="str">
        <f t="shared" si="142"/>
        <v>1/0100-52200 Geldbezüge der nicht ganzjährig beschäftigten Angestellten</v>
      </c>
      <c r="S1288" s="2">
        <f t="shared" si="144"/>
        <v>-100</v>
      </c>
      <c r="T1288" s="2">
        <f t="shared" si="143"/>
        <v>-3.2331070158422244E-2</v>
      </c>
    </row>
    <row r="1289" spans="1:20" x14ac:dyDescent="0.4">
      <c r="A1289" s="1" t="s">
        <v>432</v>
      </c>
      <c r="B1289" s="1" t="s">
        <v>395</v>
      </c>
      <c r="C1289" s="1" t="s">
        <v>449</v>
      </c>
      <c r="D1289" s="1" t="s">
        <v>409</v>
      </c>
      <c r="E1289" s="1" t="s">
        <v>395</v>
      </c>
      <c r="F1289" s="1" t="s">
        <v>397</v>
      </c>
      <c r="G1289" s="1" t="s">
        <v>398</v>
      </c>
      <c r="H1289" s="1" t="s">
        <v>450</v>
      </c>
      <c r="I1289" s="1" t="s">
        <v>33</v>
      </c>
      <c r="J1289" s="1" t="s">
        <v>41</v>
      </c>
      <c r="K1289" s="6" t="s">
        <v>451</v>
      </c>
      <c r="L1289" s="6" t="str">
        <f>VLOOKUP(LEFT(A1289,1),'Ansatz 1'!A$1:B$10,2)</f>
        <v>0 Vertretungskörper und allgemeine Verwaltung</v>
      </c>
      <c r="M1289" s="6" t="str">
        <f>VLOOKUP(LEFT(A1289,2),'Ansatz 2'!A$1:B$51,2)</f>
        <v>01 Hauptverwaltung</v>
      </c>
      <c r="N1289" s="6" t="str">
        <f t="shared" si="140"/>
        <v>0100 Gemeindeamt</v>
      </c>
      <c r="O1289" s="1" t="str">
        <f t="shared" si="141"/>
        <v>FH</v>
      </c>
      <c r="P1289" s="1">
        <f t="shared" si="145"/>
        <v>1</v>
      </c>
      <c r="Q1289" s="1" t="s">
        <v>999</v>
      </c>
      <c r="R1289" s="1" t="str">
        <f t="shared" si="142"/>
        <v>1/0100-56690 Zuwendungen aus Anlass von Dienstjubiläen -  einmalig</v>
      </c>
      <c r="S1289" s="2">
        <f t="shared" si="144"/>
        <v>-6000</v>
      </c>
      <c r="T1289" s="2">
        <f t="shared" si="143"/>
        <v>-1.9398642095053347</v>
      </c>
    </row>
    <row r="1290" spans="1:20" x14ac:dyDescent="0.4">
      <c r="A1290" s="1" t="s">
        <v>432</v>
      </c>
      <c r="B1290" s="1" t="s">
        <v>395</v>
      </c>
      <c r="C1290" s="1" t="s">
        <v>452</v>
      </c>
      <c r="D1290" s="1" t="s">
        <v>395</v>
      </c>
      <c r="E1290" s="1" t="s">
        <v>395</v>
      </c>
      <c r="F1290" s="1" t="s">
        <v>397</v>
      </c>
      <c r="G1290" s="1" t="s">
        <v>398</v>
      </c>
      <c r="H1290" s="1" t="s">
        <v>450</v>
      </c>
      <c r="I1290" s="1" t="s">
        <v>33</v>
      </c>
      <c r="J1290" s="1" t="s">
        <v>42</v>
      </c>
      <c r="K1290" s="6" t="s">
        <v>453</v>
      </c>
      <c r="L1290" s="6" t="str">
        <f>VLOOKUP(LEFT(A1290,1),'Ansatz 1'!A$1:B$10,2)</f>
        <v>0 Vertretungskörper und allgemeine Verwaltung</v>
      </c>
      <c r="M1290" s="6" t="str">
        <f>VLOOKUP(LEFT(A1290,2),'Ansatz 2'!A$1:B$51,2)</f>
        <v>01 Hauptverwaltung</v>
      </c>
      <c r="N1290" s="6" t="str">
        <f t="shared" si="140"/>
        <v>0100 Gemeindeamt</v>
      </c>
      <c r="O1290" s="1" t="str">
        <f t="shared" si="141"/>
        <v>FH</v>
      </c>
      <c r="P1290" s="1">
        <f t="shared" si="145"/>
        <v>1</v>
      </c>
      <c r="Q1290" s="1" t="s">
        <v>999</v>
      </c>
      <c r="R1290" s="1" t="str">
        <f t="shared" si="142"/>
        <v>1/0100-58000 Dienstgeberbeiträge zum Ausgleichsfonds für Familienbeihilfen</v>
      </c>
      <c r="S1290" s="2">
        <f t="shared" si="144"/>
        <v>-8000</v>
      </c>
      <c r="T1290" s="2">
        <f t="shared" si="143"/>
        <v>-2.5864856126737794</v>
      </c>
    </row>
    <row r="1291" spans="1:20" x14ac:dyDescent="0.4">
      <c r="A1291" s="1" t="s">
        <v>432</v>
      </c>
      <c r="B1291" s="1" t="s">
        <v>395</v>
      </c>
      <c r="C1291" s="1" t="s">
        <v>454</v>
      </c>
      <c r="D1291" s="1" t="s">
        <v>455</v>
      </c>
      <c r="E1291" s="1" t="s">
        <v>395</v>
      </c>
      <c r="F1291" s="1" t="s">
        <v>397</v>
      </c>
      <c r="G1291" s="1" t="s">
        <v>398</v>
      </c>
      <c r="H1291" s="1" t="s">
        <v>450</v>
      </c>
      <c r="I1291" s="1" t="s">
        <v>33</v>
      </c>
      <c r="J1291" s="1" t="s">
        <v>43</v>
      </c>
      <c r="K1291" s="6" t="s">
        <v>440</v>
      </c>
      <c r="L1291" s="6" t="str">
        <f>VLOOKUP(LEFT(A1291,1),'Ansatz 1'!A$1:B$10,2)</f>
        <v>0 Vertretungskörper und allgemeine Verwaltung</v>
      </c>
      <c r="M1291" s="6" t="str">
        <f>VLOOKUP(LEFT(A1291,2),'Ansatz 2'!A$1:B$51,2)</f>
        <v>01 Hauptverwaltung</v>
      </c>
      <c r="N1291" s="6" t="str">
        <f t="shared" si="140"/>
        <v>0100 Gemeindeamt</v>
      </c>
      <c r="O1291" s="1" t="str">
        <f t="shared" si="141"/>
        <v>FH</v>
      </c>
      <c r="P1291" s="1">
        <f t="shared" si="145"/>
        <v>1</v>
      </c>
      <c r="Q1291" s="1" t="s">
        <v>999</v>
      </c>
      <c r="R1291" s="1" t="str">
        <f t="shared" si="142"/>
        <v>1/0100-58150 Pensionskassenbeiträge</v>
      </c>
      <c r="S1291" s="2">
        <f t="shared" si="144"/>
        <v>-2000</v>
      </c>
      <c r="T1291" s="2">
        <f t="shared" si="143"/>
        <v>-0.64662140316844485</v>
      </c>
    </row>
    <row r="1292" spans="1:20" x14ac:dyDescent="0.4">
      <c r="A1292" s="1" t="s">
        <v>432</v>
      </c>
      <c r="B1292" s="1" t="s">
        <v>395</v>
      </c>
      <c r="C1292" s="1" t="s">
        <v>454</v>
      </c>
      <c r="D1292" s="1" t="s">
        <v>444</v>
      </c>
      <c r="E1292" s="1" t="s">
        <v>395</v>
      </c>
      <c r="F1292" s="1" t="s">
        <v>397</v>
      </c>
      <c r="G1292" s="1" t="s">
        <v>398</v>
      </c>
      <c r="H1292" s="1" t="s">
        <v>450</v>
      </c>
      <c r="I1292" s="1" t="s">
        <v>33</v>
      </c>
      <c r="J1292" s="1" t="s">
        <v>44</v>
      </c>
      <c r="K1292" s="6" t="s">
        <v>456</v>
      </c>
      <c r="L1292" s="6" t="str">
        <f>VLOOKUP(LEFT(A1292,1),'Ansatz 1'!A$1:B$10,2)</f>
        <v>0 Vertretungskörper und allgemeine Verwaltung</v>
      </c>
      <c r="M1292" s="6" t="str">
        <f>VLOOKUP(LEFT(A1292,2),'Ansatz 2'!A$1:B$51,2)</f>
        <v>01 Hauptverwaltung</v>
      </c>
      <c r="N1292" s="6" t="str">
        <f t="shared" si="140"/>
        <v>0100 Gemeindeamt</v>
      </c>
      <c r="O1292" s="1" t="str">
        <f t="shared" si="141"/>
        <v>FH</v>
      </c>
      <c r="P1292" s="1">
        <f t="shared" si="145"/>
        <v>1</v>
      </c>
      <c r="Q1292" s="1" t="s">
        <v>999</v>
      </c>
      <c r="R1292" s="1" t="str">
        <f t="shared" si="142"/>
        <v>1/0100-58151 Mitarbeitervorsorge - Abfertigung neu</v>
      </c>
      <c r="S1292" s="2">
        <f t="shared" si="144"/>
        <v>-1900</v>
      </c>
      <c r="T1292" s="2">
        <f t="shared" si="143"/>
        <v>-0.61429033301002267</v>
      </c>
    </row>
    <row r="1293" spans="1:20" x14ac:dyDescent="0.4">
      <c r="A1293" s="1" t="s">
        <v>432</v>
      </c>
      <c r="B1293" s="1" t="s">
        <v>395</v>
      </c>
      <c r="C1293" s="1" t="s">
        <v>457</v>
      </c>
      <c r="D1293" s="1" t="s">
        <v>395</v>
      </c>
      <c r="E1293" s="1" t="s">
        <v>395</v>
      </c>
      <c r="F1293" s="1" t="s">
        <v>397</v>
      </c>
      <c r="G1293" s="1" t="s">
        <v>398</v>
      </c>
      <c r="H1293" s="1" t="s">
        <v>450</v>
      </c>
      <c r="I1293" s="1" t="s">
        <v>33</v>
      </c>
      <c r="J1293" s="1" t="s">
        <v>45</v>
      </c>
      <c r="K1293" s="6" t="s">
        <v>458</v>
      </c>
      <c r="L1293" s="6" t="str">
        <f>VLOOKUP(LEFT(A1293,1),'Ansatz 1'!A$1:B$10,2)</f>
        <v>0 Vertretungskörper und allgemeine Verwaltung</v>
      </c>
      <c r="M1293" s="6" t="str">
        <f>VLOOKUP(LEFT(A1293,2),'Ansatz 2'!A$1:B$51,2)</f>
        <v>01 Hauptverwaltung</v>
      </c>
      <c r="N1293" s="6" t="str">
        <f t="shared" si="140"/>
        <v>0100 Gemeindeamt</v>
      </c>
      <c r="O1293" s="1" t="str">
        <f t="shared" si="141"/>
        <v>FH</v>
      </c>
      <c r="P1293" s="1">
        <f t="shared" si="145"/>
        <v>1</v>
      </c>
      <c r="Q1293" s="1" t="s">
        <v>999</v>
      </c>
      <c r="R1293" s="1" t="str">
        <f t="shared" si="142"/>
        <v>1/0100-58200 Sonstige Dienstgeberbeiträge zur sozialen Sicherheit</v>
      </c>
      <c r="S1293" s="2">
        <f t="shared" si="144"/>
        <v>-50000</v>
      </c>
      <c r="T1293" s="2">
        <f t="shared" si="143"/>
        <v>-16.165535079211121</v>
      </c>
    </row>
    <row r="1294" spans="1:20" x14ac:dyDescent="0.4">
      <c r="A1294" s="1" t="s">
        <v>432</v>
      </c>
      <c r="B1294" s="1" t="s">
        <v>395</v>
      </c>
      <c r="C1294" s="1" t="s">
        <v>459</v>
      </c>
      <c r="D1294" s="1" t="s">
        <v>395</v>
      </c>
      <c r="E1294" s="1" t="s">
        <v>395</v>
      </c>
      <c r="F1294" s="1" t="s">
        <v>397</v>
      </c>
      <c r="G1294" s="1" t="s">
        <v>398</v>
      </c>
      <c r="H1294" s="1" t="s">
        <v>460</v>
      </c>
      <c r="I1294" s="1" t="s">
        <v>33</v>
      </c>
      <c r="J1294" s="1" t="s">
        <v>46</v>
      </c>
      <c r="K1294" s="6" t="s">
        <v>461</v>
      </c>
      <c r="L1294" s="6" t="str">
        <f>VLOOKUP(LEFT(A1294,1),'Ansatz 1'!A$1:B$10,2)</f>
        <v>0 Vertretungskörper und allgemeine Verwaltung</v>
      </c>
      <c r="M1294" s="6" t="str">
        <f>VLOOKUP(LEFT(A1294,2),'Ansatz 2'!A$1:B$51,2)</f>
        <v>01 Hauptverwaltung</v>
      </c>
      <c r="N1294" s="6" t="str">
        <f t="shared" si="140"/>
        <v>0100 Gemeindeamt</v>
      </c>
      <c r="O1294" s="1" t="str">
        <f t="shared" si="141"/>
        <v>FH</v>
      </c>
      <c r="P1294" s="1">
        <f t="shared" si="145"/>
        <v>1</v>
      </c>
      <c r="Q1294" s="1" t="s">
        <v>999</v>
      </c>
      <c r="R1294" s="1" t="str">
        <f t="shared" si="142"/>
        <v>1/0100-61700 Instandhaltung von Fahrzeugen (Renault Zoe FK-271 HA)</v>
      </c>
      <c r="S1294" s="2">
        <f t="shared" si="144"/>
        <v>-1000</v>
      </c>
      <c r="T1294" s="2">
        <f t="shared" si="143"/>
        <v>-0.32331070158422243</v>
      </c>
    </row>
    <row r="1295" spans="1:20" x14ac:dyDescent="0.4">
      <c r="A1295" s="1" t="s">
        <v>432</v>
      </c>
      <c r="B1295" s="1" t="s">
        <v>395</v>
      </c>
      <c r="C1295" s="1" t="s">
        <v>462</v>
      </c>
      <c r="D1295" s="1" t="s">
        <v>395</v>
      </c>
      <c r="E1295" s="1" t="s">
        <v>395</v>
      </c>
      <c r="F1295" s="1" t="s">
        <v>397</v>
      </c>
      <c r="G1295" s="1" t="s">
        <v>398</v>
      </c>
      <c r="H1295" s="1" t="s">
        <v>460</v>
      </c>
      <c r="I1295" s="1" t="s">
        <v>33</v>
      </c>
      <c r="J1295" s="1" t="s">
        <v>47</v>
      </c>
      <c r="K1295" s="6" t="s">
        <v>463</v>
      </c>
      <c r="L1295" s="6" t="str">
        <f>VLOOKUP(LEFT(A1295,1),'Ansatz 1'!A$1:B$10,2)</f>
        <v>0 Vertretungskörper und allgemeine Verwaltung</v>
      </c>
      <c r="M1295" s="6" t="str">
        <f>VLOOKUP(LEFT(A1295,2),'Ansatz 2'!A$1:B$51,2)</f>
        <v>01 Hauptverwaltung</v>
      </c>
      <c r="N1295" s="6" t="str">
        <f t="shared" si="140"/>
        <v>0100 Gemeindeamt</v>
      </c>
      <c r="O1295" s="1" t="str">
        <f t="shared" si="141"/>
        <v>FH</v>
      </c>
      <c r="P1295" s="1">
        <f t="shared" si="145"/>
        <v>1</v>
      </c>
      <c r="Q1295" s="1" t="s">
        <v>999</v>
      </c>
      <c r="R1295" s="1" t="str">
        <f t="shared" si="142"/>
        <v>1/0100-61800 Instandhaltung von sonstigen Anlagen</v>
      </c>
      <c r="S1295" s="2">
        <f t="shared" si="144"/>
        <v>-2500</v>
      </c>
      <c r="T1295" s="2">
        <f t="shared" si="143"/>
        <v>-0.80827675396055609</v>
      </c>
    </row>
    <row r="1296" spans="1:20" x14ac:dyDescent="0.4">
      <c r="A1296" s="1" t="s">
        <v>432</v>
      </c>
      <c r="B1296" s="1" t="s">
        <v>395</v>
      </c>
      <c r="C1296" s="1" t="s">
        <v>464</v>
      </c>
      <c r="D1296" s="1" t="s">
        <v>395</v>
      </c>
      <c r="E1296" s="1" t="s">
        <v>395</v>
      </c>
      <c r="F1296" s="1" t="s">
        <v>397</v>
      </c>
      <c r="G1296" s="1" t="s">
        <v>398</v>
      </c>
      <c r="H1296" s="1" t="s">
        <v>465</v>
      </c>
      <c r="I1296" s="1" t="s">
        <v>33</v>
      </c>
      <c r="J1296" s="1" t="s">
        <v>48</v>
      </c>
      <c r="K1296" s="6" t="s">
        <v>466</v>
      </c>
      <c r="L1296" s="6" t="str">
        <f>VLOOKUP(LEFT(A1296,1),'Ansatz 1'!A$1:B$10,2)</f>
        <v>0 Vertretungskörper und allgemeine Verwaltung</v>
      </c>
      <c r="M1296" s="6" t="str">
        <f>VLOOKUP(LEFT(A1296,2),'Ansatz 2'!A$1:B$51,2)</f>
        <v>01 Hauptverwaltung</v>
      </c>
      <c r="N1296" s="6" t="str">
        <f t="shared" si="140"/>
        <v>0100 Gemeindeamt</v>
      </c>
      <c r="O1296" s="1" t="str">
        <f t="shared" si="141"/>
        <v>FH</v>
      </c>
      <c r="P1296" s="1">
        <f t="shared" si="145"/>
        <v>1</v>
      </c>
      <c r="Q1296" s="1" t="s">
        <v>999</v>
      </c>
      <c r="R1296" s="1" t="str">
        <f t="shared" si="142"/>
        <v>1/0100-63000 Postdienste</v>
      </c>
      <c r="S1296" s="2">
        <f t="shared" si="144"/>
        <v>-12900</v>
      </c>
      <c r="T1296" s="2">
        <f t="shared" si="143"/>
        <v>-4.1707080504364695</v>
      </c>
    </row>
    <row r="1297" spans="1:20" x14ac:dyDescent="0.4">
      <c r="A1297" s="1" t="s">
        <v>432</v>
      </c>
      <c r="B1297" s="1" t="s">
        <v>395</v>
      </c>
      <c r="C1297" s="1" t="s">
        <v>467</v>
      </c>
      <c r="D1297" s="1" t="s">
        <v>395</v>
      </c>
      <c r="E1297" s="1" t="s">
        <v>395</v>
      </c>
      <c r="F1297" s="1" t="s">
        <v>397</v>
      </c>
      <c r="G1297" s="1" t="s">
        <v>398</v>
      </c>
      <c r="H1297" s="1" t="s">
        <v>465</v>
      </c>
      <c r="I1297" s="1" t="s">
        <v>33</v>
      </c>
      <c r="J1297" s="1" t="s">
        <v>49</v>
      </c>
      <c r="K1297" s="6" t="s">
        <v>453</v>
      </c>
      <c r="L1297" s="6" t="str">
        <f>VLOOKUP(LEFT(A1297,1),'Ansatz 1'!A$1:B$10,2)</f>
        <v>0 Vertretungskörper und allgemeine Verwaltung</v>
      </c>
      <c r="M1297" s="6" t="str">
        <f>VLOOKUP(LEFT(A1297,2),'Ansatz 2'!A$1:B$51,2)</f>
        <v>01 Hauptverwaltung</v>
      </c>
      <c r="N1297" s="6" t="str">
        <f t="shared" si="140"/>
        <v>0100 Gemeindeamt</v>
      </c>
      <c r="O1297" s="1" t="str">
        <f t="shared" si="141"/>
        <v>FH</v>
      </c>
      <c r="P1297" s="1">
        <f t="shared" si="145"/>
        <v>1</v>
      </c>
      <c r="Q1297" s="1" t="s">
        <v>999</v>
      </c>
      <c r="R1297" s="1" t="str">
        <f t="shared" si="142"/>
        <v>1/0100-63100 Telekommunikationsdienste</v>
      </c>
      <c r="S1297" s="2">
        <f t="shared" si="144"/>
        <v>-8000</v>
      </c>
      <c r="T1297" s="2">
        <f t="shared" si="143"/>
        <v>-2.5864856126737794</v>
      </c>
    </row>
    <row r="1298" spans="1:20" x14ac:dyDescent="0.4">
      <c r="A1298" s="1" t="s">
        <v>432</v>
      </c>
      <c r="B1298" s="1" t="s">
        <v>395</v>
      </c>
      <c r="C1298" s="1" t="s">
        <v>468</v>
      </c>
      <c r="D1298" s="1" t="s">
        <v>395</v>
      </c>
      <c r="E1298" s="1" t="s">
        <v>395</v>
      </c>
      <c r="F1298" s="1" t="s">
        <v>397</v>
      </c>
      <c r="G1298" s="1" t="s">
        <v>398</v>
      </c>
      <c r="H1298" s="1" t="s">
        <v>465</v>
      </c>
      <c r="I1298" s="1" t="s">
        <v>33</v>
      </c>
      <c r="J1298" s="1" t="s">
        <v>50</v>
      </c>
      <c r="K1298" s="6" t="s">
        <v>469</v>
      </c>
      <c r="L1298" s="6" t="str">
        <f>VLOOKUP(LEFT(A1298,1),'Ansatz 1'!A$1:B$10,2)</f>
        <v>0 Vertretungskörper und allgemeine Verwaltung</v>
      </c>
      <c r="M1298" s="6" t="str">
        <f>VLOOKUP(LEFT(A1298,2),'Ansatz 2'!A$1:B$51,2)</f>
        <v>01 Hauptverwaltung</v>
      </c>
      <c r="N1298" s="6" t="str">
        <f t="shared" si="140"/>
        <v>0100 Gemeindeamt</v>
      </c>
      <c r="O1298" s="1" t="str">
        <f t="shared" si="141"/>
        <v>FH</v>
      </c>
      <c r="P1298" s="1">
        <f t="shared" si="145"/>
        <v>1</v>
      </c>
      <c r="Q1298" s="1" t="s">
        <v>999</v>
      </c>
      <c r="R1298" s="1" t="str">
        <f t="shared" si="142"/>
        <v>1/0100-64000 Rechts- und Beratungsaufwand</v>
      </c>
      <c r="S1298" s="2">
        <f t="shared" si="144"/>
        <v>-20500</v>
      </c>
      <c r="T1298" s="2">
        <f t="shared" si="143"/>
        <v>-6.6278693824765602</v>
      </c>
    </row>
    <row r="1299" spans="1:20" x14ac:dyDescent="0.4">
      <c r="A1299" s="1" t="s">
        <v>432</v>
      </c>
      <c r="B1299" s="1" t="s">
        <v>395</v>
      </c>
      <c r="C1299" s="1" t="s">
        <v>470</v>
      </c>
      <c r="D1299" s="1" t="s">
        <v>395</v>
      </c>
      <c r="E1299" s="1" t="s">
        <v>395</v>
      </c>
      <c r="F1299" s="1" t="s">
        <v>397</v>
      </c>
      <c r="G1299" s="1" t="s">
        <v>398</v>
      </c>
      <c r="H1299" s="1" t="s">
        <v>465</v>
      </c>
      <c r="I1299" s="1" t="s">
        <v>33</v>
      </c>
      <c r="J1299" s="1" t="s">
        <v>51</v>
      </c>
      <c r="K1299" s="6" t="s">
        <v>471</v>
      </c>
      <c r="L1299" s="6" t="str">
        <f>VLOOKUP(LEFT(A1299,1),'Ansatz 1'!A$1:B$10,2)</f>
        <v>0 Vertretungskörper und allgemeine Verwaltung</v>
      </c>
      <c r="M1299" s="6" t="str">
        <f>VLOOKUP(LEFT(A1299,2),'Ansatz 2'!A$1:B$51,2)</f>
        <v>01 Hauptverwaltung</v>
      </c>
      <c r="N1299" s="6" t="str">
        <f t="shared" si="140"/>
        <v>0100 Gemeindeamt</v>
      </c>
      <c r="O1299" s="1" t="str">
        <f t="shared" si="141"/>
        <v>FH</v>
      </c>
      <c r="P1299" s="1">
        <f t="shared" si="145"/>
        <v>1</v>
      </c>
      <c r="Q1299" s="1" t="s">
        <v>999</v>
      </c>
      <c r="R1299" s="1" t="str">
        <f t="shared" si="142"/>
        <v>1/0100-67000 Versicherungen</v>
      </c>
      <c r="S1299" s="2">
        <f t="shared" si="144"/>
        <v>-1200</v>
      </c>
      <c r="T1299" s="2">
        <f t="shared" si="143"/>
        <v>-0.3879728419010669</v>
      </c>
    </row>
    <row r="1300" spans="1:20" x14ac:dyDescent="0.4">
      <c r="A1300" s="1" t="s">
        <v>432</v>
      </c>
      <c r="B1300" s="1" t="s">
        <v>395</v>
      </c>
      <c r="C1300" s="1" t="s">
        <v>472</v>
      </c>
      <c r="D1300" s="1" t="s">
        <v>395</v>
      </c>
      <c r="E1300" s="1" t="s">
        <v>395</v>
      </c>
      <c r="F1300" s="1" t="s">
        <v>397</v>
      </c>
      <c r="G1300" s="1" t="s">
        <v>398</v>
      </c>
      <c r="H1300" s="1" t="s">
        <v>473</v>
      </c>
      <c r="I1300" s="1" t="s">
        <v>33</v>
      </c>
      <c r="J1300" s="1" t="s">
        <v>52</v>
      </c>
      <c r="K1300" s="6" t="s">
        <v>451</v>
      </c>
      <c r="L1300" s="6" t="str">
        <f>VLOOKUP(LEFT(A1300,1),'Ansatz 1'!A$1:B$10,2)</f>
        <v>0 Vertretungskörper und allgemeine Verwaltung</v>
      </c>
      <c r="M1300" s="6" t="str">
        <f>VLOOKUP(LEFT(A1300,2),'Ansatz 2'!A$1:B$51,2)</f>
        <v>01 Hauptverwaltung</v>
      </c>
      <c r="N1300" s="6" t="str">
        <f t="shared" si="140"/>
        <v>0100 Gemeindeamt</v>
      </c>
      <c r="O1300" s="1" t="str">
        <f t="shared" si="141"/>
        <v>FH</v>
      </c>
      <c r="P1300" s="1">
        <f t="shared" si="145"/>
        <v>1</v>
      </c>
      <c r="Q1300" s="1" t="s">
        <v>999</v>
      </c>
      <c r="R1300" s="1" t="str">
        <f t="shared" si="142"/>
        <v>1/0100-70000 Miet- und Pachtaufwand</v>
      </c>
      <c r="S1300" s="2">
        <f t="shared" si="144"/>
        <v>-6000</v>
      </c>
      <c r="T1300" s="2">
        <f t="shared" si="143"/>
        <v>-1.9398642095053347</v>
      </c>
    </row>
    <row r="1301" spans="1:20" x14ac:dyDescent="0.4">
      <c r="A1301" s="1" t="s">
        <v>432</v>
      </c>
      <c r="B1301" s="1" t="s">
        <v>395</v>
      </c>
      <c r="C1301" s="1" t="s">
        <v>472</v>
      </c>
      <c r="D1301" s="1" t="s">
        <v>474</v>
      </c>
      <c r="E1301" s="1" t="s">
        <v>395</v>
      </c>
      <c r="F1301" s="1" t="s">
        <v>397</v>
      </c>
      <c r="G1301" s="1" t="s">
        <v>398</v>
      </c>
      <c r="H1301" s="1" t="s">
        <v>473</v>
      </c>
      <c r="I1301" s="1" t="s">
        <v>33</v>
      </c>
      <c r="J1301" s="1" t="s">
        <v>53</v>
      </c>
      <c r="K1301" s="6" t="s">
        <v>461</v>
      </c>
      <c r="L1301" s="6" t="str">
        <f>VLOOKUP(LEFT(A1301,1),'Ansatz 1'!A$1:B$10,2)</f>
        <v>0 Vertretungskörper und allgemeine Verwaltung</v>
      </c>
      <c r="M1301" s="6" t="str">
        <f>VLOOKUP(LEFT(A1301,2),'Ansatz 2'!A$1:B$51,2)</f>
        <v>01 Hauptverwaltung</v>
      </c>
      <c r="N1301" s="6" t="str">
        <f t="shared" si="140"/>
        <v>0100 Gemeindeamt</v>
      </c>
      <c r="O1301" s="1" t="str">
        <f t="shared" si="141"/>
        <v>FH</v>
      </c>
      <c r="P1301" s="1">
        <f t="shared" si="145"/>
        <v>1</v>
      </c>
      <c r="Q1301" s="1" t="s">
        <v>999</v>
      </c>
      <c r="R1301" s="1" t="str">
        <f t="shared" si="142"/>
        <v>1/0100-70080 Miet- und Pachtaufwand (Akku-Miete Renault Zoe FK-271 HA)</v>
      </c>
      <c r="S1301" s="2">
        <f t="shared" si="144"/>
        <v>-1000</v>
      </c>
      <c r="T1301" s="2">
        <f t="shared" si="143"/>
        <v>-0.32331070158422243</v>
      </c>
    </row>
    <row r="1302" spans="1:20" x14ac:dyDescent="0.4">
      <c r="A1302" s="1" t="s">
        <v>432</v>
      </c>
      <c r="B1302" s="1" t="s">
        <v>395</v>
      </c>
      <c r="C1302" s="1" t="s">
        <v>475</v>
      </c>
      <c r="D1302" s="1" t="s">
        <v>395</v>
      </c>
      <c r="E1302" s="1" t="s">
        <v>395</v>
      </c>
      <c r="F1302" s="1" t="s">
        <v>397</v>
      </c>
      <c r="G1302" s="1" t="s">
        <v>398</v>
      </c>
      <c r="H1302" s="1" t="s">
        <v>473</v>
      </c>
      <c r="I1302" s="1" t="s">
        <v>33</v>
      </c>
      <c r="J1302" s="1" t="s">
        <v>54</v>
      </c>
      <c r="K1302" s="6" t="s">
        <v>476</v>
      </c>
      <c r="L1302" s="6" t="str">
        <f>VLOOKUP(LEFT(A1302,1),'Ansatz 1'!A$1:B$10,2)</f>
        <v>0 Vertretungskörper und allgemeine Verwaltung</v>
      </c>
      <c r="M1302" s="6" t="str">
        <f>VLOOKUP(LEFT(A1302,2),'Ansatz 2'!A$1:B$51,2)</f>
        <v>01 Hauptverwaltung</v>
      </c>
      <c r="N1302" s="6" t="str">
        <f t="shared" si="140"/>
        <v>0100 Gemeindeamt</v>
      </c>
      <c r="O1302" s="1" t="str">
        <f t="shared" si="141"/>
        <v>FH</v>
      </c>
      <c r="P1302" s="1">
        <f t="shared" si="145"/>
        <v>1</v>
      </c>
      <c r="Q1302" s="1" t="s">
        <v>999</v>
      </c>
      <c r="R1302" s="1" t="str">
        <f t="shared" si="142"/>
        <v>1/0100-70500 Miet- und Pachtaufwand (Leasingrate Renault Zoe FK-271 HA)</v>
      </c>
      <c r="S1302" s="2">
        <f t="shared" si="144"/>
        <v>-3300</v>
      </c>
      <c r="T1302" s="2">
        <f t="shared" si="143"/>
        <v>-1.0669253152279341</v>
      </c>
    </row>
    <row r="1303" spans="1:20" x14ac:dyDescent="0.4">
      <c r="A1303" s="1" t="s">
        <v>432</v>
      </c>
      <c r="B1303" s="1" t="s">
        <v>395</v>
      </c>
      <c r="C1303" s="1" t="s">
        <v>477</v>
      </c>
      <c r="D1303" s="1" t="s">
        <v>478</v>
      </c>
      <c r="E1303" s="1" t="s">
        <v>395</v>
      </c>
      <c r="F1303" s="1" t="s">
        <v>397</v>
      </c>
      <c r="G1303" s="1" t="s">
        <v>398</v>
      </c>
      <c r="H1303" s="1" t="s">
        <v>415</v>
      </c>
      <c r="I1303" s="1" t="s">
        <v>33</v>
      </c>
      <c r="J1303" s="1" t="s">
        <v>55</v>
      </c>
      <c r="K1303" s="6" t="s">
        <v>461</v>
      </c>
      <c r="L1303" s="6" t="str">
        <f>VLOOKUP(LEFT(A1303,1),'Ansatz 1'!A$1:B$10,2)</f>
        <v>0 Vertretungskörper und allgemeine Verwaltung</v>
      </c>
      <c r="M1303" s="6" t="str">
        <f>VLOOKUP(LEFT(A1303,2),'Ansatz 2'!A$1:B$51,2)</f>
        <v>01 Hauptverwaltung</v>
      </c>
      <c r="N1303" s="6" t="str">
        <f t="shared" si="140"/>
        <v>0100 Gemeindeamt</v>
      </c>
      <c r="O1303" s="1" t="str">
        <f t="shared" si="141"/>
        <v>FH</v>
      </c>
      <c r="P1303" s="1">
        <f t="shared" si="145"/>
        <v>1</v>
      </c>
      <c r="Q1303" s="1" t="s">
        <v>999</v>
      </c>
      <c r="R1303" s="1" t="str">
        <f t="shared" si="142"/>
        <v>1/0100-72021 Kostenbeiträge (Kostenersätze) für Leistungen (Einheitsbewertung)</v>
      </c>
      <c r="S1303" s="2">
        <f t="shared" si="144"/>
        <v>-1000</v>
      </c>
      <c r="T1303" s="2">
        <f t="shared" si="143"/>
        <v>-0.32331070158422243</v>
      </c>
    </row>
    <row r="1304" spans="1:20" x14ac:dyDescent="0.4">
      <c r="A1304" s="1" t="s">
        <v>432</v>
      </c>
      <c r="B1304" s="1" t="s">
        <v>395</v>
      </c>
      <c r="C1304" s="1" t="s">
        <v>477</v>
      </c>
      <c r="D1304" s="1" t="s">
        <v>479</v>
      </c>
      <c r="E1304" s="1" t="s">
        <v>395</v>
      </c>
      <c r="F1304" s="1" t="s">
        <v>397</v>
      </c>
      <c r="G1304" s="1" t="s">
        <v>398</v>
      </c>
      <c r="H1304" s="1" t="s">
        <v>415</v>
      </c>
      <c r="I1304" s="1" t="s">
        <v>33</v>
      </c>
      <c r="J1304" s="1" t="s">
        <v>56</v>
      </c>
      <c r="K1304" s="6" t="s">
        <v>480</v>
      </c>
      <c r="L1304" s="6" t="str">
        <f>VLOOKUP(LEFT(A1304,1),'Ansatz 1'!A$1:B$10,2)</f>
        <v>0 Vertretungskörper und allgemeine Verwaltung</v>
      </c>
      <c r="M1304" s="6" t="str">
        <f>VLOOKUP(LEFT(A1304,2),'Ansatz 2'!A$1:B$51,2)</f>
        <v>01 Hauptverwaltung</v>
      </c>
      <c r="N1304" s="6" t="str">
        <f t="shared" si="140"/>
        <v>0100 Gemeindeamt</v>
      </c>
      <c r="O1304" s="1" t="str">
        <f t="shared" si="141"/>
        <v>FH</v>
      </c>
      <c r="P1304" s="1">
        <f t="shared" si="145"/>
        <v>1</v>
      </c>
      <c r="Q1304" s="1" t="s">
        <v>999</v>
      </c>
      <c r="R1304" s="1" t="str">
        <f t="shared" si="142"/>
        <v>1/0100-72022 Kostenbeiträge (Kostenersätze) für Leistungen (Finanzverwaltung Vorderland)</v>
      </c>
      <c r="S1304" s="2">
        <f t="shared" si="144"/>
        <v>-98800</v>
      </c>
      <c r="T1304" s="2">
        <f t="shared" si="143"/>
        <v>-31.943097316521175</v>
      </c>
    </row>
    <row r="1305" spans="1:20" x14ac:dyDescent="0.4">
      <c r="A1305" s="1" t="s">
        <v>432</v>
      </c>
      <c r="B1305" s="1" t="s">
        <v>395</v>
      </c>
      <c r="C1305" s="1" t="s">
        <v>477</v>
      </c>
      <c r="D1305" s="1" t="s">
        <v>481</v>
      </c>
      <c r="E1305" s="1" t="s">
        <v>395</v>
      </c>
      <c r="F1305" s="1" t="s">
        <v>397</v>
      </c>
      <c r="G1305" s="1" t="s">
        <v>398</v>
      </c>
      <c r="H1305" s="1" t="s">
        <v>415</v>
      </c>
      <c r="I1305" s="1" t="s">
        <v>33</v>
      </c>
      <c r="J1305" s="1" t="s">
        <v>57</v>
      </c>
      <c r="K1305" s="6" t="s">
        <v>453</v>
      </c>
      <c r="L1305" s="6" t="str">
        <f>VLOOKUP(LEFT(A1305,1),'Ansatz 1'!A$1:B$10,2)</f>
        <v>0 Vertretungskörper und allgemeine Verwaltung</v>
      </c>
      <c r="M1305" s="6" t="str">
        <f>VLOOKUP(LEFT(A1305,2),'Ansatz 2'!A$1:B$51,2)</f>
        <v>01 Hauptverwaltung</v>
      </c>
      <c r="N1305" s="6" t="str">
        <f t="shared" si="140"/>
        <v>0100 Gemeindeamt</v>
      </c>
      <c r="O1305" s="1" t="str">
        <f t="shared" si="141"/>
        <v>FH</v>
      </c>
      <c r="P1305" s="1">
        <f t="shared" si="145"/>
        <v>1</v>
      </c>
      <c r="Q1305" s="1" t="s">
        <v>999</v>
      </c>
      <c r="R1305" s="1" t="str">
        <f t="shared" si="142"/>
        <v>1/0100-72023 Kostenbeiträge (Kostenersätze) für Leistungen (Stadt Feldkirch f. Personalverrechnung)</v>
      </c>
      <c r="S1305" s="2">
        <f t="shared" si="144"/>
        <v>-8000</v>
      </c>
      <c r="T1305" s="2">
        <f t="shared" si="143"/>
        <v>-2.5864856126737794</v>
      </c>
    </row>
    <row r="1306" spans="1:20" x14ac:dyDescent="0.4">
      <c r="A1306" s="1" t="s">
        <v>432</v>
      </c>
      <c r="B1306" s="1" t="s">
        <v>395</v>
      </c>
      <c r="C1306" s="1" t="s">
        <v>477</v>
      </c>
      <c r="D1306" s="1" t="s">
        <v>482</v>
      </c>
      <c r="E1306" s="1" t="s">
        <v>395</v>
      </c>
      <c r="F1306" s="1" t="s">
        <v>397</v>
      </c>
      <c r="G1306" s="1" t="s">
        <v>398</v>
      </c>
      <c r="H1306" s="1" t="s">
        <v>415</v>
      </c>
      <c r="I1306" s="1" t="s">
        <v>33</v>
      </c>
      <c r="J1306" s="1" t="s">
        <v>58</v>
      </c>
      <c r="K1306" s="6" t="s">
        <v>483</v>
      </c>
      <c r="L1306" s="6" t="str">
        <f>VLOOKUP(LEFT(A1306,1),'Ansatz 1'!A$1:B$10,2)</f>
        <v>0 Vertretungskörper und allgemeine Verwaltung</v>
      </c>
      <c r="M1306" s="6" t="str">
        <f>VLOOKUP(LEFT(A1306,2),'Ansatz 2'!A$1:B$51,2)</f>
        <v>01 Hauptverwaltung</v>
      </c>
      <c r="N1306" s="6" t="str">
        <f t="shared" si="140"/>
        <v>0100 Gemeindeamt</v>
      </c>
      <c r="O1306" s="1" t="str">
        <f t="shared" si="141"/>
        <v>FH</v>
      </c>
      <c r="P1306" s="1">
        <f t="shared" si="145"/>
        <v>1</v>
      </c>
      <c r="Q1306" s="1" t="s">
        <v>999</v>
      </c>
      <c r="R1306" s="1" t="str">
        <f t="shared" si="142"/>
        <v>1/0100-72024 Kostenbeiträge (Kostenersätze) für Leistungen (gem. § 9 Behinderteneinstellungsgesetz)</v>
      </c>
      <c r="S1306" s="2">
        <f t="shared" si="144"/>
        <v>-3100</v>
      </c>
      <c r="T1306" s="2">
        <f t="shared" si="143"/>
        <v>-1.0022631749110895</v>
      </c>
    </row>
    <row r="1307" spans="1:20" x14ac:dyDescent="0.4">
      <c r="A1307" s="1" t="s">
        <v>432</v>
      </c>
      <c r="B1307" s="1" t="s">
        <v>395</v>
      </c>
      <c r="C1307" s="1" t="s">
        <v>420</v>
      </c>
      <c r="D1307" s="1" t="s">
        <v>395</v>
      </c>
      <c r="E1307" s="1" t="s">
        <v>395</v>
      </c>
      <c r="F1307" s="1" t="s">
        <v>397</v>
      </c>
      <c r="G1307" s="1" t="s">
        <v>398</v>
      </c>
      <c r="H1307" s="1" t="s">
        <v>415</v>
      </c>
      <c r="I1307" s="1" t="s">
        <v>33</v>
      </c>
      <c r="J1307" s="1" t="s">
        <v>59</v>
      </c>
      <c r="K1307" s="6" t="s">
        <v>440</v>
      </c>
      <c r="L1307" s="6" t="str">
        <f>VLOOKUP(LEFT(A1307,1),'Ansatz 1'!A$1:B$10,2)</f>
        <v>0 Vertretungskörper und allgemeine Verwaltung</v>
      </c>
      <c r="M1307" s="6" t="str">
        <f>VLOOKUP(LEFT(A1307,2),'Ansatz 2'!A$1:B$51,2)</f>
        <v>01 Hauptverwaltung</v>
      </c>
      <c r="N1307" s="6" t="str">
        <f t="shared" si="140"/>
        <v>0100 Gemeindeamt</v>
      </c>
      <c r="O1307" s="1" t="str">
        <f t="shared" si="141"/>
        <v>FH</v>
      </c>
      <c r="P1307" s="1">
        <f t="shared" si="145"/>
        <v>1</v>
      </c>
      <c r="Q1307" s="1" t="s">
        <v>999</v>
      </c>
      <c r="R1307" s="1" t="str">
        <f t="shared" si="142"/>
        <v>1/0100-72400 Reisegebühren</v>
      </c>
      <c r="S1307" s="2">
        <f t="shared" si="144"/>
        <v>-2000</v>
      </c>
      <c r="T1307" s="2">
        <f t="shared" si="143"/>
        <v>-0.64662140316844485</v>
      </c>
    </row>
    <row r="1308" spans="1:20" x14ac:dyDescent="0.4">
      <c r="A1308" s="1" t="s">
        <v>432</v>
      </c>
      <c r="B1308" s="1" t="s">
        <v>395</v>
      </c>
      <c r="C1308" s="1" t="s">
        <v>484</v>
      </c>
      <c r="D1308" s="1" t="s">
        <v>395</v>
      </c>
      <c r="E1308" s="1" t="s">
        <v>395</v>
      </c>
      <c r="F1308" s="1" t="s">
        <v>397</v>
      </c>
      <c r="G1308" s="1" t="s">
        <v>398</v>
      </c>
      <c r="H1308" s="1" t="s">
        <v>415</v>
      </c>
      <c r="I1308" s="1" t="s">
        <v>33</v>
      </c>
      <c r="J1308" s="1" t="s">
        <v>60</v>
      </c>
      <c r="K1308" s="6" t="s">
        <v>421</v>
      </c>
      <c r="L1308" s="6" t="str">
        <f>VLOOKUP(LEFT(A1308,1),'Ansatz 1'!A$1:B$10,2)</f>
        <v>0 Vertretungskörper und allgemeine Verwaltung</v>
      </c>
      <c r="M1308" s="6" t="str">
        <f>VLOOKUP(LEFT(A1308,2),'Ansatz 2'!A$1:B$51,2)</f>
        <v>01 Hauptverwaltung</v>
      </c>
      <c r="N1308" s="6" t="str">
        <f t="shared" si="140"/>
        <v>0100 Gemeindeamt</v>
      </c>
      <c r="O1308" s="1" t="str">
        <f t="shared" si="141"/>
        <v>FH</v>
      </c>
      <c r="P1308" s="1">
        <f t="shared" si="145"/>
        <v>1</v>
      </c>
      <c r="Q1308" s="1" t="s">
        <v>999</v>
      </c>
      <c r="R1308" s="1" t="str">
        <f t="shared" si="142"/>
        <v>1/0100-72500 Bibliothekserfordernisse</v>
      </c>
      <c r="S1308" s="2">
        <f t="shared" si="144"/>
        <v>-500</v>
      </c>
      <c r="T1308" s="2">
        <f t="shared" si="143"/>
        <v>-0.16165535079211121</v>
      </c>
    </row>
    <row r="1309" spans="1:20" x14ac:dyDescent="0.4">
      <c r="A1309" s="1" t="s">
        <v>432</v>
      </c>
      <c r="B1309" s="1" t="s">
        <v>395</v>
      </c>
      <c r="C1309" s="1" t="s">
        <v>485</v>
      </c>
      <c r="D1309" s="1" t="s">
        <v>401</v>
      </c>
      <c r="E1309" s="1" t="s">
        <v>395</v>
      </c>
      <c r="F1309" s="1" t="s">
        <v>397</v>
      </c>
      <c r="G1309" s="1" t="s">
        <v>398</v>
      </c>
      <c r="H1309" s="1" t="s">
        <v>415</v>
      </c>
      <c r="I1309" s="1" t="s">
        <v>33</v>
      </c>
      <c r="J1309" s="1" t="s">
        <v>61</v>
      </c>
      <c r="K1309" s="6" t="s">
        <v>486</v>
      </c>
      <c r="L1309" s="6" t="str">
        <f>VLOOKUP(LEFT(A1309,1),'Ansatz 1'!A$1:B$10,2)</f>
        <v>0 Vertretungskörper und allgemeine Verwaltung</v>
      </c>
      <c r="M1309" s="6" t="str">
        <f>VLOOKUP(LEFT(A1309,2),'Ansatz 2'!A$1:B$51,2)</f>
        <v>01 Hauptverwaltung</v>
      </c>
      <c r="N1309" s="6" t="str">
        <f t="shared" si="140"/>
        <v>0100 Gemeindeamt</v>
      </c>
      <c r="O1309" s="1" t="str">
        <f t="shared" si="141"/>
        <v>FH</v>
      </c>
      <c r="P1309" s="1">
        <f t="shared" si="145"/>
        <v>1</v>
      </c>
      <c r="Q1309" s="1" t="s">
        <v>999</v>
      </c>
      <c r="R1309" s="1" t="str">
        <f t="shared" si="142"/>
        <v>1/0100-72820 Entgelt für sonstige Leistungen (Renault Zoe FK-271 HA)</v>
      </c>
      <c r="S1309" s="2">
        <f t="shared" si="144"/>
        <v>-3000</v>
      </c>
      <c r="T1309" s="2">
        <f t="shared" si="143"/>
        <v>-0.96993210475266733</v>
      </c>
    </row>
    <row r="1310" spans="1:20" x14ac:dyDescent="0.4">
      <c r="A1310" s="1" t="s">
        <v>432</v>
      </c>
      <c r="B1310" s="1" t="s">
        <v>395</v>
      </c>
      <c r="C1310" s="1" t="s">
        <v>487</v>
      </c>
      <c r="D1310" s="1" t="s">
        <v>395</v>
      </c>
      <c r="E1310" s="1" t="s">
        <v>395</v>
      </c>
      <c r="F1310" s="1" t="s">
        <v>397</v>
      </c>
      <c r="G1310" s="1" t="s">
        <v>398</v>
      </c>
      <c r="H1310" s="1" t="s">
        <v>415</v>
      </c>
      <c r="I1310" s="1" t="s">
        <v>33</v>
      </c>
      <c r="J1310" s="1" t="s">
        <v>62</v>
      </c>
      <c r="K1310" s="6" t="s">
        <v>488</v>
      </c>
      <c r="L1310" s="6" t="str">
        <f>VLOOKUP(LEFT(A1310,1),'Ansatz 1'!A$1:B$10,2)</f>
        <v>0 Vertretungskörper und allgemeine Verwaltung</v>
      </c>
      <c r="M1310" s="6" t="str">
        <f>VLOOKUP(LEFT(A1310,2),'Ansatz 2'!A$1:B$51,2)</f>
        <v>01 Hauptverwaltung</v>
      </c>
      <c r="N1310" s="6" t="str">
        <f t="shared" si="140"/>
        <v>0100 Gemeindeamt</v>
      </c>
      <c r="O1310" s="1" t="str">
        <f t="shared" si="141"/>
        <v>FH</v>
      </c>
      <c r="P1310" s="1">
        <f t="shared" si="145"/>
        <v>1</v>
      </c>
      <c r="Q1310" s="1" t="s">
        <v>999</v>
      </c>
      <c r="R1310" s="1" t="str">
        <f t="shared" si="142"/>
        <v>1/0100-72900 Sonstige Aufwendungen</v>
      </c>
      <c r="S1310" s="2">
        <f t="shared" si="144"/>
        <v>-4200</v>
      </c>
      <c r="T1310" s="2">
        <f t="shared" si="143"/>
        <v>-1.3579049466537343</v>
      </c>
    </row>
    <row r="1311" spans="1:20" x14ac:dyDescent="0.4">
      <c r="A1311" s="1" t="s">
        <v>432</v>
      </c>
      <c r="B1311" s="1" t="s">
        <v>395</v>
      </c>
      <c r="C1311" s="1" t="s">
        <v>489</v>
      </c>
      <c r="D1311" s="1" t="s">
        <v>403</v>
      </c>
      <c r="E1311" s="1" t="s">
        <v>395</v>
      </c>
      <c r="F1311" s="1" t="s">
        <v>397</v>
      </c>
      <c r="G1311" s="1" t="s">
        <v>398</v>
      </c>
      <c r="H1311" s="1" t="s">
        <v>490</v>
      </c>
      <c r="I1311" s="1" t="s">
        <v>33</v>
      </c>
      <c r="J1311" s="1" t="s">
        <v>63</v>
      </c>
      <c r="K1311" s="6" t="s">
        <v>448</v>
      </c>
      <c r="L1311" s="6" t="str">
        <f>VLOOKUP(LEFT(A1311,1),'Ansatz 1'!A$1:B$10,2)</f>
        <v>0 Vertretungskörper und allgemeine Verwaltung</v>
      </c>
      <c r="M1311" s="6" t="str">
        <f>VLOOKUP(LEFT(A1311,2),'Ansatz 2'!A$1:B$51,2)</f>
        <v>01 Hauptverwaltung</v>
      </c>
      <c r="N1311" s="6" t="str">
        <f t="shared" si="140"/>
        <v>0100 Gemeindeamt</v>
      </c>
      <c r="O1311" s="1" t="str">
        <f t="shared" si="141"/>
        <v>FH</v>
      </c>
      <c r="P1311" s="1">
        <f t="shared" si="145"/>
        <v>2</v>
      </c>
      <c r="Q1311" s="1" t="s">
        <v>999</v>
      </c>
      <c r="R1311" s="1" t="str">
        <f t="shared" si="142"/>
        <v>2/0100+80810 Veräußerungen von Waren (Drucksorten, Kopien usw.)</v>
      </c>
      <c r="S1311" s="2">
        <f t="shared" si="144"/>
        <v>100</v>
      </c>
      <c r="T1311" s="2">
        <f t="shared" si="143"/>
        <v>3.2331070158422244E-2</v>
      </c>
    </row>
    <row r="1312" spans="1:20" x14ac:dyDescent="0.4">
      <c r="A1312" s="1" t="s">
        <v>432</v>
      </c>
      <c r="B1312" s="1" t="s">
        <v>395</v>
      </c>
      <c r="C1312" s="1" t="s">
        <v>491</v>
      </c>
      <c r="D1312" s="1" t="s">
        <v>395</v>
      </c>
      <c r="E1312" s="1" t="s">
        <v>395</v>
      </c>
      <c r="F1312" s="1" t="s">
        <v>397</v>
      </c>
      <c r="G1312" s="1" t="s">
        <v>398</v>
      </c>
      <c r="H1312" s="1" t="s">
        <v>492</v>
      </c>
      <c r="I1312" s="1" t="s">
        <v>33</v>
      </c>
      <c r="J1312" s="1" t="s">
        <v>64</v>
      </c>
      <c r="K1312" s="6" t="s">
        <v>493</v>
      </c>
      <c r="L1312" s="6" t="str">
        <f>VLOOKUP(LEFT(A1312,1),'Ansatz 1'!A$1:B$10,2)</f>
        <v>0 Vertretungskörper und allgemeine Verwaltung</v>
      </c>
      <c r="M1312" s="6" t="str">
        <f>VLOOKUP(LEFT(A1312,2),'Ansatz 2'!A$1:B$51,2)</f>
        <v>01 Hauptverwaltung</v>
      </c>
      <c r="N1312" s="6" t="str">
        <f t="shared" si="140"/>
        <v>0100 Gemeindeamt</v>
      </c>
      <c r="O1312" s="1" t="str">
        <f t="shared" si="141"/>
        <v>FH</v>
      </c>
      <c r="P1312" s="1">
        <f t="shared" si="145"/>
        <v>2</v>
      </c>
      <c r="Q1312" s="1" t="s">
        <v>999</v>
      </c>
      <c r="R1312" s="1" t="str">
        <f t="shared" si="142"/>
        <v>2/0100+81100 Miete- und Pachtertrag (Bonkassa)</v>
      </c>
      <c r="S1312" s="2">
        <f t="shared" si="144"/>
        <v>300</v>
      </c>
      <c r="T1312" s="2">
        <f t="shared" si="143"/>
        <v>9.6993210475266725E-2</v>
      </c>
    </row>
    <row r="1313" spans="1:20" x14ac:dyDescent="0.4">
      <c r="A1313" s="1" t="s">
        <v>432</v>
      </c>
      <c r="B1313" s="1" t="s">
        <v>395</v>
      </c>
      <c r="C1313" s="1" t="s">
        <v>491</v>
      </c>
      <c r="D1313" s="1" t="s">
        <v>401</v>
      </c>
      <c r="E1313" s="1" t="s">
        <v>395</v>
      </c>
      <c r="F1313" s="1" t="s">
        <v>397</v>
      </c>
      <c r="G1313" s="1" t="s">
        <v>398</v>
      </c>
      <c r="H1313" s="1" t="s">
        <v>492</v>
      </c>
      <c r="I1313" s="1" t="s">
        <v>33</v>
      </c>
      <c r="J1313" s="1" t="s">
        <v>65</v>
      </c>
      <c r="K1313" s="6" t="s">
        <v>421</v>
      </c>
      <c r="L1313" s="6" t="str">
        <f>VLOOKUP(LEFT(A1313,1),'Ansatz 1'!A$1:B$10,2)</f>
        <v>0 Vertretungskörper und allgemeine Verwaltung</v>
      </c>
      <c r="M1313" s="6" t="str">
        <f>VLOOKUP(LEFT(A1313,2),'Ansatz 2'!A$1:B$51,2)</f>
        <v>01 Hauptverwaltung</v>
      </c>
      <c r="N1313" s="6" t="str">
        <f t="shared" si="140"/>
        <v>0100 Gemeindeamt</v>
      </c>
      <c r="O1313" s="1" t="str">
        <f t="shared" si="141"/>
        <v>FH</v>
      </c>
      <c r="P1313" s="1">
        <f t="shared" si="145"/>
        <v>2</v>
      </c>
      <c r="Q1313" s="1" t="s">
        <v>999</v>
      </c>
      <c r="R1313" s="1" t="str">
        <f t="shared" si="142"/>
        <v>2/0100+81120 Miete- und Pachtertrag (Caruso Renault Zoe FK-271 HA)</v>
      </c>
      <c r="S1313" s="2">
        <f t="shared" si="144"/>
        <v>500</v>
      </c>
      <c r="T1313" s="2">
        <f t="shared" si="143"/>
        <v>0.16165535079211121</v>
      </c>
    </row>
    <row r="1314" spans="1:20" x14ac:dyDescent="0.4">
      <c r="A1314" s="1" t="s">
        <v>432</v>
      </c>
      <c r="B1314" s="1" t="s">
        <v>395</v>
      </c>
      <c r="C1314" s="1" t="s">
        <v>494</v>
      </c>
      <c r="D1314" s="1" t="s">
        <v>395</v>
      </c>
      <c r="E1314" s="1" t="s">
        <v>395</v>
      </c>
      <c r="F1314" s="1" t="s">
        <v>397</v>
      </c>
      <c r="G1314" s="1" t="s">
        <v>398</v>
      </c>
      <c r="H1314" s="1" t="s">
        <v>495</v>
      </c>
      <c r="I1314" s="1" t="s">
        <v>33</v>
      </c>
      <c r="J1314" s="1" t="s">
        <v>66</v>
      </c>
      <c r="K1314" s="6" t="s">
        <v>448</v>
      </c>
      <c r="L1314" s="6" t="str">
        <f>VLOOKUP(LEFT(A1314,1),'Ansatz 1'!A$1:B$10,2)</f>
        <v>0 Vertretungskörper und allgemeine Verwaltung</v>
      </c>
      <c r="M1314" s="6" t="str">
        <f>VLOOKUP(LEFT(A1314,2),'Ansatz 2'!A$1:B$51,2)</f>
        <v>01 Hauptverwaltung</v>
      </c>
      <c r="N1314" s="6" t="str">
        <f t="shared" si="140"/>
        <v>0100 Gemeindeamt</v>
      </c>
      <c r="O1314" s="1" t="str">
        <f t="shared" si="141"/>
        <v>FH</v>
      </c>
      <c r="P1314" s="1">
        <f t="shared" si="145"/>
        <v>2</v>
      </c>
      <c r="Q1314" s="1" t="s">
        <v>999</v>
      </c>
      <c r="R1314" s="1" t="str">
        <f t="shared" si="142"/>
        <v>2/0100+81200 Gebühren für sonstige Leistungen</v>
      </c>
      <c r="S1314" s="2">
        <f t="shared" si="144"/>
        <v>100</v>
      </c>
      <c r="T1314" s="2">
        <f t="shared" si="143"/>
        <v>3.2331070158422244E-2</v>
      </c>
    </row>
    <row r="1315" spans="1:20" x14ac:dyDescent="0.4">
      <c r="A1315" s="1" t="s">
        <v>432</v>
      </c>
      <c r="B1315" s="1" t="s">
        <v>395</v>
      </c>
      <c r="C1315" s="1" t="s">
        <v>496</v>
      </c>
      <c r="D1315" s="1" t="s">
        <v>395</v>
      </c>
      <c r="E1315" s="1" t="s">
        <v>395</v>
      </c>
      <c r="F1315" s="1" t="s">
        <v>397</v>
      </c>
      <c r="G1315" s="1" t="s">
        <v>398</v>
      </c>
      <c r="H1315" s="1" t="s">
        <v>495</v>
      </c>
      <c r="I1315" s="1" t="s">
        <v>33</v>
      </c>
      <c r="J1315" s="1" t="s">
        <v>67</v>
      </c>
      <c r="K1315" s="6" t="s">
        <v>448</v>
      </c>
      <c r="L1315" s="6" t="str">
        <f>VLOOKUP(LEFT(A1315,1),'Ansatz 1'!A$1:B$10,2)</f>
        <v>0 Vertretungskörper und allgemeine Verwaltung</v>
      </c>
      <c r="M1315" s="6" t="str">
        <f>VLOOKUP(LEFT(A1315,2),'Ansatz 2'!A$1:B$51,2)</f>
        <v>01 Hauptverwaltung</v>
      </c>
      <c r="N1315" s="6" t="str">
        <f t="shared" si="140"/>
        <v>0100 Gemeindeamt</v>
      </c>
      <c r="O1315" s="1" t="str">
        <f t="shared" si="141"/>
        <v>FH</v>
      </c>
      <c r="P1315" s="1">
        <f t="shared" si="145"/>
        <v>2</v>
      </c>
      <c r="Q1315" s="1" t="s">
        <v>999</v>
      </c>
      <c r="R1315" s="1" t="str">
        <f t="shared" si="142"/>
        <v>2/0100+81600 Kostenbeiträge (Kostenersätze) für sonstige Leistungen</v>
      </c>
      <c r="S1315" s="2">
        <f t="shared" si="144"/>
        <v>100</v>
      </c>
      <c r="T1315" s="2">
        <f t="shared" si="143"/>
        <v>3.2331070158422244E-2</v>
      </c>
    </row>
    <row r="1316" spans="1:20" x14ac:dyDescent="0.4">
      <c r="A1316" s="1" t="s">
        <v>432</v>
      </c>
      <c r="B1316" s="1" t="s">
        <v>395</v>
      </c>
      <c r="C1316" s="1" t="s">
        <v>496</v>
      </c>
      <c r="D1316" s="1" t="s">
        <v>455</v>
      </c>
      <c r="E1316" s="1" t="s">
        <v>395</v>
      </c>
      <c r="F1316" s="1" t="s">
        <v>497</v>
      </c>
      <c r="G1316" s="1" t="s">
        <v>398</v>
      </c>
      <c r="H1316" s="1" t="s">
        <v>495</v>
      </c>
      <c r="I1316" s="1" t="s">
        <v>33</v>
      </c>
      <c r="J1316" s="1" t="s">
        <v>68</v>
      </c>
      <c r="K1316" s="6" t="s">
        <v>498</v>
      </c>
      <c r="L1316" s="6" t="str">
        <f>VLOOKUP(LEFT(A1316,1),'Ansatz 1'!A$1:B$10,2)</f>
        <v>0 Vertretungskörper und allgemeine Verwaltung</v>
      </c>
      <c r="M1316" s="6" t="str">
        <f>VLOOKUP(LEFT(A1316,2),'Ansatz 2'!A$1:B$51,2)</f>
        <v>01 Hauptverwaltung</v>
      </c>
      <c r="N1316" s="6" t="str">
        <f t="shared" si="140"/>
        <v>0100 Gemeindeamt</v>
      </c>
      <c r="O1316" s="1" t="str">
        <f t="shared" si="141"/>
        <v>FH</v>
      </c>
      <c r="P1316" s="1">
        <f t="shared" si="145"/>
        <v>2</v>
      </c>
      <c r="Q1316" s="1" t="s">
        <v>999</v>
      </c>
      <c r="R1316" s="1" t="str">
        <f t="shared" si="142"/>
        <v>2/0100+81650 Verw.-kostenbeitr. von wirtsch. Unternehmen</v>
      </c>
      <c r="S1316" s="2">
        <f t="shared" si="144"/>
        <v>73900</v>
      </c>
      <c r="T1316" s="2">
        <f t="shared" si="143"/>
        <v>23.892660847074037</v>
      </c>
    </row>
    <row r="1317" spans="1:20" x14ac:dyDescent="0.4">
      <c r="A1317" s="1" t="s">
        <v>432</v>
      </c>
      <c r="B1317" s="1" t="s">
        <v>395</v>
      </c>
      <c r="C1317" s="1" t="s">
        <v>499</v>
      </c>
      <c r="D1317" s="1" t="s">
        <v>395</v>
      </c>
      <c r="E1317" s="1" t="s">
        <v>395</v>
      </c>
      <c r="F1317" s="1" t="s">
        <v>397</v>
      </c>
      <c r="G1317" s="1" t="s">
        <v>398</v>
      </c>
      <c r="H1317" s="1" t="s">
        <v>490</v>
      </c>
      <c r="I1317" s="1" t="s">
        <v>33</v>
      </c>
      <c r="J1317" s="1" t="s">
        <v>69</v>
      </c>
      <c r="K1317" s="6" t="s">
        <v>448</v>
      </c>
      <c r="L1317" s="6" t="str">
        <f>VLOOKUP(LEFT(A1317,1),'Ansatz 1'!A$1:B$10,2)</f>
        <v>0 Vertretungskörper und allgemeine Verwaltung</v>
      </c>
      <c r="M1317" s="6" t="str">
        <f>VLOOKUP(LEFT(A1317,2),'Ansatz 2'!A$1:B$51,2)</f>
        <v>01 Hauptverwaltung</v>
      </c>
      <c r="N1317" s="6" t="str">
        <f t="shared" si="140"/>
        <v>0100 Gemeindeamt</v>
      </c>
      <c r="O1317" s="1" t="str">
        <f t="shared" si="141"/>
        <v>FH</v>
      </c>
      <c r="P1317" s="1">
        <f t="shared" si="145"/>
        <v>2</v>
      </c>
      <c r="Q1317" s="1" t="s">
        <v>999</v>
      </c>
      <c r="R1317" s="1" t="str">
        <f t="shared" si="142"/>
        <v>2/0100+82900 Sonstige Erträge</v>
      </c>
      <c r="S1317" s="2">
        <f t="shared" si="144"/>
        <v>100</v>
      </c>
      <c r="T1317" s="2">
        <f t="shared" si="143"/>
        <v>3.2331070158422244E-2</v>
      </c>
    </row>
    <row r="1318" spans="1:20" x14ac:dyDescent="0.4">
      <c r="A1318" s="1" t="s">
        <v>432</v>
      </c>
      <c r="B1318" s="1" t="s">
        <v>395</v>
      </c>
      <c r="C1318" s="1" t="s">
        <v>500</v>
      </c>
      <c r="D1318" s="1" t="s">
        <v>395</v>
      </c>
      <c r="E1318" s="1" t="s">
        <v>395</v>
      </c>
      <c r="F1318" s="1" t="s">
        <v>397</v>
      </c>
      <c r="G1318" s="1" t="s">
        <v>398</v>
      </c>
      <c r="H1318" s="1" t="s">
        <v>430</v>
      </c>
      <c r="I1318" s="1" t="s">
        <v>33</v>
      </c>
      <c r="J1318" s="1" t="s">
        <v>70</v>
      </c>
      <c r="K1318" s="6" t="s">
        <v>501</v>
      </c>
      <c r="L1318" s="6" t="str">
        <f>VLOOKUP(LEFT(A1318,1),'Ansatz 1'!A$1:B$10,2)</f>
        <v>0 Vertretungskörper und allgemeine Verwaltung</v>
      </c>
      <c r="M1318" s="6" t="str">
        <f>VLOOKUP(LEFT(A1318,2),'Ansatz 2'!A$1:B$51,2)</f>
        <v>01 Hauptverwaltung</v>
      </c>
      <c r="N1318" s="6" t="str">
        <f t="shared" si="140"/>
        <v>0100 Gemeindeamt</v>
      </c>
      <c r="O1318" s="1" t="str">
        <f t="shared" si="141"/>
        <v>FH</v>
      </c>
      <c r="P1318" s="1">
        <f t="shared" si="145"/>
        <v>2</v>
      </c>
      <c r="Q1318" s="1" t="s">
        <v>999</v>
      </c>
      <c r="R1318" s="1" t="str">
        <f t="shared" si="142"/>
        <v>2/0100+86000 Transfers von Bund, Bundesfonds und Bundeskammern (Altersteilzeit)</v>
      </c>
      <c r="S1318" s="2">
        <f t="shared" si="144"/>
        <v>11500</v>
      </c>
      <c r="T1318" s="2">
        <f t="shared" si="143"/>
        <v>3.7180730682185579</v>
      </c>
    </row>
    <row r="1319" spans="1:20" x14ac:dyDescent="0.4">
      <c r="A1319" s="1" t="s">
        <v>432</v>
      </c>
      <c r="B1319" s="1" t="s">
        <v>395</v>
      </c>
      <c r="C1319" s="1" t="s">
        <v>429</v>
      </c>
      <c r="D1319" s="1" t="s">
        <v>395</v>
      </c>
      <c r="E1319" s="1" t="s">
        <v>395</v>
      </c>
      <c r="F1319" s="1" t="s">
        <v>397</v>
      </c>
      <c r="G1319" s="1" t="s">
        <v>398</v>
      </c>
      <c r="H1319" s="1" t="s">
        <v>430</v>
      </c>
      <c r="I1319" s="1" t="s">
        <v>33</v>
      </c>
      <c r="J1319" s="1" t="s">
        <v>71</v>
      </c>
      <c r="K1319" s="6" t="s">
        <v>502</v>
      </c>
      <c r="L1319" s="6" t="str">
        <f>VLOOKUP(LEFT(A1319,1),'Ansatz 1'!A$1:B$10,2)</f>
        <v>0 Vertretungskörper und allgemeine Verwaltung</v>
      </c>
      <c r="M1319" s="6" t="str">
        <f>VLOOKUP(LEFT(A1319,2),'Ansatz 2'!A$1:B$51,2)</f>
        <v>01 Hauptverwaltung</v>
      </c>
      <c r="N1319" s="6" t="str">
        <f t="shared" si="140"/>
        <v>0100 Gemeindeamt</v>
      </c>
      <c r="O1319" s="1" t="str">
        <f t="shared" si="141"/>
        <v>FH</v>
      </c>
      <c r="P1319" s="1">
        <f t="shared" si="145"/>
        <v>2</v>
      </c>
      <c r="Q1319" s="1" t="s">
        <v>999</v>
      </c>
      <c r="R1319" s="1" t="str">
        <f t="shared" si="142"/>
        <v>2/0100+86100 Anschubförderung FVV</v>
      </c>
      <c r="S1319" s="2">
        <f t="shared" si="144"/>
        <v>11200</v>
      </c>
      <c r="T1319" s="2">
        <f t="shared" si="143"/>
        <v>3.6210798577432914</v>
      </c>
    </row>
    <row r="1320" spans="1:20" x14ac:dyDescent="0.4">
      <c r="A1320" s="1" t="s">
        <v>503</v>
      </c>
      <c r="B1320" s="1" t="s">
        <v>395</v>
      </c>
      <c r="C1320" s="1" t="s">
        <v>504</v>
      </c>
      <c r="D1320" s="1" t="s">
        <v>395</v>
      </c>
      <c r="E1320" s="1" t="s">
        <v>395</v>
      </c>
      <c r="F1320" s="1" t="s">
        <v>397</v>
      </c>
      <c r="G1320" s="1" t="s">
        <v>398</v>
      </c>
      <c r="H1320" s="1" t="s">
        <v>439</v>
      </c>
      <c r="I1320" s="1" t="s">
        <v>72</v>
      </c>
      <c r="J1320" s="1" t="s">
        <v>73</v>
      </c>
      <c r="K1320" s="6" t="s">
        <v>505</v>
      </c>
      <c r="L1320" s="6" t="str">
        <f>VLOOKUP(LEFT(A1320,1),'Ansatz 1'!A$1:B$10,2)</f>
        <v>0 Vertretungskörper und allgemeine Verwaltung</v>
      </c>
      <c r="M1320" s="6" t="str">
        <f>VLOOKUP(LEFT(A1320,2),'Ansatz 2'!A$1:B$51,2)</f>
        <v>01 Hauptverwaltung</v>
      </c>
      <c r="N1320" s="6" t="str">
        <f t="shared" si="140"/>
        <v>0150 Pressestelle, Amtsblatt und Öffentlichkeitsarbeit</v>
      </c>
      <c r="O1320" s="1" t="str">
        <f t="shared" si="141"/>
        <v>FH</v>
      </c>
      <c r="P1320" s="1">
        <f t="shared" si="145"/>
        <v>1</v>
      </c>
      <c r="Q1320" s="1" t="s">
        <v>999</v>
      </c>
      <c r="R1320" s="1" t="str">
        <f t="shared" si="142"/>
        <v>1/0150-41300 Handelswaren (Gemeindeblatt)</v>
      </c>
      <c r="S1320" s="2">
        <f t="shared" si="144"/>
        <v>-4400</v>
      </c>
      <c r="T1320" s="2">
        <f t="shared" si="143"/>
        <v>-1.4225670869705787</v>
      </c>
    </row>
    <row r="1321" spans="1:20" x14ac:dyDescent="0.4">
      <c r="A1321" s="1" t="s">
        <v>503</v>
      </c>
      <c r="B1321" s="1" t="s">
        <v>395</v>
      </c>
      <c r="C1321" s="1" t="s">
        <v>487</v>
      </c>
      <c r="D1321" s="1" t="s">
        <v>395</v>
      </c>
      <c r="E1321" s="1" t="s">
        <v>395</v>
      </c>
      <c r="F1321" s="1" t="s">
        <v>397</v>
      </c>
      <c r="G1321" s="1" t="s">
        <v>398</v>
      </c>
      <c r="H1321" s="1" t="s">
        <v>415</v>
      </c>
      <c r="I1321" s="1" t="s">
        <v>72</v>
      </c>
      <c r="J1321" s="1" t="s">
        <v>74</v>
      </c>
      <c r="K1321" s="6" t="s">
        <v>506</v>
      </c>
      <c r="L1321" s="6" t="str">
        <f>VLOOKUP(LEFT(A1321,1),'Ansatz 1'!A$1:B$10,2)</f>
        <v>0 Vertretungskörper und allgemeine Verwaltung</v>
      </c>
      <c r="M1321" s="6" t="str">
        <f>VLOOKUP(LEFT(A1321,2),'Ansatz 2'!A$1:B$51,2)</f>
        <v>01 Hauptverwaltung</v>
      </c>
      <c r="N1321" s="6" t="str">
        <f t="shared" si="140"/>
        <v>0150 Pressestelle, Amtsblatt und Öffentlichkeitsarbeit</v>
      </c>
      <c r="O1321" s="1" t="str">
        <f t="shared" si="141"/>
        <v>FH</v>
      </c>
      <c r="P1321" s="1">
        <f t="shared" si="145"/>
        <v>1</v>
      </c>
      <c r="Q1321" s="1" t="s">
        <v>999</v>
      </c>
      <c r="R1321" s="1" t="str">
        <f t="shared" si="142"/>
        <v>1/0150-72900 Sonstige Aufwendungen (Gemeindeinformation)</v>
      </c>
      <c r="S1321" s="2">
        <f t="shared" si="144"/>
        <v>-5500</v>
      </c>
      <c r="T1321" s="2">
        <f t="shared" si="143"/>
        <v>-1.7782088587132234</v>
      </c>
    </row>
    <row r="1322" spans="1:20" x14ac:dyDescent="0.4">
      <c r="A1322" s="1" t="s">
        <v>507</v>
      </c>
      <c r="B1322" s="1" t="s">
        <v>395</v>
      </c>
      <c r="C1322" s="1" t="s">
        <v>435</v>
      </c>
      <c r="D1322" s="1" t="s">
        <v>395</v>
      </c>
      <c r="E1322" s="1" t="s">
        <v>395</v>
      </c>
      <c r="F1322" s="1" t="s">
        <v>397</v>
      </c>
      <c r="G1322" s="1" t="s">
        <v>398</v>
      </c>
      <c r="H1322" s="1" t="s">
        <v>436</v>
      </c>
      <c r="I1322" s="1" t="s">
        <v>75</v>
      </c>
      <c r="J1322" s="1" t="s">
        <v>35</v>
      </c>
      <c r="K1322" s="6" t="s">
        <v>440</v>
      </c>
      <c r="L1322" s="6" t="str">
        <f>VLOOKUP(LEFT(A1322,1),'Ansatz 1'!A$1:B$10,2)</f>
        <v>0 Vertretungskörper und allgemeine Verwaltung</v>
      </c>
      <c r="M1322" s="6" t="str">
        <f>VLOOKUP(LEFT(A1322,2),'Ansatz 2'!A$1:B$51,2)</f>
        <v>01 Hauptverwaltung</v>
      </c>
      <c r="N1322" s="6" t="str">
        <f t="shared" si="140"/>
        <v>0160 Elektronische Datenverarbeitung</v>
      </c>
      <c r="O1322" s="1" t="str">
        <f t="shared" si="141"/>
        <v>FH</v>
      </c>
      <c r="P1322" s="1">
        <f t="shared" si="145"/>
        <v>1</v>
      </c>
      <c r="Q1322" s="1" t="s">
        <v>999</v>
      </c>
      <c r="R1322" s="1" t="str">
        <f t="shared" si="142"/>
        <v>1/0160-04200 Amts-, Betriebs- und Geschäftsausstattung</v>
      </c>
      <c r="S1322" s="2">
        <f t="shared" si="144"/>
        <v>-2000</v>
      </c>
      <c r="T1322" s="2">
        <f t="shared" si="143"/>
        <v>-0.64662140316844485</v>
      </c>
    </row>
    <row r="1323" spans="1:20" x14ac:dyDescent="0.4">
      <c r="A1323" s="1" t="s">
        <v>507</v>
      </c>
      <c r="B1323" s="1" t="s">
        <v>395</v>
      </c>
      <c r="C1323" s="1" t="s">
        <v>462</v>
      </c>
      <c r="D1323" s="1" t="s">
        <v>395</v>
      </c>
      <c r="E1323" s="1" t="s">
        <v>395</v>
      </c>
      <c r="F1323" s="1" t="s">
        <v>397</v>
      </c>
      <c r="G1323" s="1" t="s">
        <v>398</v>
      </c>
      <c r="H1323" s="1" t="s">
        <v>460</v>
      </c>
      <c r="I1323" s="1" t="s">
        <v>75</v>
      </c>
      <c r="J1323" s="1" t="s">
        <v>47</v>
      </c>
      <c r="K1323" s="6" t="s">
        <v>508</v>
      </c>
      <c r="L1323" s="6" t="str">
        <f>VLOOKUP(LEFT(A1323,1),'Ansatz 1'!A$1:B$10,2)</f>
        <v>0 Vertretungskörper und allgemeine Verwaltung</v>
      </c>
      <c r="M1323" s="6" t="str">
        <f>VLOOKUP(LEFT(A1323,2),'Ansatz 2'!A$1:B$51,2)</f>
        <v>01 Hauptverwaltung</v>
      </c>
      <c r="N1323" s="6" t="str">
        <f t="shared" si="140"/>
        <v>0160 Elektronische Datenverarbeitung</v>
      </c>
      <c r="O1323" s="1" t="str">
        <f t="shared" si="141"/>
        <v>FH</v>
      </c>
      <c r="P1323" s="1">
        <f t="shared" si="145"/>
        <v>1</v>
      </c>
      <c r="Q1323" s="1" t="s">
        <v>999</v>
      </c>
      <c r="R1323" s="1" t="str">
        <f t="shared" si="142"/>
        <v>1/0160-61800 Instandhaltung von sonstigen Anlagen</v>
      </c>
      <c r="S1323" s="2">
        <f t="shared" si="144"/>
        <v>-3200</v>
      </c>
      <c r="T1323" s="2">
        <f t="shared" si="143"/>
        <v>-1.0345942450695118</v>
      </c>
    </row>
    <row r="1324" spans="1:20" x14ac:dyDescent="0.4">
      <c r="A1324" s="1" t="s">
        <v>507</v>
      </c>
      <c r="B1324" s="1" t="s">
        <v>395</v>
      </c>
      <c r="C1324" s="1" t="s">
        <v>485</v>
      </c>
      <c r="D1324" s="1" t="s">
        <v>395</v>
      </c>
      <c r="E1324" s="1" t="s">
        <v>395</v>
      </c>
      <c r="F1324" s="1" t="s">
        <v>397</v>
      </c>
      <c r="G1324" s="1" t="s">
        <v>398</v>
      </c>
      <c r="H1324" s="1" t="s">
        <v>415</v>
      </c>
      <c r="I1324" s="1" t="s">
        <v>75</v>
      </c>
      <c r="J1324" s="1" t="s">
        <v>76</v>
      </c>
      <c r="K1324" s="6" t="s">
        <v>509</v>
      </c>
      <c r="L1324" s="6" t="str">
        <f>VLOOKUP(LEFT(A1324,1),'Ansatz 1'!A$1:B$10,2)</f>
        <v>0 Vertretungskörper und allgemeine Verwaltung</v>
      </c>
      <c r="M1324" s="6" t="str">
        <f>VLOOKUP(LEFT(A1324,2),'Ansatz 2'!A$1:B$51,2)</f>
        <v>01 Hauptverwaltung</v>
      </c>
      <c r="N1324" s="6" t="str">
        <f t="shared" ref="N1324:N1387" si="146">_xlfn.CONCAT(A1324,LEFT(B1324,1)," ", I1324)</f>
        <v>0160 Elektronische Datenverarbeitung</v>
      </c>
      <c r="O1324" s="1" t="str">
        <f t="shared" ref="O1324:O1387" si="147">IF(OR(LEFT(H1324)="1",LEFT(H1324)="2"),"EH","FH")</f>
        <v>FH</v>
      </c>
      <c r="P1324" s="1">
        <f t="shared" si="145"/>
        <v>1</v>
      </c>
      <c r="Q1324" s="1" t="s">
        <v>999</v>
      </c>
      <c r="R1324" s="1" t="str">
        <f t="shared" ref="R1324:R1387" si="148">_xlfn.CONCAT(P1324,"/",A1324,LEFT(B1324,1),IF(P1324=1,"-","+"),C1324,LEFT(D1324,2)," ",J1324)</f>
        <v>1/0160-72800 Entgelte für sonstige Leistungen</v>
      </c>
      <c r="S1324" s="2">
        <f t="shared" si="144"/>
        <v>-28000</v>
      </c>
      <c r="T1324" s="2">
        <f t="shared" ref="T1324:T1387" si="149">S1324/U$1</f>
        <v>-9.0526996443582277</v>
      </c>
    </row>
    <row r="1325" spans="1:20" x14ac:dyDescent="0.4">
      <c r="A1325" s="1" t="s">
        <v>510</v>
      </c>
      <c r="B1325" s="1" t="s">
        <v>395</v>
      </c>
      <c r="C1325" s="1" t="s">
        <v>418</v>
      </c>
      <c r="D1325" s="1" t="s">
        <v>395</v>
      </c>
      <c r="E1325" s="1" t="s">
        <v>395</v>
      </c>
      <c r="F1325" s="1" t="s">
        <v>397</v>
      </c>
      <c r="G1325" s="1" t="s">
        <v>398</v>
      </c>
      <c r="H1325" s="1" t="s">
        <v>415</v>
      </c>
      <c r="I1325" s="1" t="s">
        <v>77</v>
      </c>
      <c r="J1325" s="1" t="s">
        <v>78</v>
      </c>
      <c r="K1325" s="6" t="s">
        <v>440</v>
      </c>
      <c r="L1325" s="6" t="str">
        <f>VLOOKUP(LEFT(A1325,1),'Ansatz 1'!A$1:B$10,2)</f>
        <v>0 Vertretungskörper und allgemeine Verwaltung</v>
      </c>
      <c r="M1325" s="6" t="str">
        <f>VLOOKUP(LEFT(A1325,2),'Ansatz 2'!A$1:B$51,2)</f>
        <v>01 Hauptverwaltung</v>
      </c>
      <c r="N1325" s="6" t="str">
        <f t="shared" si="146"/>
        <v>0190 Repräsentation</v>
      </c>
      <c r="O1325" s="1" t="str">
        <f t="shared" si="147"/>
        <v>FH</v>
      </c>
      <c r="P1325" s="1">
        <f t="shared" si="145"/>
        <v>1</v>
      </c>
      <c r="Q1325" s="1" t="s">
        <v>999</v>
      </c>
      <c r="R1325" s="1" t="str">
        <f t="shared" si="148"/>
        <v>1/0190-72300 Amtspauschalien und Repräsentationsaufwendungen</v>
      </c>
      <c r="S1325" s="2">
        <f t="shared" si="144"/>
        <v>-2000</v>
      </c>
      <c r="T1325" s="2">
        <f t="shared" si="149"/>
        <v>-0.64662140316844485</v>
      </c>
    </row>
    <row r="1326" spans="1:20" x14ac:dyDescent="0.4">
      <c r="A1326" s="1" t="s">
        <v>511</v>
      </c>
      <c r="B1326" s="1" t="s">
        <v>395</v>
      </c>
      <c r="C1326" s="1" t="s">
        <v>477</v>
      </c>
      <c r="D1326" s="1" t="s">
        <v>401</v>
      </c>
      <c r="E1326" s="1" t="s">
        <v>395</v>
      </c>
      <c r="F1326" s="1" t="s">
        <v>397</v>
      </c>
      <c r="G1326" s="1" t="s">
        <v>398</v>
      </c>
      <c r="H1326" s="1" t="s">
        <v>415</v>
      </c>
      <c r="I1326" s="1" t="s">
        <v>79</v>
      </c>
      <c r="J1326" s="1" t="s">
        <v>80</v>
      </c>
      <c r="K1326" s="6" t="s">
        <v>512</v>
      </c>
      <c r="L1326" s="6" t="str">
        <f>VLOOKUP(LEFT(A1326,1),'Ansatz 1'!A$1:B$10,2)</f>
        <v>0 Vertretungskörper und allgemeine Verwaltung</v>
      </c>
      <c r="M1326" s="6" t="str">
        <f>VLOOKUP(LEFT(A1326,2),'Ansatz 2'!A$1:B$51,2)</f>
        <v>02 Hauptverwaltung</v>
      </c>
      <c r="N1326" s="6" t="str">
        <f t="shared" si="146"/>
        <v>0220 Standesamt</v>
      </c>
      <c r="O1326" s="1" t="str">
        <f t="shared" si="147"/>
        <v>FH</v>
      </c>
      <c r="P1326" s="1">
        <f t="shared" si="145"/>
        <v>1</v>
      </c>
      <c r="Q1326" s="1" t="s">
        <v>999</v>
      </c>
      <c r="R1326" s="1" t="str">
        <f t="shared" si="148"/>
        <v>1/0220-72020 Kostenbeiträge (Kostenersätze) für Leistungen (Standesamts- u.Staatsbürgerschaftsverband)</v>
      </c>
      <c r="S1326" s="2">
        <f t="shared" si="144"/>
        <v>-9000</v>
      </c>
      <c r="T1326" s="2">
        <f t="shared" si="149"/>
        <v>-2.9097963142580019</v>
      </c>
    </row>
    <row r="1327" spans="1:20" x14ac:dyDescent="0.4">
      <c r="A1327" s="1" t="s">
        <v>513</v>
      </c>
      <c r="B1327" s="1" t="s">
        <v>395</v>
      </c>
      <c r="C1327" s="1" t="s">
        <v>487</v>
      </c>
      <c r="D1327" s="1" t="s">
        <v>395</v>
      </c>
      <c r="E1327" s="1" t="s">
        <v>395</v>
      </c>
      <c r="F1327" s="1" t="s">
        <v>397</v>
      </c>
      <c r="G1327" s="1" t="s">
        <v>398</v>
      </c>
      <c r="H1327" s="1" t="s">
        <v>415</v>
      </c>
      <c r="I1327" s="1" t="s">
        <v>81</v>
      </c>
      <c r="J1327" s="1" t="s">
        <v>62</v>
      </c>
      <c r="K1327" s="6" t="s">
        <v>514</v>
      </c>
      <c r="L1327" s="6" t="str">
        <f>VLOOKUP(LEFT(A1327,1),'Ansatz 1'!A$1:B$10,2)</f>
        <v>0 Vertretungskörper und allgemeine Verwaltung</v>
      </c>
      <c r="M1327" s="6" t="str">
        <f>VLOOKUP(LEFT(A1327,2),'Ansatz 2'!A$1:B$51,2)</f>
        <v>02 Hauptverwaltung</v>
      </c>
      <c r="N1327" s="6" t="str">
        <f t="shared" si="146"/>
        <v>0240 Wahlangelegenheiten</v>
      </c>
      <c r="O1327" s="1" t="str">
        <f t="shared" si="147"/>
        <v>FH</v>
      </c>
      <c r="P1327" s="1">
        <f t="shared" si="145"/>
        <v>1</v>
      </c>
      <c r="Q1327" s="1" t="s">
        <v>999</v>
      </c>
      <c r="R1327" s="1" t="str">
        <f t="shared" si="148"/>
        <v>1/0240-72900 Sonstige Aufwendungen</v>
      </c>
      <c r="S1327" s="2">
        <f t="shared" si="144"/>
        <v>-3500</v>
      </c>
      <c r="T1327" s="2">
        <f t="shared" si="149"/>
        <v>-1.1315874555447785</v>
      </c>
    </row>
    <row r="1328" spans="1:20" x14ac:dyDescent="0.4">
      <c r="A1328" s="1" t="s">
        <v>513</v>
      </c>
      <c r="B1328" s="1" t="s">
        <v>395</v>
      </c>
      <c r="C1328" s="1" t="s">
        <v>496</v>
      </c>
      <c r="D1328" s="1" t="s">
        <v>395</v>
      </c>
      <c r="E1328" s="1" t="s">
        <v>395</v>
      </c>
      <c r="F1328" s="1" t="s">
        <v>397</v>
      </c>
      <c r="G1328" s="1" t="s">
        <v>398</v>
      </c>
      <c r="H1328" s="1" t="s">
        <v>495</v>
      </c>
      <c r="I1328" s="1" t="s">
        <v>81</v>
      </c>
      <c r="J1328" s="1" t="s">
        <v>67</v>
      </c>
      <c r="K1328" s="6" t="s">
        <v>448</v>
      </c>
      <c r="L1328" s="6" t="str">
        <f>VLOOKUP(LEFT(A1328,1),'Ansatz 1'!A$1:B$10,2)</f>
        <v>0 Vertretungskörper und allgemeine Verwaltung</v>
      </c>
      <c r="M1328" s="6" t="str">
        <f>VLOOKUP(LEFT(A1328,2),'Ansatz 2'!A$1:B$51,2)</f>
        <v>02 Hauptverwaltung</v>
      </c>
      <c r="N1328" s="6" t="str">
        <f t="shared" si="146"/>
        <v>0240 Wahlangelegenheiten</v>
      </c>
      <c r="O1328" s="1" t="str">
        <f t="shared" si="147"/>
        <v>FH</v>
      </c>
      <c r="P1328" s="1">
        <f t="shared" si="145"/>
        <v>2</v>
      </c>
      <c r="Q1328" s="1" t="s">
        <v>999</v>
      </c>
      <c r="R1328" s="1" t="str">
        <f t="shared" si="148"/>
        <v>2/0240+81600 Kostenbeiträge (Kostenersätze) für sonstige Leistungen</v>
      </c>
      <c r="S1328" s="2">
        <f t="shared" si="144"/>
        <v>100</v>
      </c>
      <c r="T1328" s="2">
        <f t="shared" si="149"/>
        <v>3.2331070158422244E-2</v>
      </c>
    </row>
    <row r="1329" spans="1:20" x14ac:dyDescent="0.4">
      <c r="A1329" s="1" t="s">
        <v>515</v>
      </c>
      <c r="B1329" s="1" t="s">
        <v>395</v>
      </c>
      <c r="C1329" s="1" t="s">
        <v>435</v>
      </c>
      <c r="D1329" s="1" t="s">
        <v>395</v>
      </c>
      <c r="E1329" s="1" t="s">
        <v>395</v>
      </c>
      <c r="F1329" s="1" t="s">
        <v>397</v>
      </c>
      <c r="G1329" s="1" t="s">
        <v>398</v>
      </c>
      <c r="H1329" s="1" t="s">
        <v>436</v>
      </c>
      <c r="I1329" s="1" t="s">
        <v>82</v>
      </c>
      <c r="J1329" s="1" t="s">
        <v>35</v>
      </c>
      <c r="K1329" s="6" t="s">
        <v>421</v>
      </c>
      <c r="L1329" s="6" t="str">
        <f>VLOOKUP(LEFT(A1329,1),'Ansatz 1'!A$1:B$10,2)</f>
        <v>0 Vertretungskörper und allgemeine Verwaltung</v>
      </c>
      <c r="M1329" s="6" t="str">
        <f>VLOOKUP(LEFT(A1329,2),'Ansatz 2'!A$1:B$51,2)</f>
        <v>02 Hauptverwaltung</v>
      </c>
      <c r="N1329" s="6" t="str">
        <f t="shared" si="146"/>
        <v>0290 Amtsgebäude</v>
      </c>
      <c r="O1329" s="1" t="str">
        <f t="shared" si="147"/>
        <v>FH</v>
      </c>
      <c r="P1329" s="1">
        <f t="shared" si="145"/>
        <v>1</v>
      </c>
      <c r="Q1329" s="1" t="s">
        <v>999</v>
      </c>
      <c r="R1329" s="1" t="str">
        <f t="shared" si="148"/>
        <v>1/0290-04200 Amts-, Betriebs- und Geschäftsausstattung</v>
      </c>
      <c r="S1329" s="2">
        <f t="shared" si="144"/>
        <v>-500</v>
      </c>
      <c r="T1329" s="2">
        <f t="shared" si="149"/>
        <v>-0.16165535079211121</v>
      </c>
    </row>
    <row r="1330" spans="1:20" x14ac:dyDescent="0.4">
      <c r="A1330" s="1" t="s">
        <v>515</v>
      </c>
      <c r="B1330" s="1" t="s">
        <v>395</v>
      </c>
      <c r="C1330" s="1" t="s">
        <v>516</v>
      </c>
      <c r="D1330" s="1" t="s">
        <v>395</v>
      </c>
      <c r="E1330" s="1" t="s">
        <v>395</v>
      </c>
      <c r="F1330" s="1" t="s">
        <v>397</v>
      </c>
      <c r="G1330" s="1" t="s">
        <v>398</v>
      </c>
      <c r="H1330" s="1" t="s">
        <v>517</v>
      </c>
      <c r="I1330" s="1" t="s">
        <v>82</v>
      </c>
      <c r="J1330" s="1" t="s">
        <v>83</v>
      </c>
      <c r="K1330" s="6" t="s">
        <v>518</v>
      </c>
      <c r="L1330" s="6" t="str">
        <f>VLOOKUP(LEFT(A1330,1),'Ansatz 1'!A$1:B$10,2)</f>
        <v>0 Vertretungskörper und allgemeine Verwaltung</v>
      </c>
      <c r="M1330" s="6" t="str">
        <f>VLOOKUP(LEFT(A1330,2),'Ansatz 2'!A$1:B$51,2)</f>
        <v>02 Hauptverwaltung</v>
      </c>
      <c r="N1330" s="6" t="str">
        <f t="shared" si="146"/>
        <v>0290 Amtsgebäude</v>
      </c>
      <c r="O1330" s="1" t="str">
        <f t="shared" si="147"/>
        <v>FH</v>
      </c>
      <c r="P1330" s="1">
        <f t="shared" si="145"/>
        <v>1</v>
      </c>
      <c r="Q1330" s="1" t="s">
        <v>999</v>
      </c>
      <c r="R1330" s="1" t="str">
        <f t="shared" si="148"/>
        <v>1/0290-34600 Investitionsdarlehen von Finanzunternehmen</v>
      </c>
      <c r="S1330" s="2">
        <f t="shared" si="144"/>
        <v>-68800</v>
      </c>
      <c r="T1330" s="2">
        <f t="shared" si="149"/>
        <v>-22.243776268994505</v>
      </c>
    </row>
    <row r="1331" spans="1:20" x14ac:dyDescent="0.4">
      <c r="A1331" s="1" t="s">
        <v>515</v>
      </c>
      <c r="B1331" s="1" t="s">
        <v>395</v>
      </c>
      <c r="C1331" s="1" t="s">
        <v>438</v>
      </c>
      <c r="D1331" s="1" t="s">
        <v>395</v>
      </c>
      <c r="E1331" s="1" t="s">
        <v>395</v>
      </c>
      <c r="F1331" s="1" t="s">
        <v>397</v>
      </c>
      <c r="G1331" s="1" t="s">
        <v>398</v>
      </c>
      <c r="H1331" s="1" t="s">
        <v>439</v>
      </c>
      <c r="I1331" s="1" t="s">
        <v>82</v>
      </c>
      <c r="J1331" s="1" t="s">
        <v>36</v>
      </c>
      <c r="K1331" s="6" t="s">
        <v>461</v>
      </c>
      <c r="L1331" s="6" t="str">
        <f>VLOOKUP(LEFT(A1331,1),'Ansatz 1'!A$1:B$10,2)</f>
        <v>0 Vertretungskörper und allgemeine Verwaltung</v>
      </c>
      <c r="M1331" s="6" t="str">
        <f>VLOOKUP(LEFT(A1331,2),'Ansatz 2'!A$1:B$51,2)</f>
        <v>02 Hauptverwaltung</v>
      </c>
      <c r="N1331" s="6" t="str">
        <f t="shared" si="146"/>
        <v>0290 Amtsgebäude</v>
      </c>
      <c r="O1331" s="1" t="str">
        <f t="shared" si="147"/>
        <v>FH</v>
      </c>
      <c r="P1331" s="1">
        <f t="shared" si="145"/>
        <v>1</v>
      </c>
      <c r="Q1331" s="1" t="s">
        <v>999</v>
      </c>
      <c r="R1331" s="1" t="str">
        <f t="shared" si="148"/>
        <v>1/0290-40000 Geringwertige Wirtschaftsgüter (GWG)</v>
      </c>
      <c r="S1331" s="2">
        <f t="shared" si="144"/>
        <v>-1000</v>
      </c>
      <c r="T1331" s="2">
        <f t="shared" si="149"/>
        <v>-0.32331070158422243</v>
      </c>
    </row>
    <row r="1332" spans="1:20" x14ac:dyDescent="0.4">
      <c r="A1332" s="1" t="s">
        <v>515</v>
      </c>
      <c r="B1332" s="1" t="s">
        <v>395</v>
      </c>
      <c r="C1332" s="1" t="s">
        <v>519</v>
      </c>
      <c r="D1332" s="1" t="s">
        <v>395</v>
      </c>
      <c r="E1332" s="1" t="s">
        <v>395</v>
      </c>
      <c r="F1332" s="1" t="s">
        <v>397</v>
      </c>
      <c r="G1332" s="1" t="s">
        <v>398</v>
      </c>
      <c r="H1332" s="1" t="s">
        <v>439</v>
      </c>
      <c r="I1332" s="1" t="s">
        <v>82</v>
      </c>
      <c r="J1332" s="1" t="s">
        <v>84</v>
      </c>
      <c r="K1332" s="6" t="s">
        <v>437</v>
      </c>
      <c r="L1332" s="6" t="str">
        <f>VLOOKUP(LEFT(A1332,1),'Ansatz 1'!A$1:B$10,2)</f>
        <v>0 Vertretungskörper und allgemeine Verwaltung</v>
      </c>
      <c r="M1332" s="6" t="str">
        <f>VLOOKUP(LEFT(A1332,2),'Ansatz 2'!A$1:B$51,2)</f>
        <v>02 Hauptverwaltung</v>
      </c>
      <c r="N1332" s="6" t="str">
        <f t="shared" si="146"/>
        <v>0290 Amtsgebäude</v>
      </c>
      <c r="O1332" s="1" t="str">
        <f t="shared" si="147"/>
        <v>FH</v>
      </c>
      <c r="P1332" s="1">
        <f t="shared" si="145"/>
        <v>1</v>
      </c>
      <c r="Q1332" s="1" t="s">
        <v>999</v>
      </c>
      <c r="R1332" s="1" t="str">
        <f t="shared" si="148"/>
        <v>1/0290-45100 Brennstoffe</v>
      </c>
      <c r="S1332" s="2">
        <f t="shared" si="144"/>
        <v>-4000</v>
      </c>
      <c r="T1332" s="2">
        <f t="shared" si="149"/>
        <v>-1.2932428063368897</v>
      </c>
    </row>
    <row r="1333" spans="1:20" x14ac:dyDescent="0.4">
      <c r="A1333" s="1" t="s">
        <v>515</v>
      </c>
      <c r="B1333" s="1" t="s">
        <v>395</v>
      </c>
      <c r="C1333" s="1" t="s">
        <v>520</v>
      </c>
      <c r="D1333" s="1" t="s">
        <v>395</v>
      </c>
      <c r="E1333" s="1" t="s">
        <v>395</v>
      </c>
      <c r="F1333" s="1" t="s">
        <v>397</v>
      </c>
      <c r="G1333" s="1" t="s">
        <v>398</v>
      </c>
      <c r="H1333" s="1" t="s">
        <v>439</v>
      </c>
      <c r="I1333" s="1" t="s">
        <v>82</v>
      </c>
      <c r="J1333" s="1" t="s">
        <v>85</v>
      </c>
      <c r="K1333" s="6" t="s">
        <v>521</v>
      </c>
      <c r="L1333" s="6" t="str">
        <f>VLOOKUP(LEFT(A1333,1),'Ansatz 1'!A$1:B$10,2)</f>
        <v>0 Vertretungskörper und allgemeine Verwaltung</v>
      </c>
      <c r="M1333" s="6" t="str">
        <f>VLOOKUP(LEFT(A1333,2),'Ansatz 2'!A$1:B$51,2)</f>
        <v>02 Hauptverwaltung</v>
      </c>
      <c r="N1333" s="6" t="str">
        <f t="shared" si="146"/>
        <v>0290 Amtsgebäude</v>
      </c>
      <c r="O1333" s="1" t="str">
        <f t="shared" si="147"/>
        <v>FH</v>
      </c>
      <c r="P1333" s="1">
        <f t="shared" si="145"/>
        <v>1</v>
      </c>
      <c r="Q1333" s="1" t="s">
        <v>999</v>
      </c>
      <c r="R1333" s="1" t="str">
        <f t="shared" si="148"/>
        <v>1/0290-45400 Reinigungsmittel</v>
      </c>
      <c r="S1333" s="2">
        <f t="shared" si="144"/>
        <v>-900</v>
      </c>
      <c r="T1333" s="2">
        <f t="shared" si="149"/>
        <v>-0.29097963142580019</v>
      </c>
    </row>
    <row r="1334" spans="1:20" x14ac:dyDescent="0.4">
      <c r="A1334" s="1" t="s">
        <v>515</v>
      </c>
      <c r="B1334" s="1" t="s">
        <v>395</v>
      </c>
      <c r="C1334" s="1" t="s">
        <v>522</v>
      </c>
      <c r="D1334" s="1" t="s">
        <v>395</v>
      </c>
      <c r="E1334" s="1" t="s">
        <v>395</v>
      </c>
      <c r="F1334" s="1" t="s">
        <v>397</v>
      </c>
      <c r="G1334" s="1" t="s">
        <v>398</v>
      </c>
      <c r="H1334" s="1" t="s">
        <v>465</v>
      </c>
      <c r="I1334" s="1" t="s">
        <v>82</v>
      </c>
      <c r="J1334" s="1" t="s">
        <v>86</v>
      </c>
      <c r="K1334" s="6" t="s">
        <v>505</v>
      </c>
      <c r="L1334" s="6" t="str">
        <f>VLOOKUP(LEFT(A1334,1),'Ansatz 1'!A$1:B$10,2)</f>
        <v>0 Vertretungskörper und allgemeine Verwaltung</v>
      </c>
      <c r="M1334" s="6" t="str">
        <f>VLOOKUP(LEFT(A1334,2),'Ansatz 2'!A$1:B$51,2)</f>
        <v>02 Hauptverwaltung</v>
      </c>
      <c r="N1334" s="6" t="str">
        <f t="shared" si="146"/>
        <v>0290 Amtsgebäude</v>
      </c>
      <c r="O1334" s="1" t="str">
        <f t="shared" si="147"/>
        <v>FH</v>
      </c>
      <c r="P1334" s="1">
        <f t="shared" si="145"/>
        <v>1</v>
      </c>
      <c r="Q1334" s="1" t="s">
        <v>999</v>
      </c>
      <c r="R1334" s="1" t="str">
        <f t="shared" si="148"/>
        <v>1/0290-60000 Energiebezüge</v>
      </c>
      <c r="S1334" s="2">
        <f t="shared" si="144"/>
        <v>-4400</v>
      </c>
      <c r="T1334" s="2">
        <f t="shared" si="149"/>
        <v>-1.4225670869705787</v>
      </c>
    </row>
    <row r="1335" spans="1:20" x14ac:dyDescent="0.4">
      <c r="A1335" s="1" t="s">
        <v>515</v>
      </c>
      <c r="B1335" s="1" t="s">
        <v>395</v>
      </c>
      <c r="C1335" s="1" t="s">
        <v>523</v>
      </c>
      <c r="D1335" s="1" t="s">
        <v>395</v>
      </c>
      <c r="E1335" s="1" t="s">
        <v>395</v>
      </c>
      <c r="F1335" s="1" t="s">
        <v>397</v>
      </c>
      <c r="G1335" s="1" t="s">
        <v>398</v>
      </c>
      <c r="H1335" s="1" t="s">
        <v>460</v>
      </c>
      <c r="I1335" s="1" t="s">
        <v>82</v>
      </c>
      <c r="J1335" s="1" t="s">
        <v>87</v>
      </c>
      <c r="K1335" s="6" t="s">
        <v>501</v>
      </c>
      <c r="L1335" s="6" t="str">
        <f>VLOOKUP(LEFT(A1335,1),'Ansatz 1'!A$1:B$10,2)</f>
        <v>0 Vertretungskörper und allgemeine Verwaltung</v>
      </c>
      <c r="M1335" s="6" t="str">
        <f>VLOOKUP(LEFT(A1335,2),'Ansatz 2'!A$1:B$51,2)</f>
        <v>02 Hauptverwaltung</v>
      </c>
      <c r="N1335" s="6" t="str">
        <f t="shared" si="146"/>
        <v>0290 Amtsgebäude</v>
      </c>
      <c r="O1335" s="1" t="str">
        <f t="shared" si="147"/>
        <v>FH</v>
      </c>
      <c r="P1335" s="1">
        <f t="shared" si="145"/>
        <v>1</v>
      </c>
      <c r="Q1335" s="1" t="s">
        <v>999</v>
      </c>
      <c r="R1335" s="1" t="str">
        <f t="shared" si="148"/>
        <v>1/0290-61400 Instandhaltung von Gebäuden und Bauten</v>
      </c>
      <c r="S1335" s="2">
        <f t="shared" si="144"/>
        <v>-11500</v>
      </c>
      <c r="T1335" s="2">
        <f t="shared" si="149"/>
        <v>-3.7180730682185579</v>
      </c>
    </row>
    <row r="1336" spans="1:20" x14ac:dyDescent="0.4">
      <c r="A1336" s="1" t="s">
        <v>515</v>
      </c>
      <c r="B1336" s="1" t="s">
        <v>395</v>
      </c>
      <c r="C1336" s="1" t="s">
        <v>524</v>
      </c>
      <c r="D1336" s="1" t="s">
        <v>395</v>
      </c>
      <c r="E1336" s="1" t="s">
        <v>395</v>
      </c>
      <c r="F1336" s="1" t="s">
        <v>397</v>
      </c>
      <c r="G1336" s="1" t="s">
        <v>398</v>
      </c>
      <c r="H1336" s="1" t="s">
        <v>525</v>
      </c>
      <c r="I1336" s="1" t="s">
        <v>82</v>
      </c>
      <c r="J1336" s="1" t="s">
        <v>88</v>
      </c>
      <c r="K1336" s="6" t="s">
        <v>440</v>
      </c>
      <c r="L1336" s="6" t="str">
        <f>VLOOKUP(LEFT(A1336,1),'Ansatz 1'!A$1:B$10,2)</f>
        <v>0 Vertretungskörper und allgemeine Verwaltung</v>
      </c>
      <c r="M1336" s="6" t="str">
        <f>VLOOKUP(LEFT(A1336,2),'Ansatz 2'!A$1:B$51,2)</f>
        <v>02 Hauptverwaltung</v>
      </c>
      <c r="N1336" s="6" t="str">
        <f t="shared" si="146"/>
        <v>0290 Amtsgebäude</v>
      </c>
      <c r="O1336" s="1" t="str">
        <f t="shared" si="147"/>
        <v>FH</v>
      </c>
      <c r="P1336" s="1">
        <f t="shared" si="145"/>
        <v>1</v>
      </c>
      <c r="Q1336" s="1" t="s">
        <v>999</v>
      </c>
      <c r="R1336" s="1" t="str">
        <f t="shared" si="148"/>
        <v>1/0290-65000 Zinsen für Finanzschulden in Euro</v>
      </c>
      <c r="S1336" s="2">
        <f t="shared" si="144"/>
        <v>-2000</v>
      </c>
      <c r="T1336" s="2">
        <f t="shared" si="149"/>
        <v>-0.64662140316844485</v>
      </c>
    </row>
    <row r="1337" spans="1:20" x14ac:dyDescent="0.4">
      <c r="A1337" s="1" t="s">
        <v>515</v>
      </c>
      <c r="B1337" s="1" t="s">
        <v>395</v>
      </c>
      <c r="C1337" s="1" t="s">
        <v>470</v>
      </c>
      <c r="D1337" s="1" t="s">
        <v>395</v>
      </c>
      <c r="E1337" s="1" t="s">
        <v>395</v>
      </c>
      <c r="F1337" s="1" t="s">
        <v>397</v>
      </c>
      <c r="G1337" s="1" t="s">
        <v>398</v>
      </c>
      <c r="H1337" s="1" t="s">
        <v>465</v>
      </c>
      <c r="I1337" s="1" t="s">
        <v>82</v>
      </c>
      <c r="J1337" s="1" t="s">
        <v>51</v>
      </c>
      <c r="K1337" s="6" t="s">
        <v>461</v>
      </c>
      <c r="L1337" s="6" t="str">
        <f>VLOOKUP(LEFT(A1337,1),'Ansatz 1'!A$1:B$10,2)</f>
        <v>0 Vertretungskörper und allgemeine Verwaltung</v>
      </c>
      <c r="M1337" s="6" t="str">
        <f>VLOOKUP(LEFT(A1337,2),'Ansatz 2'!A$1:B$51,2)</f>
        <v>02 Hauptverwaltung</v>
      </c>
      <c r="N1337" s="6" t="str">
        <f t="shared" si="146"/>
        <v>0290 Amtsgebäude</v>
      </c>
      <c r="O1337" s="1" t="str">
        <f t="shared" si="147"/>
        <v>FH</v>
      </c>
      <c r="P1337" s="1">
        <f t="shared" si="145"/>
        <v>1</v>
      </c>
      <c r="Q1337" s="1" t="s">
        <v>999</v>
      </c>
      <c r="R1337" s="1" t="str">
        <f t="shared" si="148"/>
        <v>1/0290-67000 Versicherungen</v>
      </c>
      <c r="S1337" s="2">
        <f t="shared" si="144"/>
        <v>-1000</v>
      </c>
      <c r="T1337" s="2">
        <f t="shared" si="149"/>
        <v>-0.32331070158422243</v>
      </c>
    </row>
    <row r="1338" spans="1:20" x14ac:dyDescent="0.4">
      <c r="A1338" s="1" t="s">
        <v>515</v>
      </c>
      <c r="B1338" s="1" t="s">
        <v>395</v>
      </c>
      <c r="C1338" s="1" t="s">
        <v>472</v>
      </c>
      <c r="D1338" s="1" t="s">
        <v>395</v>
      </c>
      <c r="E1338" s="1" t="s">
        <v>395</v>
      </c>
      <c r="F1338" s="1" t="s">
        <v>397</v>
      </c>
      <c r="G1338" s="1" t="s">
        <v>398</v>
      </c>
      <c r="H1338" s="1" t="s">
        <v>473</v>
      </c>
      <c r="I1338" s="1" t="s">
        <v>82</v>
      </c>
      <c r="J1338" s="1" t="s">
        <v>52</v>
      </c>
      <c r="K1338" s="6" t="s">
        <v>526</v>
      </c>
      <c r="L1338" s="6" t="str">
        <f>VLOOKUP(LEFT(A1338,1),'Ansatz 1'!A$1:B$10,2)</f>
        <v>0 Vertretungskörper und allgemeine Verwaltung</v>
      </c>
      <c r="M1338" s="6" t="str">
        <f>VLOOKUP(LEFT(A1338,2),'Ansatz 2'!A$1:B$51,2)</f>
        <v>02 Hauptverwaltung</v>
      </c>
      <c r="N1338" s="6" t="str">
        <f t="shared" si="146"/>
        <v>0290 Amtsgebäude</v>
      </c>
      <c r="O1338" s="1" t="str">
        <f t="shared" si="147"/>
        <v>FH</v>
      </c>
      <c r="P1338" s="1">
        <f t="shared" si="145"/>
        <v>1</v>
      </c>
      <c r="Q1338" s="1" t="s">
        <v>999</v>
      </c>
      <c r="R1338" s="1" t="str">
        <f t="shared" si="148"/>
        <v>1/0290-70000 Miet- und Pachtaufwand</v>
      </c>
      <c r="S1338" s="2">
        <f t="shared" si="144"/>
        <v>-4500</v>
      </c>
      <c r="T1338" s="2">
        <f t="shared" si="149"/>
        <v>-1.4548981571290009</v>
      </c>
    </row>
    <row r="1339" spans="1:20" x14ac:dyDescent="0.4">
      <c r="A1339" s="1" t="s">
        <v>515</v>
      </c>
      <c r="B1339" s="1" t="s">
        <v>395</v>
      </c>
      <c r="C1339" s="1" t="s">
        <v>477</v>
      </c>
      <c r="D1339" s="1" t="s">
        <v>455</v>
      </c>
      <c r="E1339" s="1" t="s">
        <v>395</v>
      </c>
      <c r="F1339" s="1" t="s">
        <v>497</v>
      </c>
      <c r="G1339" s="1" t="s">
        <v>398</v>
      </c>
      <c r="H1339" s="1" t="s">
        <v>415</v>
      </c>
      <c r="I1339" s="1" t="s">
        <v>82</v>
      </c>
      <c r="J1339" s="1" t="s">
        <v>89</v>
      </c>
      <c r="K1339" s="6" t="s">
        <v>440</v>
      </c>
      <c r="L1339" s="6" t="str">
        <f>VLOOKUP(LEFT(A1339,1),'Ansatz 1'!A$1:B$10,2)</f>
        <v>0 Vertretungskörper und allgemeine Verwaltung</v>
      </c>
      <c r="M1339" s="6" t="str">
        <f>VLOOKUP(LEFT(A1339,2),'Ansatz 2'!A$1:B$51,2)</f>
        <v>02 Hauptverwaltung</v>
      </c>
      <c r="N1339" s="6" t="str">
        <f t="shared" si="146"/>
        <v>0290 Amtsgebäude</v>
      </c>
      <c r="O1339" s="1" t="str">
        <f t="shared" si="147"/>
        <v>FH</v>
      </c>
      <c r="P1339" s="1">
        <f t="shared" si="145"/>
        <v>1</v>
      </c>
      <c r="Q1339" s="1" t="s">
        <v>999</v>
      </c>
      <c r="R1339" s="1" t="str">
        <f t="shared" si="148"/>
        <v>1/0290-72050 Interne Leistungsverrechnung</v>
      </c>
      <c r="S1339" s="2">
        <f t="shared" si="144"/>
        <v>-2000</v>
      </c>
      <c r="T1339" s="2">
        <f t="shared" si="149"/>
        <v>-0.64662140316844485</v>
      </c>
    </row>
    <row r="1340" spans="1:20" x14ac:dyDescent="0.4">
      <c r="A1340" s="1" t="s">
        <v>515</v>
      </c>
      <c r="B1340" s="1" t="s">
        <v>395</v>
      </c>
      <c r="C1340" s="1" t="s">
        <v>485</v>
      </c>
      <c r="D1340" s="1" t="s">
        <v>395</v>
      </c>
      <c r="E1340" s="1" t="s">
        <v>395</v>
      </c>
      <c r="F1340" s="1" t="s">
        <v>397</v>
      </c>
      <c r="G1340" s="1" t="s">
        <v>398</v>
      </c>
      <c r="H1340" s="1" t="s">
        <v>415</v>
      </c>
      <c r="I1340" s="1" t="s">
        <v>82</v>
      </c>
      <c r="J1340" s="1" t="s">
        <v>90</v>
      </c>
      <c r="K1340" s="6" t="s">
        <v>527</v>
      </c>
      <c r="L1340" s="6" t="str">
        <f>VLOOKUP(LEFT(A1340,1),'Ansatz 1'!A$1:B$10,2)</f>
        <v>0 Vertretungskörper und allgemeine Verwaltung</v>
      </c>
      <c r="M1340" s="6" t="str">
        <f>VLOOKUP(LEFT(A1340,2),'Ansatz 2'!A$1:B$51,2)</f>
        <v>02 Hauptverwaltung</v>
      </c>
      <c r="N1340" s="6" t="str">
        <f t="shared" si="146"/>
        <v>0290 Amtsgebäude</v>
      </c>
      <c r="O1340" s="1" t="str">
        <f t="shared" si="147"/>
        <v>FH</v>
      </c>
      <c r="P1340" s="1">
        <f t="shared" si="145"/>
        <v>1</v>
      </c>
      <c r="Q1340" s="1" t="s">
        <v>999</v>
      </c>
      <c r="R1340" s="1" t="str">
        <f t="shared" si="148"/>
        <v>1/0290-72800 Entgelte für sonstige Leistungen (Reinigung durch Unternehmen u. Lebenshilfe Wäscheservice)</v>
      </c>
      <c r="S1340" s="2">
        <f t="shared" si="144"/>
        <v>-11600</v>
      </c>
      <c r="T1340" s="2">
        <f t="shared" si="149"/>
        <v>-3.7504041383769802</v>
      </c>
    </row>
    <row r="1341" spans="1:20" x14ac:dyDescent="0.4">
      <c r="A1341" s="1" t="s">
        <v>528</v>
      </c>
      <c r="B1341" s="1" t="s">
        <v>395</v>
      </c>
      <c r="C1341" s="1" t="s">
        <v>529</v>
      </c>
      <c r="D1341" s="1" t="s">
        <v>395</v>
      </c>
      <c r="E1341" s="1" t="s">
        <v>395</v>
      </c>
      <c r="F1341" s="1" t="s">
        <v>397</v>
      </c>
      <c r="G1341" s="1" t="s">
        <v>398</v>
      </c>
      <c r="H1341" s="1" t="s">
        <v>530</v>
      </c>
      <c r="I1341" s="1" t="s">
        <v>91</v>
      </c>
      <c r="J1341" s="1" t="s">
        <v>92</v>
      </c>
      <c r="K1341" s="6" t="s">
        <v>400</v>
      </c>
      <c r="L1341" s="6" t="str">
        <f>VLOOKUP(LEFT(A1341,1),'Ansatz 1'!A$1:B$10,2)</f>
        <v>0 Vertretungskörper und allgemeine Verwaltung</v>
      </c>
      <c r="M1341" s="6" t="str">
        <f>VLOOKUP(LEFT(A1341,2),'Ansatz 2'!A$1:B$51,2)</f>
        <v>03 Bauverwaltung</v>
      </c>
      <c r="N1341" s="6" t="str">
        <f t="shared" si="146"/>
        <v>0300 Bauamt</v>
      </c>
      <c r="O1341" s="1" t="str">
        <f t="shared" si="147"/>
        <v>FH</v>
      </c>
      <c r="P1341" s="1">
        <f t="shared" si="145"/>
        <v>2</v>
      </c>
      <c r="Q1341" s="1" t="s">
        <v>999</v>
      </c>
      <c r="R1341" s="1" t="str">
        <f t="shared" si="148"/>
        <v>2/0300+30100 Kapitaltransfers von Ländern, Landesfonds und Landeskammern</v>
      </c>
      <c r="S1341" s="2">
        <f t="shared" si="144"/>
        <v>0</v>
      </c>
      <c r="T1341" s="2">
        <f t="shared" si="149"/>
        <v>0</v>
      </c>
    </row>
    <row r="1342" spans="1:20" x14ac:dyDescent="0.4">
      <c r="A1342" s="1" t="s">
        <v>528</v>
      </c>
      <c r="B1342" s="1" t="s">
        <v>395</v>
      </c>
      <c r="C1342" s="1" t="s">
        <v>444</v>
      </c>
      <c r="D1342" s="1" t="s">
        <v>395</v>
      </c>
      <c r="E1342" s="1" t="s">
        <v>395</v>
      </c>
      <c r="F1342" s="1" t="s">
        <v>397</v>
      </c>
      <c r="G1342" s="1" t="s">
        <v>398</v>
      </c>
      <c r="H1342" s="1" t="s">
        <v>445</v>
      </c>
      <c r="I1342" s="1" t="s">
        <v>91</v>
      </c>
      <c r="J1342" s="1" t="s">
        <v>39</v>
      </c>
      <c r="K1342" s="6" t="s">
        <v>531</v>
      </c>
      <c r="L1342" s="6" t="str">
        <f>VLOOKUP(LEFT(A1342,1),'Ansatz 1'!A$1:B$10,2)</f>
        <v>0 Vertretungskörper und allgemeine Verwaltung</v>
      </c>
      <c r="M1342" s="6" t="str">
        <f>VLOOKUP(LEFT(A1342,2),'Ansatz 2'!A$1:B$51,2)</f>
        <v>03 Bauverwaltung</v>
      </c>
      <c r="N1342" s="6" t="str">
        <f t="shared" si="146"/>
        <v>0300 Bauamt</v>
      </c>
      <c r="O1342" s="1" t="str">
        <f t="shared" si="147"/>
        <v>FH</v>
      </c>
      <c r="P1342" s="1">
        <f t="shared" si="145"/>
        <v>1</v>
      </c>
      <c r="Q1342" s="1" t="s">
        <v>999</v>
      </c>
      <c r="R1342" s="1" t="str">
        <f t="shared" si="148"/>
        <v>1/0300-51000 Geldbezüge der Vertragsbediensteten der Verwaltung</v>
      </c>
      <c r="S1342" s="2">
        <f t="shared" si="144"/>
        <v>-12000</v>
      </c>
      <c r="T1342" s="2">
        <f t="shared" si="149"/>
        <v>-3.8797284190106693</v>
      </c>
    </row>
    <row r="1343" spans="1:20" x14ac:dyDescent="0.4">
      <c r="A1343" s="1" t="s">
        <v>528</v>
      </c>
      <c r="B1343" s="1" t="s">
        <v>395</v>
      </c>
      <c r="C1343" s="1" t="s">
        <v>452</v>
      </c>
      <c r="D1343" s="1" t="s">
        <v>395</v>
      </c>
      <c r="E1343" s="1" t="s">
        <v>395</v>
      </c>
      <c r="F1343" s="1" t="s">
        <v>397</v>
      </c>
      <c r="G1343" s="1" t="s">
        <v>398</v>
      </c>
      <c r="H1343" s="1" t="s">
        <v>450</v>
      </c>
      <c r="I1343" s="1" t="s">
        <v>91</v>
      </c>
      <c r="J1343" s="1" t="s">
        <v>42</v>
      </c>
      <c r="K1343" s="6" t="s">
        <v>421</v>
      </c>
      <c r="L1343" s="6" t="str">
        <f>VLOOKUP(LEFT(A1343,1),'Ansatz 1'!A$1:B$10,2)</f>
        <v>0 Vertretungskörper und allgemeine Verwaltung</v>
      </c>
      <c r="M1343" s="6" t="str">
        <f>VLOOKUP(LEFT(A1343,2),'Ansatz 2'!A$1:B$51,2)</f>
        <v>03 Bauverwaltung</v>
      </c>
      <c r="N1343" s="6" t="str">
        <f t="shared" si="146"/>
        <v>0300 Bauamt</v>
      </c>
      <c r="O1343" s="1" t="str">
        <f t="shared" si="147"/>
        <v>FH</v>
      </c>
      <c r="P1343" s="1">
        <f t="shared" si="145"/>
        <v>1</v>
      </c>
      <c r="Q1343" s="1" t="s">
        <v>999</v>
      </c>
      <c r="R1343" s="1" t="str">
        <f t="shared" si="148"/>
        <v>1/0300-58000 Dienstgeberbeiträge zum Ausgleichsfonds für Familienbeihilfen</v>
      </c>
      <c r="S1343" s="2">
        <f t="shared" si="144"/>
        <v>-500</v>
      </c>
      <c r="T1343" s="2">
        <f t="shared" si="149"/>
        <v>-0.16165535079211121</v>
      </c>
    </row>
    <row r="1344" spans="1:20" x14ac:dyDescent="0.4">
      <c r="A1344" s="1" t="s">
        <v>528</v>
      </c>
      <c r="B1344" s="1" t="s">
        <v>395</v>
      </c>
      <c r="C1344" s="1" t="s">
        <v>454</v>
      </c>
      <c r="D1344" s="1" t="s">
        <v>455</v>
      </c>
      <c r="E1344" s="1" t="s">
        <v>395</v>
      </c>
      <c r="F1344" s="1" t="s">
        <v>397</v>
      </c>
      <c r="G1344" s="1" t="s">
        <v>398</v>
      </c>
      <c r="H1344" s="1" t="s">
        <v>450</v>
      </c>
      <c r="I1344" s="1" t="s">
        <v>91</v>
      </c>
      <c r="J1344" s="1" t="s">
        <v>93</v>
      </c>
      <c r="K1344" s="6" t="s">
        <v>532</v>
      </c>
      <c r="L1344" s="6" t="str">
        <f>VLOOKUP(LEFT(A1344,1),'Ansatz 1'!A$1:B$10,2)</f>
        <v>0 Vertretungskörper und allgemeine Verwaltung</v>
      </c>
      <c r="M1344" s="6" t="str">
        <f>VLOOKUP(LEFT(A1344,2),'Ansatz 2'!A$1:B$51,2)</f>
        <v>03 Bauverwaltung</v>
      </c>
      <c r="N1344" s="6" t="str">
        <f t="shared" si="146"/>
        <v>0300 Bauamt</v>
      </c>
      <c r="O1344" s="1" t="str">
        <f t="shared" si="147"/>
        <v>FH</v>
      </c>
      <c r="P1344" s="1">
        <f t="shared" si="145"/>
        <v>1</v>
      </c>
      <c r="Q1344" s="1" t="s">
        <v>999</v>
      </c>
      <c r="R1344" s="1" t="str">
        <f t="shared" si="148"/>
        <v>1/0300-58150 Sonstige Dienstgeberbeiträge zur sozialen Sicherheit (Pensionskassenbeiträge)</v>
      </c>
      <c r="S1344" s="2">
        <f t="shared" si="144"/>
        <v>-200</v>
      </c>
      <c r="T1344" s="2">
        <f t="shared" si="149"/>
        <v>-6.4662140316844488E-2</v>
      </c>
    </row>
    <row r="1345" spans="1:20" x14ac:dyDescent="0.4">
      <c r="A1345" s="1" t="s">
        <v>528</v>
      </c>
      <c r="B1345" s="1" t="s">
        <v>395</v>
      </c>
      <c r="C1345" s="1" t="s">
        <v>454</v>
      </c>
      <c r="D1345" s="1" t="s">
        <v>444</v>
      </c>
      <c r="E1345" s="1" t="s">
        <v>395</v>
      </c>
      <c r="F1345" s="1" t="s">
        <v>397</v>
      </c>
      <c r="G1345" s="1" t="s">
        <v>398</v>
      </c>
      <c r="H1345" s="1" t="s">
        <v>450</v>
      </c>
      <c r="I1345" s="1" t="s">
        <v>91</v>
      </c>
      <c r="J1345" s="1" t="s">
        <v>45</v>
      </c>
      <c r="K1345" s="6" t="s">
        <v>448</v>
      </c>
      <c r="L1345" s="6" t="str">
        <f>VLOOKUP(LEFT(A1345,1),'Ansatz 1'!A$1:B$10,2)</f>
        <v>0 Vertretungskörper und allgemeine Verwaltung</v>
      </c>
      <c r="M1345" s="6" t="str">
        <f>VLOOKUP(LEFT(A1345,2),'Ansatz 2'!A$1:B$51,2)</f>
        <v>03 Bauverwaltung</v>
      </c>
      <c r="N1345" s="6" t="str">
        <f t="shared" si="146"/>
        <v>0300 Bauamt</v>
      </c>
      <c r="O1345" s="1" t="str">
        <f t="shared" si="147"/>
        <v>FH</v>
      </c>
      <c r="P1345" s="1">
        <f t="shared" si="145"/>
        <v>1</v>
      </c>
      <c r="Q1345" s="1" t="s">
        <v>999</v>
      </c>
      <c r="R1345" s="1" t="str">
        <f t="shared" si="148"/>
        <v>1/0300-58151 Sonstige Dienstgeberbeiträge zur sozialen Sicherheit</v>
      </c>
      <c r="S1345" s="2">
        <f t="shared" si="144"/>
        <v>-100</v>
      </c>
      <c r="T1345" s="2">
        <f t="shared" si="149"/>
        <v>-3.2331070158422244E-2</v>
      </c>
    </row>
    <row r="1346" spans="1:20" x14ac:dyDescent="0.4">
      <c r="A1346" s="1" t="s">
        <v>528</v>
      </c>
      <c r="B1346" s="1" t="s">
        <v>395</v>
      </c>
      <c r="C1346" s="1" t="s">
        <v>457</v>
      </c>
      <c r="D1346" s="1" t="s">
        <v>395</v>
      </c>
      <c r="E1346" s="1" t="s">
        <v>395</v>
      </c>
      <c r="F1346" s="1" t="s">
        <v>397</v>
      </c>
      <c r="G1346" s="1" t="s">
        <v>398</v>
      </c>
      <c r="H1346" s="1" t="s">
        <v>450</v>
      </c>
      <c r="I1346" s="1" t="s">
        <v>91</v>
      </c>
      <c r="J1346" s="1" t="s">
        <v>45</v>
      </c>
      <c r="K1346" s="6" t="s">
        <v>463</v>
      </c>
      <c r="L1346" s="6" t="str">
        <f>VLOOKUP(LEFT(A1346,1),'Ansatz 1'!A$1:B$10,2)</f>
        <v>0 Vertretungskörper und allgemeine Verwaltung</v>
      </c>
      <c r="M1346" s="6" t="str">
        <f>VLOOKUP(LEFT(A1346,2),'Ansatz 2'!A$1:B$51,2)</f>
        <v>03 Bauverwaltung</v>
      </c>
      <c r="N1346" s="6" t="str">
        <f t="shared" si="146"/>
        <v>0300 Bauamt</v>
      </c>
      <c r="O1346" s="1" t="str">
        <f t="shared" si="147"/>
        <v>FH</v>
      </c>
      <c r="P1346" s="1">
        <f t="shared" si="145"/>
        <v>1</v>
      </c>
      <c r="Q1346" s="1" t="s">
        <v>999</v>
      </c>
      <c r="R1346" s="1" t="str">
        <f t="shared" si="148"/>
        <v>1/0300-58200 Sonstige Dienstgeberbeiträge zur sozialen Sicherheit</v>
      </c>
      <c r="S1346" s="2">
        <f t="shared" ref="S1346:S1409" si="150">IF(P1346=2,K1346+0,-(K1346+0))</f>
        <v>-2500</v>
      </c>
      <c r="T1346" s="2">
        <f t="shared" si="149"/>
        <v>-0.80827675396055609</v>
      </c>
    </row>
    <row r="1347" spans="1:20" x14ac:dyDescent="0.4">
      <c r="A1347" s="1" t="s">
        <v>528</v>
      </c>
      <c r="B1347" s="1" t="s">
        <v>395</v>
      </c>
      <c r="C1347" s="1" t="s">
        <v>468</v>
      </c>
      <c r="D1347" s="1" t="s">
        <v>395</v>
      </c>
      <c r="E1347" s="1" t="s">
        <v>395</v>
      </c>
      <c r="F1347" s="1" t="s">
        <v>397</v>
      </c>
      <c r="G1347" s="1" t="s">
        <v>398</v>
      </c>
      <c r="H1347" s="1" t="s">
        <v>465</v>
      </c>
      <c r="I1347" s="1" t="s">
        <v>91</v>
      </c>
      <c r="J1347" s="1" t="s">
        <v>94</v>
      </c>
      <c r="K1347" s="6" t="s">
        <v>533</v>
      </c>
      <c r="L1347" s="6" t="str">
        <f>VLOOKUP(LEFT(A1347,1),'Ansatz 1'!A$1:B$10,2)</f>
        <v>0 Vertretungskörper und allgemeine Verwaltung</v>
      </c>
      <c r="M1347" s="6" t="str">
        <f>VLOOKUP(LEFT(A1347,2),'Ansatz 2'!A$1:B$51,2)</f>
        <v>03 Bauverwaltung</v>
      </c>
      <c r="N1347" s="6" t="str">
        <f t="shared" si="146"/>
        <v>0300 Bauamt</v>
      </c>
      <c r="O1347" s="1" t="str">
        <f t="shared" si="147"/>
        <v>FH</v>
      </c>
      <c r="P1347" s="1">
        <f t="shared" ref="P1347:P1410" si="151">IF(OR(MID(H1347,2,1)="1",MID(H1347,2,1)="3"),2,1)</f>
        <v>1</v>
      </c>
      <c r="Q1347" s="1" t="s">
        <v>999</v>
      </c>
      <c r="R1347" s="1" t="str">
        <f t="shared" si="148"/>
        <v>1/0300-64000 Rechts- und Beratungsaufwand (Gestaltungsbeirat)</v>
      </c>
      <c r="S1347" s="2">
        <f t="shared" si="150"/>
        <v>-15000</v>
      </c>
      <c r="T1347" s="2">
        <f t="shared" si="149"/>
        <v>-4.8496605237633368</v>
      </c>
    </row>
    <row r="1348" spans="1:20" x14ac:dyDescent="0.4">
      <c r="A1348" s="1" t="s">
        <v>528</v>
      </c>
      <c r="B1348" s="1" t="s">
        <v>395</v>
      </c>
      <c r="C1348" s="1" t="s">
        <v>477</v>
      </c>
      <c r="D1348" s="1" t="s">
        <v>401</v>
      </c>
      <c r="E1348" s="1" t="s">
        <v>395</v>
      </c>
      <c r="F1348" s="1" t="s">
        <v>397</v>
      </c>
      <c r="G1348" s="1" t="s">
        <v>398</v>
      </c>
      <c r="H1348" s="1" t="s">
        <v>415</v>
      </c>
      <c r="I1348" s="1" t="s">
        <v>91</v>
      </c>
      <c r="J1348" s="1" t="s">
        <v>95</v>
      </c>
      <c r="K1348" s="6" t="s">
        <v>534</v>
      </c>
      <c r="L1348" s="6" t="str">
        <f>VLOOKUP(LEFT(A1348,1),'Ansatz 1'!A$1:B$10,2)</f>
        <v>0 Vertretungskörper und allgemeine Verwaltung</v>
      </c>
      <c r="M1348" s="6" t="str">
        <f>VLOOKUP(LEFT(A1348,2),'Ansatz 2'!A$1:B$51,2)</f>
        <v>03 Bauverwaltung</v>
      </c>
      <c r="N1348" s="6" t="str">
        <f t="shared" si="146"/>
        <v>0300 Bauamt</v>
      </c>
      <c r="O1348" s="1" t="str">
        <f t="shared" si="147"/>
        <v>FH</v>
      </c>
      <c r="P1348" s="1">
        <f t="shared" si="151"/>
        <v>1</v>
      </c>
      <c r="Q1348" s="1" t="s">
        <v>999</v>
      </c>
      <c r="R1348" s="1" t="str">
        <f t="shared" si="148"/>
        <v>1/0300-72020 Kostenbeiträge (Kostenersätze) für Leistungen (Baurechtsverwaltung Vorderland)</v>
      </c>
      <c r="S1348" s="2">
        <f t="shared" si="150"/>
        <v>-39800</v>
      </c>
      <c r="T1348" s="2">
        <f t="shared" si="149"/>
        <v>-12.867765923052053</v>
      </c>
    </row>
    <row r="1349" spans="1:20" x14ac:dyDescent="0.4">
      <c r="A1349" s="1" t="s">
        <v>535</v>
      </c>
      <c r="B1349" s="1" t="s">
        <v>395</v>
      </c>
      <c r="C1349" s="1" t="s">
        <v>485</v>
      </c>
      <c r="D1349" s="1" t="s">
        <v>395</v>
      </c>
      <c r="E1349" s="1" t="s">
        <v>395</v>
      </c>
      <c r="F1349" s="1" t="s">
        <v>397</v>
      </c>
      <c r="G1349" s="1" t="s">
        <v>398</v>
      </c>
      <c r="H1349" s="1" t="s">
        <v>415</v>
      </c>
      <c r="I1349" s="1" t="s">
        <v>96</v>
      </c>
      <c r="J1349" s="1" t="s">
        <v>97</v>
      </c>
      <c r="K1349" s="6" t="s">
        <v>458</v>
      </c>
      <c r="L1349" s="6" t="str">
        <f>VLOOKUP(LEFT(A1349,1),'Ansatz 1'!A$1:B$10,2)</f>
        <v>0 Vertretungskörper und allgemeine Verwaltung</v>
      </c>
      <c r="M1349" s="6" t="str">
        <f>VLOOKUP(LEFT(A1349,2),'Ansatz 2'!A$1:B$51,2)</f>
        <v>03 Bauverwaltung</v>
      </c>
      <c r="N1349" s="6" t="str">
        <f t="shared" si="146"/>
        <v>0310 Amt für Raumordnung und Raumplanung</v>
      </c>
      <c r="O1349" s="1" t="str">
        <f t="shared" si="147"/>
        <v>FH</v>
      </c>
      <c r="P1349" s="1">
        <f t="shared" si="151"/>
        <v>1</v>
      </c>
      <c r="Q1349" s="1" t="s">
        <v>999</v>
      </c>
      <c r="R1349" s="1" t="str">
        <f t="shared" si="148"/>
        <v>1/0310-72800 Kostenbeiträge (Kostenersätze) für Leistungen</v>
      </c>
      <c r="S1349" s="2">
        <f t="shared" si="150"/>
        <v>-50000</v>
      </c>
      <c r="T1349" s="2">
        <f t="shared" si="149"/>
        <v>-16.165535079211121</v>
      </c>
    </row>
    <row r="1350" spans="1:20" x14ac:dyDescent="0.4">
      <c r="A1350" s="1" t="s">
        <v>536</v>
      </c>
      <c r="B1350" s="1" t="s">
        <v>395</v>
      </c>
      <c r="C1350" s="1" t="s">
        <v>485</v>
      </c>
      <c r="D1350" s="1" t="s">
        <v>395</v>
      </c>
      <c r="E1350" s="1" t="s">
        <v>395</v>
      </c>
      <c r="F1350" s="1" t="s">
        <v>397</v>
      </c>
      <c r="G1350" s="1" t="s">
        <v>398</v>
      </c>
      <c r="H1350" s="1" t="s">
        <v>415</v>
      </c>
      <c r="I1350" s="1" t="s">
        <v>98</v>
      </c>
      <c r="J1350" s="1" t="s">
        <v>97</v>
      </c>
      <c r="K1350" s="6" t="s">
        <v>537</v>
      </c>
      <c r="L1350" s="6" t="str">
        <f>VLOOKUP(LEFT(A1350,1),'Ansatz 1'!A$1:B$10,2)</f>
        <v>0 Vertretungskörper und allgemeine Verwaltung</v>
      </c>
      <c r="M1350" s="6" t="str">
        <f>VLOOKUP(LEFT(A1350,2),'Ansatz 2'!A$1:B$51,2)</f>
        <v>03 Bauverwaltung</v>
      </c>
      <c r="N1350" s="6" t="str">
        <f t="shared" si="146"/>
        <v>0320 Vermessungsamt</v>
      </c>
      <c r="O1350" s="1" t="str">
        <f t="shared" si="147"/>
        <v>FH</v>
      </c>
      <c r="P1350" s="1">
        <f t="shared" si="151"/>
        <v>1</v>
      </c>
      <c r="Q1350" s="1" t="s">
        <v>999</v>
      </c>
      <c r="R1350" s="1" t="str">
        <f t="shared" si="148"/>
        <v>1/0320-72800 Kostenbeiträge (Kostenersätze) für Leistungen</v>
      </c>
      <c r="S1350" s="2">
        <f t="shared" si="150"/>
        <v>-10000</v>
      </c>
      <c r="T1350" s="2">
        <f t="shared" si="149"/>
        <v>-3.2331070158422244</v>
      </c>
    </row>
    <row r="1351" spans="1:20" x14ac:dyDescent="0.4">
      <c r="A1351" s="1" t="s">
        <v>536</v>
      </c>
      <c r="B1351" s="1" t="s">
        <v>403</v>
      </c>
      <c r="C1351" s="1" t="s">
        <v>485</v>
      </c>
      <c r="D1351" s="1" t="s">
        <v>395</v>
      </c>
      <c r="E1351" s="1" t="s">
        <v>395</v>
      </c>
      <c r="F1351" s="1" t="s">
        <v>397</v>
      </c>
      <c r="G1351" s="1" t="s">
        <v>398</v>
      </c>
      <c r="H1351" s="1" t="s">
        <v>415</v>
      </c>
      <c r="I1351" s="1" t="s">
        <v>98</v>
      </c>
      <c r="J1351" s="1" t="s">
        <v>99</v>
      </c>
      <c r="K1351" s="6" t="s">
        <v>538</v>
      </c>
      <c r="L1351" s="6" t="str">
        <f>VLOOKUP(LEFT(A1351,1),'Ansatz 1'!A$1:B$10,2)</f>
        <v>0 Vertretungskörper und allgemeine Verwaltung</v>
      </c>
      <c r="M1351" s="6" t="str">
        <f>VLOOKUP(LEFT(A1351,2),'Ansatz 2'!A$1:B$51,2)</f>
        <v>03 Bauverwaltung</v>
      </c>
      <c r="N1351" s="6" t="str">
        <f t="shared" si="146"/>
        <v>0321 Vermessungsamt</v>
      </c>
      <c r="O1351" s="1" t="str">
        <f t="shared" si="147"/>
        <v>FH</v>
      </c>
      <c r="P1351" s="1">
        <f t="shared" si="151"/>
        <v>1</v>
      </c>
      <c r="Q1351" s="1" t="s">
        <v>999</v>
      </c>
      <c r="R1351" s="1" t="str">
        <f t="shared" si="148"/>
        <v>1/0321-72800 Kostenbeiträge (Kostenersätze) für Leistungen ( digitale geographische Daten)</v>
      </c>
      <c r="S1351" s="2">
        <f t="shared" si="150"/>
        <v>-18000</v>
      </c>
      <c r="T1351" s="2">
        <f t="shared" si="149"/>
        <v>-5.8195926285160038</v>
      </c>
    </row>
    <row r="1352" spans="1:20" x14ac:dyDescent="0.4">
      <c r="A1352" s="1" t="s">
        <v>539</v>
      </c>
      <c r="B1352" s="1" t="s">
        <v>395</v>
      </c>
      <c r="C1352" s="1" t="s">
        <v>540</v>
      </c>
      <c r="D1352" s="1" t="s">
        <v>395</v>
      </c>
      <c r="E1352" s="1" t="s">
        <v>395</v>
      </c>
      <c r="F1352" s="1" t="s">
        <v>397</v>
      </c>
      <c r="G1352" s="1" t="s">
        <v>398</v>
      </c>
      <c r="H1352" s="1" t="s">
        <v>415</v>
      </c>
      <c r="I1352" s="1" t="s">
        <v>100</v>
      </c>
      <c r="J1352" s="1" t="s">
        <v>101</v>
      </c>
      <c r="K1352" s="6" t="s">
        <v>453</v>
      </c>
      <c r="L1352" s="6" t="str">
        <f>VLOOKUP(LEFT(A1352,1),'Ansatz 1'!A$1:B$10,2)</f>
        <v>0 Vertretungskörper und allgemeine Verwaltung</v>
      </c>
      <c r="M1352" s="6" t="str">
        <f>VLOOKUP(LEFT(A1352,2),'Ansatz 2'!A$1:B$51,2)</f>
        <v>06 Sonstige Maßnahmen</v>
      </c>
      <c r="N1352" s="6" t="str">
        <f t="shared" si="146"/>
        <v>0600 Beiträge an Verbände, Vereine oder sonstige Organisationen</v>
      </c>
      <c r="O1352" s="1" t="str">
        <f t="shared" si="147"/>
        <v>FH</v>
      </c>
      <c r="P1352" s="1">
        <f t="shared" si="151"/>
        <v>1</v>
      </c>
      <c r="Q1352" s="1" t="s">
        <v>999</v>
      </c>
      <c r="R1352" s="1" t="str">
        <f t="shared" si="148"/>
        <v>1/0600-72600 Mitgliedsbeiträge an Institutionen</v>
      </c>
      <c r="S1352" s="2">
        <f t="shared" si="150"/>
        <v>-8000</v>
      </c>
      <c r="T1352" s="2">
        <f t="shared" si="149"/>
        <v>-2.5864856126737794</v>
      </c>
    </row>
    <row r="1353" spans="1:20" x14ac:dyDescent="0.4">
      <c r="A1353" s="1" t="s">
        <v>541</v>
      </c>
      <c r="B1353" s="1" t="s">
        <v>395</v>
      </c>
      <c r="C1353" s="1" t="s">
        <v>477</v>
      </c>
      <c r="D1353" s="1" t="s">
        <v>455</v>
      </c>
      <c r="E1353" s="1" t="s">
        <v>395</v>
      </c>
      <c r="F1353" s="1" t="s">
        <v>497</v>
      </c>
      <c r="G1353" s="1" t="s">
        <v>398</v>
      </c>
      <c r="H1353" s="1" t="s">
        <v>415</v>
      </c>
      <c r="I1353" s="1" t="s">
        <v>102</v>
      </c>
      <c r="J1353" s="1" t="s">
        <v>89</v>
      </c>
      <c r="K1353" s="6" t="s">
        <v>440</v>
      </c>
      <c r="L1353" s="6" t="str">
        <f>VLOOKUP(LEFT(A1353,1),'Ansatz 1'!A$1:B$10,2)</f>
        <v>0 Vertretungskörper und allgemeine Verwaltung</v>
      </c>
      <c r="M1353" s="6" t="str">
        <f>VLOOKUP(LEFT(A1353,2),'Ansatz 2'!A$1:B$51,2)</f>
        <v>06 Sonstige Maßnahmen</v>
      </c>
      <c r="N1353" s="6" t="str">
        <f t="shared" si="146"/>
        <v>0610 Sonstige Subventionen</v>
      </c>
      <c r="O1353" s="1" t="str">
        <f t="shared" si="147"/>
        <v>FH</v>
      </c>
      <c r="P1353" s="1">
        <f t="shared" si="151"/>
        <v>1</v>
      </c>
      <c r="Q1353" s="1" t="s">
        <v>999</v>
      </c>
      <c r="R1353" s="1" t="str">
        <f t="shared" si="148"/>
        <v>1/0610-72050 Interne Leistungsverrechnung</v>
      </c>
      <c r="S1353" s="2">
        <f t="shared" si="150"/>
        <v>-2000</v>
      </c>
      <c r="T1353" s="2">
        <f t="shared" si="149"/>
        <v>-0.64662140316844485</v>
      </c>
    </row>
    <row r="1354" spans="1:20" x14ac:dyDescent="0.4">
      <c r="A1354" s="1" t="s">
        <v>541</v>
      </c>
      <c r="B1354" s="1" t="s">
        <v>395</v>
      </c>
      <c r="C1354" s="1" t="s">
        <v>422</v>
      </c>
      <c r="D1354" s="1" t="s">
        <v>395</v>
      </c>
      <c r="E1354" s="1" t="s">
        <v>395</v>
      </c>
      <c r="F1354" s="1" t="s">
        <v>397</v>
      </c>
      <c r="G1354" s="1" t="s">
        <v>398</v>
      </c>
      <c r="H1354" s="1" t="s">
        <v>423</v>
      </c>
      <c r="I1354" s="1" t="s">
        <v>102</v>
      </c>
      <c r="J1354" s="1" t="s">
        <v>103</v>
      </c>
      <c r="K1354" s="6" t="s">
        <v>542</v>
      </c>
      <c r="L1354" s="6" t="str">
        <f>VLOOKUP(LEFT(A1354,1),'Ansatz 1'!A$1:B$10,2)</f>
        <v>0 Vertretungskörper und allgemeine Verwaltung</v>
      </c>
      <c r="M1354" s="6" t="str">
        <f>VLOOKUP(LEFT(A1354,2),'Ansatz 2'!A$1:B$51,2)</f>
        <v>06 Sonstige Maßnahmen</v>
      </c>
      <c r="N1354" s="6" t="str">
        <f t="shared" si="146"/>
        <v>0610 Sonstige Subventionen</v>
      </c>
      <c r="O1354" s="1" t="str">
        <f t="shared" si="147"/>
        <v>FH</v>
      </c>
      <c r="P1354" s="1">
        <f t="shared" si="151"/>
        <v>1</v>
      </c>
      <c r="Q1354" s="1" t="s">
        <v>999</v>
      </c>
      <c r="R1354" s="1" t="str">
        <f t="shared" si="148"/>
        <v>1/0610-75200 Transfers an Gemeinden, Gemeindeverbände (Regio Vorderland Beiträge, Aktionen)</v>
      </c>
      <c r="S1354" s="2">
        <f t="shared" si="150"/>
        <v>-26200</v>
      </c>
      <c r="T1354" s="2">
        <f t="shared" si="149"/>
        <v>-8.4707403815066282</v>
      </c>
    </row>
    <row r="1355" spans="1:20" x14ac:dyDescent="0.4">
      <c r="A1355" s="1" t="s">
        <v>541</v>
      </c>
      <c r="B1355" s="1" t="s">
        <v>395</v>
      </c>
      <c r="C1355" s="1" t="s">
        <v>543</v>
      </c>
      <c r="D1355" s="1" t="s">
        <v>395</v>
      </c>
      <c r="E1355" s="1" t="s">
        <v>395</v>
      </c>
      <c r="F1355" s="1" t="s">
        <v>397</v>
      </c>
      <c r="G1355" s="1" t="s">
        <v>398</v>
      </c>
      <c r="H1355" s="1" t="s">
        <v>544</v>
      </c>
      <c r="I1355" s="1" t="s">
        <v>102</v>
      </c>
      <c r="J1355" s="1" t="s">
        <v>104</v>
      </c>
      <c r="K1355" s="6" t="s">
        <v>437</v>
      </c>
      <c r="L1355" s="6" t="str">
        <f>VLOOKUP(LEFT(A1355,1),'Ansatz 1'!A$1:B$10,2)</f>
        <v>0 Vertretungskörper und allgemeine Verwaltung</v>
      </c>
      <c r="M1355" s="6" t="str">
        <f>VLOOKUP(LEFT(A1355,2),'Ansatz 2'!A$1:B$51,2)</f>
        <v>06 Sonstige Maßnahmen</v>
      </c>
      <c r="N1355" s="6" t="str">
        <f t="shared" si="146"/>
        <v>0610 Sonstige Subventionen</v>
      </c>
      <c r="O1355" s="1" t="str">
        <f t="shared" si="147"/>
        <v>FH</v>
      </c>
      <c r="P1355" s="1">
        <f t="shared" si="151"/>
        <v>1</v>
      </c>
      <c r="Q1355" s="1" t="s">
        <v>999</v>
      </c>
      <c r="R1355" s="1" t="str">
        <f t="shared" si="148"/>
        <v>1/0610-75700 Transfers an private Organisationen ohne Erwerbszweck  (Vereine u. priv. Organisationen)</v>
      </c>
      <c r="S1355" s="2">
        <f t="shared" si="150"/>
        <v>-4000</v>
      </c>
      <c r="T1355" s="2">
        <f t="shared" si="149"/>
        <v>-1.2932428063368897</v>
      </c>
    </row>
    <row r="1356" spans="1:20" x14ac:dyDescent="0.4">
      <c r="A1356" s="1" t="s">
        <v>545</v>
      </c>
      <c r="B1356" s="1" t="s">
        <v>395</v>
      </c>
      <c r="C1356" s="1" t="s">
        <v>487</v>
      </c>
      <c r="D1356" s="1" t="s">
        <v>395</v>
      </c>
      <c r="E1356" s="1" t="s">
        <v>395</v>
      </c>
      <c r="F1356" s="1" t="s">
        <v>397</v>
      </c>
      <c r="G1356" s="1" t="s">
        <v>398</v>
      </c>
      <c r="H1356" s="1" t="s">
        <v>415</v>
      </c>
      <c r="I1356" s="1" t="s">
        <v>105</v>
      </c>
      <c r="J1356" s="1" t="s">
        <v>62</v>
      </c>
      <c r="K1356" s="6" t="s">
        <v>546</v>
      </c>
      <c r="L1356" s="6" t="str">
        <f>VLOOKUP(LEFT(A1356,1),'Ansatz 1'!A$1:B$10,2)</f>
        <v>0 Vertretungskörper und allgemeine Verwaltung</v>
      </c>
      <c r="M1356" s="6" t="str">
        <f>VLOOKUP(LEFT(A1356,2),'Ansatz 2'!A$1:B$51,2)</f>
        <v>06 Sonstige Maßnahmen</v>
      </c>
      <c r="N1356" s="6" t="str">
        <f t="shared" si="146"/>
        <v>0620 Ehrungen und Auszeichnungen</v>
      </c>
      <c r="O1356" s="1" t="str">
        <f t="shared" si="147"/>
        <v>FH</v>
      </c>
      <c r="P1356" s="1">
        <f t="shared" si="151"/>
        <v>1</v>
      </c>
      <c r="Q1356" s="1" t="s">
        <v>999</v>
      </c>
      <c r="R1356" s="1" t="str">
        <f t="shared" si="148"/>
        <v>1/0620-72900 Sonstige Aufwendungen</v>
      </c>
      <c r="S1356" s="2">
        <f t="shared" si="150"/>
        <v>-5300</v>
      </c>
      <c r="T1356" s="2">
        <f t="shared" si="149"/>
        <v>-1.7135467183963788</v>
      </c>
    </row>
    <row r="1357" spans="1:20" x14ac:dyDescent="0.4">
      <c r="A1357" s="1" t="s">
        <v>547</v>
      </c>
      <c r="B1357" s="1" t="s">
        <v>395</v>
      </c>
      <c r="C1357" s="1" t="s">
        <v>487</v>
      </c>
      <c r="D1357" s="1" t="s">
        <v>395</v>
      </c>
      <c r="E1357" s="1" t="s">
        <v>395</v>
      </c>
      <c r="F1357" s="1" t="s">
        <v>397</v>
      </c>
      <c r="G1357" s="1" t="s">
        <v>398</v>
      </c>
      <c r="H1357" s="1" t="s">
        <v>415</v>
      </c>
      <c r="I1357" s="1" t="s">
        <v>106</v>
      </c>
      <c r="J1357" s="1" t="s">
        <v>62</v>
      </c>
      <c r="K1357" s="6" t="s">
        <v>488</v>
      </c>
      <c r="L1357" s="6" t="str">
        <f>VLOOKUP(LEFT(A1357,1),'Ansatz 1'!A$1:B$10,2)</f>
        <v>0 Vertretungskörper und allgemeine Verwaltung</v>
      </c>
      <c r="M1357" s="6" t="str">
        <f>VLOOKUP(LEFT(A1357,2),'Ansatz 2'!A$1:B$51,2)</f>
        <v>06 Sonstige Maßnahmen</v>
      </c>
      <c r="N1357" s="6" t="str">
        <f t="shared" si="146"/>
        <v>0630 Städtekontakte und Partnerschaften</v>
      </c>
      <c r="O1357" s="1" t="str">
        <f t="shared" si="147"/>
        <v>FH</v>
      </c>
      <c r="P1357" s="1">
        <f t="shared" si="151"/>
        <v>1</v>
      </c>
      <c r="Q1357" s="1" t="s">
        <v>999</v>
      </c>
      <c r="R1357" s="1" t="str">
        <f t="shared" si="148"/>
        <v>1/0630-72900 Sonstige Aufwendungen</v>
      </c>
      <c r="S1357" s="2">
        <f t="shared" si="150"/>
        <v>-4200</v>
      </c>
      <c r="T1357" s="2">
        <f t="shared" si="149"/>
        <v>-1.3579049466537343</v>
      </c>
    </row>
    <row r="1358" spans="1:20" x14ac:dyDescent="0.4">
      <c r="A1358" s="1" t="s">
        <v>548</v>
      </c>
      <c r="B1358" s="1" t="s">
        <v>395</v>
      </c>
      <c r="C1358" s="1" t="s">
        <v>549</v>
      </c>
      <c r="D1358" s="1" t="s">
        <v>395</v>
      </c>
      <c r="E1358" s="1" t="s">
        <v>395</v>
      </c>
      <c r="F1358" s="1" t="s">
        <v>397</v>
      </c>
      <c r="G1358" s="1" t="s">
        <v>398</v>
      </c>
      <c r="H1358" s="1" t="s">
        <v>450</v>
      </c>
      <c r="I1358" s="1" t="s">
        <v>107</v>
      </c>
      <c r="J1358" s="1" t="s">
        <v>108</v>
      </c>
      <c r="K1358" s="6" t="s">
        <v>440</v>
      </c>
      <c r="L1358" s="6" t="str">
        <f>VLOOKUP(LEFT(A1358,1),'Ansatz 1'!A$1:B$10,2)</f>
        <v>0 Vertretungskörper und allgemeine Verwaltung</v>
      </c>
      <c r="M1358" s="6" t="str">
        <f>VLOOKUP(LEFT(A1358,2),'Ansatz 2'!A$1:B$51,2)</f>
        <v>09 Personalbetreuung</v>
      </c>
      <c r="N1358" s="6" t="str">
        <f t="shared" si="146"/>
        <v>0910 Personalausbildung und Personalfortbildung</v>
      </c>
      <c r="O1358" s="1" t="str">
        <f t="shared" si="147"/>
        <v>FH</v>
      </c>
      <c r="P1358" s="1">
        <f t="shared" si="151"/>
        <v>1</v>
      </c>
      <c r="Q1358" s="1" t="s">
        <v>999</v>
      </c>
      <c r="R1358" s="1" t="str">
        <f t="shared" si="148"/>
        <v>1/0910-59000 Freiwillige Sozialleistungen (Personalaus- u. Fortb.)</v>
      </c>
      <c r="S1358" s="2">
        <f t="shared" si="150"/>
        <v>-2000</v>
      </c>
      <c r="T1358" s="2">
        <f t="shared" si="149"/>
        <v>-0.64662140316844485</v>
      </c>
    </row>
    <row r="1359" spans="1:20" x14ac:dyDescent="0.4">
      <c r="A1359" s="1" t="s">
        <v>550</v>
      </c>
      <c r="B1359" s="1" t="s">
        <v>395</v>
      </c>
      <c r="C1359" s="1" t="s">
        <v>487</v>
      </c>
      <c r="D1359" s="1" t="s">
        <v>395</v>
      </c>
      <c r="E1359" s="1" t="s">
        <v>395</v>
      </c>
      <c r="F1359" s="1" t="s">
        <v>397</v>
      </c>
      <c r="G1359" s="1" t="s">
        <v>398</v>
      </c>
      <c r="H1359" s="1" t="s">
        <v>415</v>
      </c>
      <c r="I1359" s="1" t="s">
        <v>109</v>
      </c>
      <c r="J1359" s="1" t="s">
        <v>62</v>
      </c>
      <c r="K1359" s="6" t="s">
        <v>551</v>
      </c>
      <c r="L1359" s="6" t="str">
        <f>VLOOKUP(LEFT(A1359,1),'Ansatz 1'!A$1:B$10,2)</f>
        <v>0 Vertretungskörper und allgemeine Verwaltung</v>
      </c>
      <c r="M1359" s="6" t="str">
        <f>VLOOKUP(LEFT(A1359,2),'Ansatz 2'!A$1:B$51,2)</f>
        <v>09 Personalbetreuung</v>
      </c>
      <c r="N1359" s="6" t="str">
        <f t="shared" si="146"/>
        <v>0940 Gemeinschaftspflege</v>
      </c>
      <c r="O1359" s="1" t="str">
        <f t="shared" si="147"/>
        <v>FH</v>
      </c>
      <c r="P1359" s="1">
        <f t="shared" si="151"/>
        <v>1</v>
      </c>
      <c r="Q1359" s="1" t="s">
        <v>999</v>
      </c>
      <c r="R1359" s="1" t="str">
        <f t="shared" si="148"/>
        <v>1/0940-72900 Sonstige Aufwendungen</v>
      </c>
      <c r="S1359" s="2">
        <f t="shared" si="150"/>
        <v>-5400</v>
      </c>
      <c r="T1359" s="2">
        <f t="shared" si="149"/>
        <v>-1.7458777885548011</v>
      </c>
    </row>
    <row r="1360" spans="1:20" x14ac:dyDescent="0.4">
      <c r="A1360" s="1" t="s">
        <v>552</v>
      </c>
      <c r="B1360" s="1" t="s">
        <v>395</v>
      </c>
      <c r="C1360" s="1" t="s">
        <v>477</v>
      </c>
      <c r="D1360" s="1" t="s">
        <v>553</v>
      </c>
      <c r="E1360" s="1" t="s">
        <v>395</v>
      </c>
      <c r="F1360" s="1" t="s">
        <v>397</v>
      </c>
      <c r="G1360" s="1" t="s">
        <v>398</v>
      </c>
      <c r="H1360" s="1" t="s">
        <v>415</v>
      </c>
      <c r="I1360" s="1" t="s">
        <v>110</v>
      </c>
      <c r="J1360" s="1" t="s">
        <v>111</v>
      </c>
      <c r="K1360" s="6" t="s">
        <v>554</v>
      </c>
      <c r="L1360" s="6" t="str">
        <f>VLOOKUP(LEFT(A1360,1),'Ansatz 1'!A$1:B$10,2)</f>
        <v>1 Öffentliche Ordnung und Sicherheit</v>
      </c>
      <c r="M1360" s="6" t="str">
        <f>VLOOKUP(LEFT(A1360,2),'Ansatz 2'!A$1:B$51,2)</f>
        <v>12 Sicherheitspolizei</v>
      </c>
      <c r="N1360" s="6" t="str">
        <f t="shared" si="146"/>
        <v>1200 Sicherheitspolizei</v>
      </c>
      <c r="O1360" s="1" t="str">
        <f t="shared" si="147"/>
        <v>FH</v>
      </c>
      <c r="P1360" s="1">
        <f t="shared" si="151"/>
        <v>1</v>
      </c>
      <c r="Q1360" s="1" t="s">
        <v>999</v>
      </c>
      <c r="R1360" s="1" t="str">
        <f t="shared" si="148"/>
        <v>1/1200-72025 Kostenbeiträge (Kostenersätze) für Leistungen (MG Rankweil für  Polizeieinsätze)</v>
      </c>
      <c r="S1360" s="2">
        <f t="shared" si="150"/>
        <v>-8500</v>
      </c>
      <c r="T1360" s="2">
        <f t="shared" si="149"/>
        <v>-2.7481409634658909</v>
      </c>
    </row>
    <row r="1361" spans="1:20" x14ac:dyDescent="0.4">
      <c r="A1361" s="1" t="s">
        <v>555</v>
      </c>
      <c r="B1361" s="1" t="s">
        <v>395</v>
      </c>
      <c r="C1361" s="1" t="s">
        <v>504</v>
      </c>
      <c r="D1361" s="1" t="s">
        <v>395</v>
      </c>
      <c r="E1361" s="1" t="s">
        <v>395</v>
      </c>
      <c r="F1361" s="1" t="s">
        <v>397</v>
      </c>
      <c r="G1361" s="1" t="s">
        <v>398</v>
      </c>
      <c r="H1361" s="1" t="s">
        <v>439</v>
      </c>
      <c r="I1361" s="1" t="s">
        <v>112</v>
      </c>
      <c r="J1361" s="1" t="s">
        <v>113</v>
      </c>
      <c r="K1361" s="6" t="s">
        <v>493</v>
      </c>
      <c r="L1361" s="6" t="str">
        <f>VLOOKUP(LEFT(A1361,1),'Ansatz 1'!A$1:B$10,2)</f>
        <v>1 Öffentliche Ordnung und Sicherheit</v>
      </c>
      <c r="M1361" s="6" t="str">
        <f>VLOOKUP(LEFT(A1361,2),'Ansatz 2'!A$1:B$51,2)</f>
        <v>13 Sonderpolizei</v>
      </c>
      <c r="N1361" s="6" t="str">
        <f t="shared" si="146"/>
        <v>1310 Bau- und Feuerpolizei</v>
      </c>
      <c r="O1361" s="1" t="str">
        <f t="shared" si="147"/>
        <v>FH</v>
      </c>
      <c r="P1361" s="1">
        <f t="shared" si="151"/>
        <v>1</v>
      </c>
      <c r="Q1361" s="1" t="s">
        <v>999</v>
      </c>
      <c r="R1361" s="1" t="str">
        <f t="shared" si="148"/>
        <v>1/1310-41300 Hausnummerntafeln</v>
      </c>
      <c r="S1361" s="2">
        <f t="shared" si="150"/>
        <v>-300</v>
      </c>
      <c r="T1361" s="2">
        <f t="shared" si="149"/>
        <v>-9.6993210475266725E-2</v>
      </c>
    </row>
    <row r="1362" spans="1:20" x14ac:dyDescent="0.4">
      <c r="A1362" s="1" t="s">
        <v>555</v>
      </c>
      <c r="B1362" s="1" t="s">
        <v>395</v>
      </c>
      <c r="C1362" s="1" t="s">
        <v>485</v>
      </c>
      <c r="D1362" s="1" t="s">
        <v>395</v>
      </c>
      <c r="E1362" s="1" t="s">
        <v>395</v>
      </c>
      <c r="F1362" s="1" t="s">
        <v>397</v>
      </c>
      <c r="G1362" s="1" t="s">
        <v>398</v>
      </c>
      <c r="H1362" s="1" t="s">
        <v>415</v>
      </c>
      <c r="I1362" s="1" t="s">
        <v>112</v>
      </c>
      <c r="J1362" s="1" t="s">
        <v>114</v>
      </c>
      <c r="K1362" s="6" t="s">
        <v>532</v>
      </c>
      <c r="L1362" s="6" t="str">
        <f>VLOOKUP(LEFT(A1362,1),'Ansatz 1'!A$1:B$10,2)</f>
        <v>1 Öffentliche Ordnung und Sicherheit</v>
      </c>
      <c r="M1362" s="6" t="str">
        <f>VLOOKUP(LEFT(A1362,2),'Ansatz 2'!A$1:B$51,2)</f>
        <v>13 Sonderpolizei</v>
      </c>
      <c r="N1362" s="6" t="str">
        <f t="shared" si="146"/>
        <v>1310 Bau- und Feuerpolizei</v>
      </c>
      <c r="O1362" s="1" t="str">
        <f t="shared" si="147"/>
        <v>FH</v>
      </c>
      <c r="P1362" s="1">
        <f t="shared" si="151"/>
        <v>1</v>
      </c>
      <c r="Q1362" s="1" t="s">
        <v>999</v>
      </c>
      <c r="R1362" s="1" t="str">
        <f t="shared" si="148"/>
        <v>1/1310-72800 Entgelte für sonstige Leistungen (Feuerbeschau)</v>
      </c>
      <c r="S1362" s="2">
        <f t="shared" si="150"/>
        <v>-200</v>
      </c>
      <c r="T1362" s="2">
        <f t="shared" si="149"/>
        <v>-6.4662140316844488E-2</v>
      </c>
    </row>
    <row r="1363" spans="1:20" x14ac:dyDescent="0.4">
      <c r="A1363" s="1" t="s">
        <v>555</v>
      </c>
      <c r="B1363" s="1" t="s">
        <v>395</v>
      </c>
      <c r="C1363" s="1" t="s">
        <v>489</v>
      </c>
      <c r="D1363" s="1" t="s">
        <v>395</v>
      </c>
      <c r="E1363" s="1" t="s">
        <v>395</v>
      </c>
      <c r="F1363" s="1" t="s">
        <v>397</v>
      </c>
      <c r="G1363" s="1" t="s">
        <v>398</v>
      </c>
      <c r="H1363" s="1" t="s">
        <v>490</v>
      </c>
      <c r="I1363" s="1" t="s">
        <v>112</v>
      </c>
      <c r="J1363" s="1" t="s">
        <v>115</v>
      </c>
      <c r="K1363" s="6" t="s">
        <v>493</v>
      </c>
      <c r="L1363" s="6" t="str">
        <f>VLOOKUP(LEFT(A1363,1),'Ansatz 1'!A$1:B$10,2)</f>
        <v>1 Öffentliche Ordnung und Sicherheit</v>
      </c>
      <c r="M1363" s="6" t="str">
        <f>VLOOKUP(LEFT(A1363,2),'Ansatz 2'!A$1:B$51,2)</f>
        <v>13 Sonderpolizei</v>
      </c>
      <c r="N1363" s="6" t="str">
        <f t="shared" si="146"/>
        <v>1310 Bau- und Feuerpolizei</v>
      </c>
      <c r="O1363" s="1" t="str">
        <f t="shared" si="147"/>
        <v>FH</v>
      </c>
      <c r="P1363" s="1">
        <f t="shared" si="151"/>
        <v>2</v>
      </c>
      <c r="Q1363" s="1" t="s">
        <v>999</v>
      </c>
      <c r="R1363" s="1" t="str">
        <f t="shared" si="148"/>
        <v>2/1310+80800 Ersätze für Hausnummerntafeln</v>
      </c>
      <c r="S1363" s="2">
        <f t="shared" si="150"/>
        <v>300</v>
      </c>
      <c r="T1363" s="2">
        <f t="shared" si="149"/>
        <v>9.6993210475266725E-2</v>
      </c>
    </row>
    <row r="1364" spans="1:20" x14ac:dyDescent="0.4">
      <c r="A1364" s="1" t="s">
        <v>556</v>
      </c>
      <c r="B1364" s="1" t="s">
        <v>395</v>
      </c>
      <c r="C1364" s="1" t="s">
        <v>485</v>
      </c>
      <c r="D1364" s="1" t="s">
        <v>395</v>
      </c>
      <c r="E1364" s="1" t="s">
        <v>395</v>
      </c>
      <c r="F1364" s="1" t="s">
        <v>397</v>
      </c>
      <c r="G1364" s="1" t="s">
        <v>398</v>
      </c>
      <c r="H1364" s="1" t="s">
        <v>415</v>
      </c>
      <c r="I1364" s="1" t="s">
        <v>116</v>
      </c>
      <c r="J1364" s="1" t="s">
        <v>117</v>
      </c>
      <c r="K1364" s="6" t="s">
        <v>440</v>
      </c>
      <c r="L1364" s="6" t="str">
        <f>VLOOKUP(LEFT(A1364,1),'Ansatz 1'!A$1:B$10,2)</f>
        <v>1 Öffentliche Ordnung und Sicherheit</v>
      </c>
      <c r="M1364" s="6" t="str">
        <f>VLOOKUP(LEFT(A1364,2),'Ansatz 2'!A$1:B$51,2)</f>
        <v>13 Sonderpolizei</v>
      </c>
      <c r="N1364" s="6" t="str">
        <f t="shared" si="146"/>
        <v>1320 Gesundheitspolizei</v>
      </c>
      <c r="O1364" s="1" t="str">
        <f t="shared" si="147"/>
        <v>FH</v>
      </c>
      <c r="P1364" s="1">
        <f t="shared" si="151"/>
        <v>1</v>
      </c>
      <c r="Q1364" s="1" t="s">
        <v>999</v>
      </c>
      <c r="R1364" s="1" t="str">
        <f t="shared" si="148"/>
        <v>1/1320-72800 Entgelte für sonstige Leistungen (Totenbeschau, Bergungskosten)</v>
      </c>
      <c r="S1364" s="2">
        <f t="shared" si="150"/>
        <v>-2000</v>
      </c>
      <c r="T1364" s="2">
        <f t="shared" si="149"/>
        <v>-0.64662140316844485</v>
      </c>
    </row>
    <row r="1365" spans="1:20" x14ac:dyDescent="0.4">
      <c r="A1365" s="1" t="s">
        <v>557</v>
      </c>
      <c r="B1365" s="1" t="s">
        <v>395</v>
      </c>
      <c r="C1365" s="1" t="s">
        <v>487</v>
      </c>
      <c r="D1365" s="1" t="s">
        <v>395</v>
      </c>
      <c r="E1365" s="1" t="s">
        <v>395</v>
      </c>
      <c r="F1365" s="1" t="s">
        <v>397</v>
      </c>
      <c r="G1365" s="1" t="s">
        <v>398</v>
      </c>
      <c r="H1365" s="1" t="s">
        <v>415</v>
      </c>
      <c r="I1365" s="1" t="s">
        <v>118</v>
      </c>
      <c r="J1365" s="1" t="s">
        <v>119</v>
      </c>
      <c r="K1365" s="6" t="s">
        <v>440</v>
      </c>
      <c r="L1365" s="6" t="str">
        <f>VLOOKUP(LEFT(A1365,1),'Ansatz 1'!A$1:B$10,2)</f>
        <v>1 Öffentliche Ordnung und Sicherheit</v>
      </c>
      <c r="M1365" s="6" t="str">
        <f>VLOOKUP(LEFT(A1365,2),'Ansatz 2'!A$1:B$51,2)</f>
        <v>13 Sonderpolizei</v>
      </c>
      <c r="N1365" s="6" t="str">
        <f t="shared" si="146"/>
        <v>1330 Veterinärpolizei</v>
      </c>
      <c r="O1365" s="1" t="str">
        <f t="shared" si="147"/>
        <v>FH</v>
      </c>
      <c r="P1365" s="1">
        <f t="shared" si="151"/>
        <v>1</v>
      </c>
      <c r="Q1365" s="1" t="s">
        <v>999</v>
      </c>
      <c r="R1365" s="1" t="str">
        <f t="shared" si="148"/>
        <v>1/1330-72900 Sonstige Aufwendungen (Viehseuchenbekämpfung)</v>
      </c>
      <c r="S1365" s="2">
        <f t="shared" si="150"/>
        <v>-2000</v>
      </c>
      <c r="T1365" s="2">
        <f t="shared" si="149"/>
        <v>-0.64662140316844485</v>
      </c>
    </row>
    <row r="1366" spans="1:20" x14ac:dyDescent="0.4">
      <c r="A1366" s="1" t="s">
        <v>558</v>
      </c>
      <c r="B1366" s="1" t="s">
        <v>395</v>
      </c>
      <c r="C1366" s="1" t="s">
        <v>433</v>
      </c>
      <c r="D1366" s="1" t="s">
        <v>395</v>
      </c>
      <c r="E1366" s="1" t="s">
        <v>395</v>
      </c>
      <c r="F1366" s="1" t="s">
        <v>397</v>
      </c>
      <c r="G1366" s="1" t="s">
        <v>398</v>
      </c>
      <c r="H1366" s="1" t="s">
        <v>434</v>
      </c>
      <c r="I1366" s="1" t="s">
        <v>120</v>
      </c>
      <c r="J1366" s="1" t="s">
        <v>34</v>
      </c>
      <c r="K1366" s="6" t="s">
        <v>400</v>
      </c>
      <c r="L1366" s="6" t="str">
        <f>VLOOKUP(LEFT(A1366,1),'Ansatz 1'!A$1:B$10,2)</f>
        <v>1 Öffentliche Ordnung und Sicherheit</v>
      </c>
      <c r="M1366" s="6" t="str">
        <f>VLOOKUP(LEFT(A1366,2),'Ansatz 2'!A$1:B$51,2)</f>
        <v>16 Feuerwehrwesen</v>
      </c>
      <c r="N1366" s="6" t="str">
        <f t="shared" si="146"/>
        <v>1630 Freiwillige Feuerwehr</v>
      </c>
      <c r="O1366" s="1" t="str">
        <f t="shared" si="147"/>
        <v>FH</v>
      </c>
      <c r="P1366" s="1">
        <f t="shared" si="151"/>
        <v>1</v>
      </c>
      <c r="Q1366" s="1" t="s">
        <v>999</v>
      </c>
      <c r="R1366" s="1" t="str">
        <f t="shared" si="148"/>
        <v>1/1630-04000 Fahrzeuge</v>
      </c>
      <c r="S1366" s="2">
        <f t="shared" si="150"/>
        <v>0</v>
      </c>
      <c r="T1366" s="2">
        <f t="shared" si="149"/>
        <v>0</v>
      </c>
    </row>
    <row r="1367" spans="1:20" x14ac:dyDescent="0.4">
      <c r="A1367" s="1" t="s">
        <v>558</v>
      </c>
      <c r="B1367" s="1" t="s">
        <v>395</v>
      </c>
      <c r="C1367" s="1" t="s">
        <v>435</v>
      </c>
      <c r="D1367" s="1" t="s">
        <v>395</v>
      </c>
      <c r="E1367" s="1" t="s">
        <v>395</v>
      </c>
      <c r="F1367" s="1" t="s">
        <v>397</v>
      </c>
      <c r="G1367" s="1" t="s">
        <v>398</v>
      </c>
      <c r="H1367" s="1" t="s">
        <v>436</v>
      </c>
      <c r="I1367" s="1" t="s">
        <v>120</v>
      </c>
      <c r="J1367" s="1" t="s">
        <v>35</v>
      </c>
      <c r="K1367" s="6" t="s">
        <v>559</v>
      </c>
      <c r="L1367" s="6" t="str">
        <f>VLOOKUP(LEFT(A1367,1),'Ansatz 1'!A$1:B$10,2)</f>
        <v>1 Öffentliche Ordnung und Sicherheit</v>
      </c>
      <c r="M1367" s="6" t="str">
        <f>VLOOKUP(LEFT(A1367,2),'Ansatz 2'!A$1:B$51,2)</f>
        <v>16 Feuerwehrwesen</v>
      </c>
      <c r="N1367" s="6" t="str">
        <f t="shared" si="146"/>
        <v>1630 Freiwillige Feuerwehr</v>
      </c>
      <c r="O1367" s="1" t="str">
        <f t="shared" si="147"/>
        <v>FH</v>
      </c>
      <c r="P1367" s="1">
        <f t="shared" si="151"/>
        <v>1</v>
      </c>
      <c r="Q1367" s="1" t="s">
        <v>999</v>
      </c>
      <c r="R1367" s="1" t="str">
        <f t="shared" si="148"/>
        <v>1/1630-04200 Amts-, Betriebs- und Geschäftsausstattung</v>
      </c>
      <c r="S1367" s="2">
        <f t="shared" si="150"/>
        <v>-14800</v>
      </c>
      <c r="T1367" s="2">
        <f t="shared" si="149"/>
        <v>-4.7849983834464922</v>
      </c>
    </row>
    <row r="1368" spans="1:20" x14ac:dyDescent="0.4">
      <c r="A1368" s="1" t="s">
        <v>558</v>
      </c>
      <c r="B1368" s="1" t="s">
        <v>395</v>
      </c>
      <c r="C1368" s="1" t="s">
        <v>529</v>
      </c>
      <c r="D1368" s="1" t="s">
        <v>395</v>
      </c>
      <c r="E1368" s="1" t="s">
        <v>395</v>
      </c>
      <c r="F1368" s="1" t="s">
        <v>397</v>
      </c>
      <c r="G1368" s="1" t="s">
        <v>398</v>
      </c>
      <c r="H1368" s="1" t="s">
        <v>530</v>
      </c>
      <c r="I1368" s="1" t="s">
        <v>120</v>
      </c>
      <c r="J1368" s="1" t="s">
        <v>92</v>
      </c>
      <c r="K1368" s="6" t="s">
        <v>461</v>
      </c>
      <c r="L1368" s="6" t="str">
        <f>VLOOKUP(LEFT(A1368,1),'Ansatz 1'!A$1:B$10,2)</f>
        <v>1 Öffentliche Ordnung und Sicherheit</v>
      </c>
      <c r="M1368" s="6" t="str">
        <f>VLOOKUP(LEFT(A1368,2),'Ansatz 2'!A$1:B$51,2)</f>
        <v>16 Feuerwehrwesen</v>
      </c>
      <c r="N1368" s="6" t="str">
        <f t="shared" si="146"/>
        <v>1630 Freiwillige Feuerwehr</v>
      </c>
      <c r="O1368" s="1" t="str">
        <f t="shared" si="147"/>
        <v>FH</v>
      </c>
      <c r="P1368" s="1">
        <f t="shared" si="151"/>
        <v>2</v>
      </c>
      <c r="Q1368" s="1" t="s">
        <v>999</v>
      </c>
      <c r="R1368" s="1" t="str">
        <f t="shared" si="148"/>
        <v>2/1630+30100 Kapitaltransfers von Ländern, Landesfonds und Landeskammern</v>
      </c>
      <c r="S1368" s="2">
        <f t="shared" si="150"/>
        <v>1000</v>
      </c>
      <c r="T1368" s="2">
        <f t="shared" si="149"/>
        <v>0.32331070158422243</v>
      </c>
    </row>
    <row r="1369" spans="1:20" x14ac:dyDescent="0.4">
      <c r="A1369" s="1" t="s">
        <v>558</v>
      </c>
      <c r="B1369" s="1" t="s">
        <v>395</v>
      </c>
      <c r="C1369" s="1" t="s">
        <v>438</v>
      </c>
      <c r="D1369" s="1" t="s">
        <v>395</v>
      </c>
      <c r="E1369" s="1" t="s">
        <v>395</v>
      </c>
      <c r="F1369" s="1" t="s">
        <v>397</v>
      </c>
      <c r="G1369" s="1" t="s">
        <v>398</v>
      </c>
      <c r="H1369" s="1" t="s">
        <v>439</v>
      </c>
      <c r="I1369" s="1" t="s">
        <v>120</v>
      </c>
      <c r="J1369" s="1" t="s">
        <v>36</v>
      </c>
      <c r="K1369" s="6" t="s">
        <v>431</v>
      </c>
      <c r="L1369" s="6" t="str">
        <f>VLOOKUP(LEFT(A1369,1),'Ansatz 1'!A$1:B$10,2)</f>
        <v>1 Öffentliche Ordnung und Sicherheit</v>
      </c>
      <c r="M1369" s="6" t="str">
        <f>VLOOKUP(LEFT(A1369,2),'Ansatz 2'!A$1:B$51,2)</f>
        <v>16 Feuerwehrwesen</v>
      </c>
      <c r="N1369" s="6" t="str">
        <f t="shared" si="146"/>
        <v>1630 Freiwillige Feuerwehr</v>
      </c>
      <c r="O1369" s="1" t="str">
        <f t="shared" si="147"/>
        <v>FH</v>
      </c>
      <c r="P1369" s="1">
        <f t="shared" si="151"/>
        <v>1</v>
      </c>
      <c r="Q1369" s="1" t="s">
        <v>999</v>
      </c>
      <c r="R1369" s="1" t="str">
        <f t="shared" si="148"/>
        <v>1/1630-40000 Geringwertige Wirtschaftsgüter (GWG)</v>
      </c>
      <c r="S1369" s="2">
        <f t="shared" si="150"/>
        <v>-12100</v>
      </c>
      <c r="T1369" s="2">
        <f t="shared" si="149"/>
        <v>-3.9120594891690916</v>
      </c>
    </row>
    <row r="1370" spans="1:20" x14ac:dyDescent="0.4">
      <c r="A1370" s="1" t="s">
        <v>558</v>
      </c>
      <c r="B1370" s="1" t="s">
        <v>395</v>
      </c>
      <c r="C1370" s="1" t="s">
        <v>519</v>
      </c>
      <c r="D1370" s="1" t="s">
        <v>395</v>
      </c>
      <c r="E1370" s="1" t="s">
        <v>395</v>
      </c>
      <c r="F1370" s="1" t="s">
        <v>397</v>
      </c>
      <c r="G1370" s="1" t="s">
        <v>398</v>
      </c>
      <c r="H1370" s="1" t="s">
        <v>439</v>
      </c>
      <c r="I1370" s="1" t="s">
        <v>120</v>
      </c>
      <c r="J1370" s="1" t="s">
        <v>84</v>
      </c>
      <c r="K1370" s="6" t="s">
        <v>437</v>
      </c>
      <c r="L1370" s="6" t="str">
        <f>VLOOKUP(LEFT(A1370,1),'Ansatz 1'!A$1:B$10,2)</f>
        <v>1 Öffentliche Ordnung und Sicherheit</v>
      </c>
      <c r="M1370" s="6" t="str">
        <f>VLOOKUP(LEFT(A1370,2),'Ansatz 2'!A$1:B$51,2)</f>
        <v>16 Feuerwehrwesen</v>
      </c>
      <c r="N1370" s="6" t="str">
        <f t="shared" si="146"/>
        <v>1630 Freiwillige Feuerwehr</v>
      </c>
      <c r="O1370" s="1" t="str">
        <f t="shared" si="147"/>
        <v>FH</v>
      </c>
      <c r="P1370" s="1">
        <f t="shared" si="151"/>
        <v>1</v>
      </c>
      <c r="Q1370" s="1" t="s">
        <v>999</v>
      </c>
      <c r="R1370" s="1" t="str">
        <f t="shared" si="148"/>
        <v>1/1630-45100 Brennstoffe</v>
      </c>
      <c r="S1370" s="2">
        <f t="shared" si="150"/>
        <v>-4000</v>
      </c>
      <c r="T1370" s="2">
        <f t="shared" si="149"/>
        <v>-1.2932428063368897</v>
      </c>
    </row>
    <row r="1371" spans="1:20" x14ac:dyDescent="0.4">
      <c r="A1371" s="1" t="s">
        <v>558</v>
      </c>
      <c r="B1371" s="1" t="s">
        <v>395</v>
      </c>
      <c r="C1371" s="1" t="s">
        <v>560</v>
      </c>
      <c r="D1371" s="1" t="s">
        <v>395</v>
      </c>
      <c r="E1371" s="1" t="s">
        <v>395</v>
      </c>
      <c r="F1371" s="1" t="s">
        <v>397</v>
      </c>
      <c r="G1371" s="1" t="s">
        <v>398</v>
      </c>
      <c r="H1371" s="1" t="s">
        <v>439</v>
      </c>
      <c r="I1371" s="1" t="s">
        <v>120</v>
      </c>
      <c r="J1371" s="1" t="s">
        <v>121</v>
      </c>
      <c r="K1371" s="6" t="s">
        <v>486</v>
      </c>
      <c r="L1371" s="6" t="str">
        <f>VLOOKUP(LEFT(A1371,1),'Ansatz 1'!A$1:B$10,2)</f>
        <v>1 Öffentliche Ordnung und Sicherheit</v>
      </c>
      <c r="M1371" s="6" t="str">
        <f>VLOOKUP(LEFT(A1371,2),'Ansatz 2'!A$1:B$51,2)</f>
        <v>16 Feuerwehrwesen</v>
      </c>
      <c r="N1371" s="6" t="str">
        <f t="shared" si="146"/>
        <v>1630 Freiwillige Feuerwehr</v>
      </c>
      <c r="O1371" s="1" t="str">
        <f t="shared" si="147"/>
        <v>FH</v>
      </c>
      <c r="P1371" s="1">
        <f t="shared" si="151"/>
        <v>1</v>
      </c>
      <c r="Q1371" s="1" t="s">
        <v>999</v>
      </c>
      <c r="R1371" s="1" t="str">
        <f t="shared" si="148"/>
        <v>1/1630-45200 Treibstoffe</v>
      </c>
      <c r="S1371" s="2">
        <f t="shared" si="150"/>
        <v>-3000</v>
      </c>
      <c r="T1371" s="2">
        <f t="shared" si="149"/>
        <v>-0.96993210475266733</v>
      </c>
    </row>
    <row r="1372" spans="1:20" x14ac:dyDescent="0.4">
      <c r="A1372" s="1" t="s">
        <v>558</v>
      </c>
      <c r="B1372" s="1" t="s">
        <v>395</v>
      </c>
      <c r="C1372" s="1" t="s">
        <v>520</v>
      </c>
      <c r="D1372" s="1" t="s">
        <v>395</v>
      </c>
      <c r="E1372" s="1" t="s">
        <v>395</v>
      </c>
      <c r="F1372" s="1" t="s">
        <v>397</v>
      </c>
      <c r="G1372" s="1" t="s">
        <v>398</v>
      </c>
      <c r="H1372" s="1" t="s">
        <v>439</v>
      </c>
      <c r="I1372" s="1" t="s">
        <v>120</v>
      </c>
      <c r="J1372" s="1" t="s">
        <v>85</v>
      </c>
      <c r="K1372" s="6" t="s">
        <v>421</v>
      </c>
      <c r="L1372" s="6" t="str">
        <f>VLOOKUP(LEFT(A1372,1),'Ansatz 1'!A$1:B$10,2)</f>
        <v>1 Öffentliche Ordnung und Sicherheit</v>
      </c>
      <c r="M1372" s="6" t="str">
        <f>VLOOKUP(LEFT(A1372,2),'Ansatz 2'!A$1:B$51,2)</f>
        <v>16 Feuerwehrwesen</v>
      </c>
      <c r="N1372" s="6" t="str">
        <f t="shared" si="146"/>
        <v>1630 Freiwillige Feuerwehr</v>
      </c>
      <c r="O1372" s="1" t="str">
        <f t="shared" si="147"/>
        <v>FH</v>
      </c>
      <c r="P1372" s="1">
        <f t="shared" si="151"/>
        <v>1</v>
      </c>
      <c r="Q1372" s="1" t="s">
        <v>999</v>
      </c>
      <c r="R1372" s="1" t="str">
        <f t="shared" si="148"/>
        <v>1/1630-45400 Reinigungsmittel</v>
      </c>
      <c r="S1372" s="2">
        <f t="shared" si="150"/>
        <v>-500</v>
      </c>
      <c r="T1372" s="2">
        <f t="shared" si="149"/>
        <v>-0.16165535079211121</v>
      </c>
    </row>
    <row r="1373" spans="1:20" x14ac:dyDescent="0.4">
      <c r="A1373" s="1" t="s">
        <v>558</v>
      </c>
      <c r="B1373" s="1" t="s">
        <v>395</v>
      </c>
      <c r="C1373" s="1" t="s">
        <v>561</v>
      </c>
      <c r="D1373" s="1" t="s">
        <v>395</v>
      </c>
      <c r="E1373" s="1" t="s">
        <v>395</v>
      </c>
      <c r="F1373" s="1" t="s">
        <v>397</v>
      </c>
      <c r="G1373" s="1" t="s">
        <v>398</v>
      </c>
      <c r="H1373" s="1" t="s">
        <v>439</v>
      </c>
      <c r="I1373" s="1" t="s">
        <v>120</v>
      </c>
      <c r="J1373" s="1" t="s">
        <v>122</v>
      </c>
      <c r="K1373" s="6" t="s">
        <v>562</v>
      </c>
      <c r="L1373" s="6" t="str">
        <f>VLOOKUP(LEFT(A1373,1),'Ansatz 1'!A$1:B$10,2)</f>
        <v>1 Öffentliche Ordnung und Sicherheit</v>
      </c>
      <c r="M1373" s="6" t="str">
        <f>VLOOKUP(LEFT(A1373,2),'Ansatz 2'!A$1:B$51,2)</f>
        <v>16 Feuerwehrwesen</v>
      </c>
      <c r="N1373" s="6" t="str">
        <f t="shared" si="146"/>
        <v>1630 Freiwillige Feuerwehr</v>
      </c>
      <c r="O1373" s="1" t="str">
        <f t="shared" si="147"/>
        <v>FH</v>
      </c>
      <c r="P1373" s="1">
        <f t="shared" si="151"/>
        <v>1</v>
      </c>
      <c r="Q1373" s="1" t="s">
        <v>999</v>
      </c>
      <c r="R1373" s="1" t="str">
        <f t="shared" si="148"/>
        <v>1/1630-45500 Chemische und sonstige artverwandte Mittel</v>
      </c>
      <c r="S1373" s="2">
        <f t="shared" si="150"/>
        <v>-1400</v>
      </c>
      <c r="T1373" s="2">
        <f t="shared" si="149"/>
        <v>-0.45263498221791143</v>
      </c>
    </row>
    <row r="1374" spans="1:20" x14ac:dyDescent="0.4">
      <c r="A1374" s="1" t="s">
        <v>558</v>
      </c>
      <c r="B1374" s="1" t="s">
        <v>395</v>
      </c>
      <c r="C1374" s="1" t="s">
        <v>522</v>
      </c>
      <c r="D1374" s="1" t="s">
        <v>395</v>
      </c>
      <c r="E1374" s="1" t="s">
        <v>395</v>
      </c>
      <c r="F1374" s="1" t="s">
        <v>397</v>
      </c>
      <c r="G1374" s="1" t="s">
        <v>398</v>
      </c>
      <c r="H1374" s="1" t="s">
        <v>465</v>
      </c>
      <c r="I1374" s="1" t="s">
        <v>120</v>
      </c>
      <c r="J1374" s="1" t="s">
        <v>86</v>
      </c>
      <c r="K1374" s="6" t="s">
        <v>476</v>
      </c>
      <c r="L1374" s="6" t="str">
        <f>VLOOKUP(LEFT(A1374,1),'Ansatz 1'!A$1:B$10,2)</f>
        <v>1 Öffentliche Ordnung und Sicherheit</v>
      </c>
      <c r="M1374" s="6" t="str">
        <f>VLOOKUP(LEFT(A1374,2),'Ansatz 2'!A$1:B$51,2)</f>
        <v>16 Feuerwehrwesen</v>
      </c>
      <c r="N1374" s="6" t="str">
        <f t="shared" si="146"/>
        <v>1630 Freiwillige Feuerwehr</v>
      </c>
      <c r="O1374" s="1" t="str">
        <f t="shared" si="147"/>
        <v>FH</v>
      </c>
      <c r="P1374" s="1">
        <f t="shared" si="151"/>
        <v>1</v>
      </c>
      <c r="Q1374" s="1" t="s">
        <v>999</v>
      </c>
      <c r="R1374" s="1" t="str">
        <f t="shared" si="148"/>
        <v>1/1630-60000 Energiebezüge</v>
      </c>
      <c r="S1374" s="2">
        <f t="shared" si="150"/>
        <v>-3300</v>
      </c>
      <c r="T1374" s="2">
        <f t="shared" si="149"/>
        <v>-1.0669253152279341</v>
      </c>
    </row>
    <row r="1375" spans="1:20" x14ac:dyDescent="0.4">
      <c r="A1375" s="1" t="s">
        <v>558</v>
      </c>
      <c r="B1375" s="1" t="s">
        <v>395</v>
      </c>
      <c r="C1375" s="1" t="s">
        <v>523</v>
      </c>
      <c r="D1375" s="1" t="s">
        <v>395</v>
      </c>
      <c r="E1375" s="1" t="s">
        <v>395</v>
      </c>
      <c r="F1375" s="1" t="s">
        <v>397</v>
      </c>
      <c r="G1375" s="1" t="s">
        <v>398</v>
      </c>
      <c r="H1375" s="1" t="s">
        <v>460</v>
      </c>
      <c r="I1375" s="1" t="s">
        <v>120</v>
      </c>
      <c r="J1375" s="1" t="s">
        <v>87</v>
      </c>
      <c r="K1375" s="6" t="s">
        <v>563</v>
      </c>
      <c r="L1375" s="6" t="str">
        <f>VLOOKUP(LEFT(A1375,1),'Ansatz 1'!A$1:B$10,2)</f>
        <v>1 Öffentliche Ordnung und Sicherheit</v>
      </c>
      <c r="M1375" s="6" t="str">
        <f>VLOOKUP(LEFT(A1375,2),'Ansatz 2'!A$1:B$51,2)</f>
        <v>16 Feuerwehrwesen</v>
      </c>
      <c r="N1375" s="6" t="str">
        <f t="shared" si="146"/>
        <v>1630 Freiwillige Feuerwehr</v>
      </c>
      <c r="O1375" s="1" t="str">
        <f t="shared" si="147"/>
        <v>FH</v>
      </c>
      <c r="P1375" s="1">
        <f t="shared" si="151"/>
        <v>1</v>
      </c>
      <c r="Q1375" s="1" t="s">
        <v>999</v>
      </c>
      <c r="R1375" s="1" t="str">
        <f t="shared" si="148"/>
        <v>1/1630-61400 Instandhaltung von Gebäuden und Bauten</v>
      </c>
      <c r="S1375" s="2">
        <f t="shared" si="150"/>
        <v>-6500</v>
      </c>
      <c r="T1375" s="2">
        <f t="shared" si="149"/>
        <v>-2.1015195602974459</v>
      </c>
    </row>
    <row r="1376" spans="1:20" x14ac:dyDescent="0.4">
      <c r="A1376" s="1" t="s">
        <v>558</v>
      </c>
      <c r="B1376" s="1" t="s">
        <v>395</v>
      </c>
      <c r="C1376" s="1" t="s">
        <v>523</v>
      </c>
      <c r="D1376" s="1" t="s">
        <v>409</v>
      </c>
      <c r="E1376" s="1" t="s">
        <v>395</v>
      </c>
      <c r="F1376" s="1" t="s">
        <v>397</v>
      </c>
      <c r="G1376" s="1" t="s">
        <v>398</v>
      </c>
      <c r="H1376" s="1" t="s">
        <v>460</v>
      </c>
      <c r="I1376" s="1" t="s">
        <v>120</v>
      </c>
      <c r="J1376" s="1" t="s">
        <v>87</v>
      </c>
      <c r="K1376" s="6" t="s">
        <v>564</v>
      </c>
      <c r="L1376" s="6" t="str">
        <f>VLOOKUP(LEFT(A1376,1),'Ansatz 1'!A$1:B$10,2)</f>
        <v>1 Öffentliche Ordnung und Sicherheit</v>
      </c>
      <c r="M1376" s="6" t="str">
        <f>VLOOKUP(LEFT(A1376,2),'Ansatz 2'!A$1:B$51,2)</f>
        <v>16 Feuerwehrwesen</v>
      </c>
      <c r="N1376" s="6" t="str">
        <f t="shared" si="146"/>
        <v>1630 Freiwillige Feuerwehr</v>
      </c>
      <c r="O1376" s="1" t="str">
        <f t="shared" si="147"/>
        <v>FH</v>
      </c>
      <c r="P1376" s="1">
        <f t="shared" si="151"/>
        <v>1</v>
      </c>
      <c r="Q1376" s="1" t="s">
        <v>999</v>
      </c>
      <c r="R1376" s="1" t="str">
        <f t="shared" si="148"/>
        <v>1/1630-61490 Instandhaltung von Gebäuden und Bauten</v>
      </c>
      <c r="S1376" s="2">
        <f t="shared" si="150"/>
        <v>-25100</v>
      </c>
      <c r="T1376" s="2">
        <f t="shared" si="149"/>
        <v>-8.115098609763983</v>
      </c>
    </row>
    <row r="1377" spans="1:20" x14ac:dyDescent="0.4">
      <c r="A1377" s="1" t="s">
        <v>558</v>
      </c>
      <c r="B1377" s="1" t="s">
        <v>395</v>
      </c>
      <c r="C1377" s="1" t="s">
        <v>459</v>
      </c>
      <c r="D1377" s="1" t="s">
        <v>395</v>
      </c>
      <c r="E1377" s="1" t="s">
        <v>395</v>
      </c>
      <c r="F1377" s="1" t="s">
        <v>397</v>
      </c>
      <c r="G1377" s="1" t="s">
        <v>398</v>
      </c>
      <c r="H1377" s="1" t="s">
        <v>460</v>
      </c>
      <c r="I1377" s="1" t="s">
        <v>120</v>
      </c>
      <c r="J1377" s="1" t="s">
        <v>123</v>
      </c>
      <c r="K1377" s="6" t="s">
        <v>565</v>
      </c>
      <c r="L1377" s="6" t="str">
        <f>VLOOKUP(LEFT(A1377,1),'Ansatz 1'!A$1:B$10,2)</f>
        <v>1 Öffentliche Ordnung und Sicherheit</v>
      </c>
      <c r="M1377" s="6" t="str">
        <f>VLOOKUP(LEFT(A1377,2),'Ansatz 2'!A$1:B$51,2)</f>
        <v>16 Feuerwehrwesen</v>
      </c>
      <c r="N1377" s="6" t="str">
        <f t="shared" si="146"/>
        <v>1630 Freiwillige Feuerwehr</v>
      </c>
      <c r="O1377" s="1" t="str">
        <f t="shared" si="147"/>
        <v>FH</v>
      </c>
      <c r="P1377" s="1">
        <f t="shared" si="151"/>
        <v>1</v>
      </c>
      <c r="Q1377" s="1" t="s">
        <v>999</v>
      </c>
      <c r="R1377" s="1" t="str">
        <f t="shared" si="148"/>
        <v>1/1630-61700 Instandhaltung von Fahrzeugen</v>
      </c>
      <c r="S1377" s="2">
        <f t="shared" si="150"/>
        <v>-6400</v>
      </c>
      <c r="T1377" s="2">
        <f t="shared" si="149"/>
        <v>-2.0691884901390236</v>
      </c>
    </row>
    <row r="1378" spans="1:20" x14ac:dyDescent="0.4">
      <c r="A1378" s="1" t="s">
        <v>558</v>
      </c>
      <c r="B1378" s="1" t="s">
        <v>395</v>
      </c>
      <c r="C1378" s="1" t="s">
        <v>462</v>
      </c>
      <c r="D1378" s="1" t="s">
        <v>395</v>
      </c>
      <c r="E1378" s="1" t="s">
        <v>395</v>
      </c>
      <c r="F1378" s="1" t="s">
        <v>397</v>
      </c>
      <c r="G1378" s="1" t="s">
        <v>398</v>
      </c>
      <c r="H1378" s="1" t="s">
        <v>460</v>
      </c>
      <c r="I1378" s="1" t="s">
        <v>120</v>
      </c>
      <c r="J1378" s="1" t="s">
        <v>47</v>
      </c>
      <c r="K1378" s="6" t="s">
        <v>514</v>
      </c>
      <c r="L1378" s="6" t="str">
        <f>VLOOKUP(LEFT(A1378,1),'Ansatz 1'!A$1:B$10,2)</f>
        <v>1 Öffentliche Ordnung und Sicherheit</v>
      </c>
      <c r="M1378" s="6" t="str">
        <f>VLOOKUP(LEFT(A1378,2),'Ansatz 2'!A$1:B$51,2)</f>
        <v>16 Feuerwehrwesen</v>
      </c>
      <c r="N1378" s="6" t="str">
        <f t="shared" si="146"/>
        <v>1630 Freiwillige Feuerwehr</v>
      </c>
      <c r="O1378" s="1" t="str">
        <f t="shared" si="147"/>
        <v>FH</v>
      </c>
      <c r="P1378" s="1">
        <f t="shared" si="151"/>
        <v>1</v>
      </c>
      <c r="Q1378" s="1" t="s">
        <v>999</v>
      </c>
      <c r="R1378" s="1" t="str">
        <f t="shared" si="148"/>
        <v>1/1630-61800 Instandhaltung von sonstigen Anlagen</v>
      </c>
      <c r="S1378" s="2">
        <f t="shared" si="150"/>
        <v>-3500</v>
      </c>
      <c r="T1378" s="2">
        <f t="shared" si="149"/>
        <v>-1.1315874555447785</v>
      </c>
    </row>
    <row r="1379" spans="1:20" x14ac:dyDescent="0.4">
      <c r="A1379" s="1" t="s">
        <v>558</v>
      </c>
      <c r="B1379" s="1" t="s">
        <v>395</v>
      </c>
      <c r="C1379" s="1" t="s">
        <v>467</v>
      </c>
      <c r="D1379" s="1" t="s">
        <v>395</v>
      </c>
      <c r="E1379" s="1" t="s">
        <v>395</v>
      </c>
      <c r="F1379" s="1" t="s">
        <v>397</v>
      </c>
      <c r="G1379" s="1" t="s">
        <v>398</v>
      </c>
      <c r="H1379" s="1" t="s">
        <v>465</v>
      </c>
      <c r="I1379" s="1" t="s">
        <v>120</v>
      </c>
      <c r="J1379" s="1" t="s">
        <v>49</v>
      </c>
      <c r="K1379" s="6" t="s">
        <v>419</v>
      </c>
      <c r="L1379" s="6" t="str">
        <f>VLOOKUP(LEFT(A1379,1),'Ansatz 1'!A$1:B$10,2)</f>
        <v>1 Öffentliche Ordnung und Sicherheit</v>
      </c>
      <c r="M1379" s="6" t="str">
        <f>VLOOKUP(LEFT(A1379,2),'Ansatz 2'!A$1:B$51,2)</f>
        <v>16 Feuerwehrwesen</v>
      </c>
      <c r="N1379" s="6" t="str">
        <f t="shared" si="146"/>
        <v>1630 Freiwillige Feuerwehr</v>
      </c>
      <c r="O1379" s="1" t="str">
        <f t="shared" si="147"/>
        <v>FH</v>
      </c>
      <c r="P1379" s="1">
        <f t="shared" si="151"/>
        <v>1</v>
      </c>
      <c r="Q1379" s="1" t="s">
        <v>999</v>
      </c>
      <c r="R1379" s="1" t="str">
        <f t="shared" si="148"/>
        <v>1/1630-63100 Telekommunikationsdienste</v>
      </c>
      <c r="S1379" s="2">
        <f t="shared" si="150"/>
        <v>-1500</v>
      </c>
      <c r="T1379" s="2">
        <f t="shared" si="149"/>
        <v>-0.48496605237633367</v>
      </c>
    </row>
    <row r="1380" spans="1:20" x14ac:dyDescent="0.4">
      <c r="A1380" s="1" t="s">
        <v>558</v>
      </c>
      <c r="B1380" s="1" t="s">
        <v>395</v>
      </c>
      <c r="C1380" s="1" t="s">
        <v>470</v>
      </c>
      <c r="D1380" s="1" t="s">
        <v>395</v>
      </c>
      <c r="E1380" s="1" t="s">
        <v>395</v>
      </c>
      <c r="F1380" s="1" t="s">
        <v>397</v>
      </c>
      <c r="G1380" s="1" t="s">
        <v>398</v>
      </c>
      <c r="H1380" s="1" t="s">
        <v>465</v>
      </c>
      <c r="I1380" s="1" t="s">
        <v>120</v>
      </c>
      <c r="J1380" s="1" t="s">
        <v>51</v>
      </c>
      <c r="K1380" s="6" t="s">
        <v>508</v>
      </c>
      <c r="L1380" s="6" t="str">
        <f>VLOOKUP(LEFT(A1380,1),'Ansatz 1'!A$1:B$10,2)</f>
        <v>1 Öffentliche Ordnung und Sicherheit</v>
      </c>
      <c r="M1380" s="6" t="str">
        <f>VLOOKUP(LEFT(A1380,2),'Ansatz 2'!A$1:B$51,2)</f>
        <v>16 Feuerwehrwesen</v>
      </c>
      <c r="N1380" s="6" t="str">
        <f t="shared" si="146"/>
        <v>1630 Freiwillige Feuerwehr</v>
      </c>
      <c r="O1380" s="1" t="str">
        <f t="shared" si="147"/>
        <v>FH</v>
      </c>
      <c r="P1380" s="1">
        <f t="shared" si="151"/>
        <v>1</v>
      </c>
      <c r="Q1380" s="1" t="s">
        <v>999</v>
      </c>
      <c r="R1380" s="1" t="str">
        <f t="shared" si="148"/>
        <v>1/1630-67000 Versicherungen</v>
      </c>
      <c r="S1380" s="2">
        <f t="shared" si="150"/>
        <v>-3200</v>
      </c>
      <c r="T1380" s="2">
        <f t="shared" si="149"/>
        <v>-1.0345942450695118</v>
      </c>
    </row>
    <row r="1381" spans="1:20" x14ac:dyDescent="0.4">
      <c r="A1381" s="1" t="s">
        <v>558</v>
      </c>
      <c r="B1381" s="1" t="s">
        <v>395</v>
      </c>
      <c r="C1381" s="1" t="s">
        <v>477</v>
      </c>
      <c r="D1381" s="1" t="s">
        <v>455</v>
      </c>
      <c r="E1381" s="1" t="s">
        <v>395</v>
      </c>
      <c r="F1381" s="1" t="s">
        <v>497</v>
      </c>
      <c r="G1381" s="1" t="s">
        <v>398</v>
      </c>
      <c r="H1381" s="1" t="s">
        <v>415</v>
      </c>
      <c r="I1381" s="1" t="s">
        <v>120</v>
      </c>
      <c r="J1381" s="1" t="s">
        <v>89</v>
      </c>
      <c r="K1381" s="6" t="s">
        <v>421</v>
      </c>
      <c r="L1381" s="6" t="str">
        <f>VLOOKUP(LEFT(A1381,1),'Ansatz 1'!A$1:B$10,2)</f>
        <v>1 Öffentliche Ordnung und Sicherheit</v>
      </c>
      <c r="M1381" s="6" t="str">
        <f>VLOOKUP(LEFT(A1381,2),'Ansatz 2'!A$1:B$51,2)</f>
        <v>16 Feuerwehrwesen</v>
      </c>
      <c r="N1381" s="6" t="str">
        <f t="shared" si="146"/>
        <v>1630 Freiwillige Feuerwehr</v>
      </c>
      <c r="O1381" s="1" t="str">
        <f t="shared" si="147"/>
        <v>FH</v>
      </c>
      <c r="P1381" s="1">
        <f t="shared" si="151"/>
        <v>1</v>
      </c>
      <c r="Q1381" s="1" t="s">
        <v>999</v>
      </c>
      <c r="R1381" s="1" t="str">
        <f t="shared" si="148"/>
        <v>1/1630-72050 Interne Leistungsverrechnung</v>
      </c>
      <c r="S1381" s="2">
        <f t="shared" si="150"/>
        <v>-500</v>
      </c>
      <c r="T1381" s="2">
        <f t="shared" si="149"/>
        <v>-0.16165535079211121</v>
      </c>
    </row>
    <row r="1382" spans="1:20" x14ac:dyDescent="0.4">
      <c r="A1382" s="1" t="s">
        <v>558</v>
      </c>
      <c r="B1382" s="1" t="s">
        <v>395</v>
      </c>
      <c r="C1382" s="1" t="s">
        <v>485</v>
      </c>
      <c r="D1382" s="1" t="s">
        <v>395</v>
      </c>
      <c r="E1382" s="1" t="s">
        <v>395</v>
      </c>
      <c r="F1382" s="1" t="s">
        <v>397</v>
      </c>
      <c r="G1382" s="1" t="s">
        <v>398</v>
      </c>
      <c r="H1382" s="1" t="s">
        <v>415</v>
      </c>
      <c r="I1382" s="1" t="s">
        <v>120</v>
      </c>
      <c r="J1382" s="1" t="s">
        <v>124</v>
      </c>
      <c r="K1382" s="6" t="s">
        <v>440</v>
      </c>
      <c r="L1382" s="6" t="str">
        <f>VLOOKUP(LEFT(A1382,1),'Ansatz 1'!A$1:B$10,2)</f>
        <v>1 Öffentliche Ordnung und Sicherheit</v>
      </c>
      <c r="M1382" s="6" t="str">
        <f>VLOOKUP(LEFT(A1382,2),'Ansatz 2'!A$1:B$51,2)</f>
        <v>16 Feuerwehrwesen</v>
      </c>
      <c r="N1382" s="6" t="str">
        <f t="shared" si="146"/>
        <v>1630 Freiwillige Feuerwehr</v>
      </c>
      <c r="O1382" s="1" t="str">
        <f t="shared" si="147"/>
        <v>FH</v>
      </c>
      <c r="P1382" s="1">
        <f t="shared" si="151"/>
        <v>1</v>
      </c>
      <c r="Q1382" s="1" t="s">
        <v>999</v>
      </c>
      <c r="R1382" s="1" t="str">
        <f t="shared" si="148"/>
        <v>1/1630-72800 Instandhaltung von sonstigen Anlagen (Einsatz u. Schulung)</v>
      </c>
      <c r="S1382" s="2">
        <f t="shared" si="150"/>
        <v>-2000</v>
      </c>
      <c r="T1382" s="2">
        <f t="shared" si="149"/>
        <v>-0.64662140316844485</v>
      </c>
    </row>
    <row r="1383" spans="1:20" x14ac:dyDescent="0.4">
      <c r="A1383" s="1" t="s">
        <v>558</v>
      </c>
      <c r="B1383" s="1" t="s">
        <v>395</v>
      </c>
      <c r="C1383" s="1" t="s">
        <v>487</v>
      </c>
      <c r="D1383" s="1" t="s">
        <v>395</v>
      </c>
      <c r="E1383" s="1" t="s">
        <v>395</v>
      </c>
      <c r="F1383" s="1" t="s">
        <v>397</v>
      </c>
      <c r="G1383" s="1" t="s">
        <v>398</v>
      </c>
      <c r="H1383" s="1" t="s">
        <v>415</v>
      </c>
      <c r="I1383" s="1" t="s">
        <v>120</v>
      </c>
      <c r="J1383" s="1" t="s">
        <v>62</v>
      </c>
      <c r="K1383" s="6" t="s">
        <v>563</v>
      </c>
      <c r="L1383" s="6" t="str">
        <f>VLOOKUP(LEFT(A1383,1),'Ansatz 1'!A$1:B$10,2)</f>
        <v>1 Öffentliche Ordnung und Sicherheit</v>
      </c>
      <c r="M1383" s="6" t="str">
        <f>VLOOKUP(LEFT(A1383,2),'Ansatz 2'!A$1:B$51,2)</f>
        <v>16 Feuerwehrwesen</v>
      </c>
      <c r="N1383" s="6" t="str">
        <f t="shared" si="146"/>
        <v>1630 Freiwillige Feuerwehr</v>
      </c>
      <c r="O1383" s="1" t="str">
        <f t="shared" si="147"/>
        <v>FH</v>
      </c>
      <c r="P1383" s="1">
        <f t="shared" si="151"/>
        <v>1</v>
      </c>
      <c r="Q1383" s="1" t="s">
        <v>999</v>
      </c>
      <c r="R1383" s="1" t="str">
        <f t="shared" si="148"/>
        <v>1/1630-72900 Sonstige Aufwendungen</v>
      </c>
      <c r="S1383" s="2">
        <f t="shared" si="150"/>
        <v>-6500</v>
      </c>
      <c r="T1383" s="2">
        <f t="shared" si="149"/>
        <v>-2.1015195602974459</v>
      </c>
    </row>
    <row r="1384" spans="1:20" x14ac:dyDescent="0.4">
      <c r="A1384" s="1" t="s">
        <v>558</v>
      </c>
      <c r="B1384" s="1" t="s">
        <v>395</v>
      </c>
      <c r="C1384" s="1" t="s">
        <v>496</v>
      </c>
      <c r="D1384" s="1" t="s">
        <v>438</v>
      </c>
      <c r="E1384" s="1" t="s">
        <v>395</v>
      </c>
      <c r="F1384" s="1" t="s">
        <v>397</v>
      </c>
      <c r="G1384" s="1" t="s">
        <v>398</v>
      </c>
      <c r="H1384" s="1" t="s">
        <v>495</v>
      </c>
      <c r="I1384" s="1" t="s">
        <v>120</v>
      </c>
      <c r="J1384" s="1" t="s">
        <v>67</v>
      </c>
      <c r="K1384" s="6" t="s">
        <v>448</v>
      </c>
      <c r="L1384" s="6" t="str">
        <f>VLOOKUP(LEFT(A1384,1),'Ansatz 1'!A$1:B$10,2)</f>
        <v>1 Öffentliche Ordnung und Sicherheit</v>
      </c>
      <c r="M1384" s="6" t="str">
        <f>VLOOKUP(LEFT(A1384,2),'Ansatz 2'!A$1:B$51,2)</f>
        <v>16 Feuerwehrwesen</v>
      </c>
      <c r="N1384" s="6" t="str">
        <f t="shared" si="146"/>
        <v>1630 Freiwillige Feuerwehr</v>
      </c>
      <c r="O1384" s="1" t="str">
        <f t="shared" si="147"/>
        <v>FH</v>
      </c>
      <c r="P1384" s="1">
        <f t="shared" si="151"/>
        <v>2</v>
      </c>
      <c r="Q1384" s="1" t="s">
        <v>999</v>
      </c>
      <c r="R1384" s="1" t="str">
        <f t="shared" si="148"/>
        <v>2/1630+81640 Kostenbeiträge (Kostenersätze) für sonstige Leistungen</v>
      </c>
      <c r="S1384" s="2">
        <f t="shared" si="150"/>
        <v>100</v>
      </c>
      <c r="T1384" s="2">
        <f t="shared" si="149"/>
        <v>3.2331070158422244E-2</v>
      </c>
    </row>
    <row r="1385" spans="1:20" x14ac:dyDescent="0.4">
      <c r="A1385" s="1" t="s">
        <v>558</v>
      </c>
      <c r="B1385" s="1" t="s">
        <v>395</v>
      </c>
      <c r="C1385" s="1" t="s">
        <v>429</v>
      </c>
      <c r="D1385" s="1" t="s">
        <v>395</v>
      </c>
      <c r="E1385" s="1" t="s">
        <v>395</v>
      </c>
      <c r="F1385" s="1" t="s">
        <v>397</v>
      </c>
      <c r="G1385" s="1" t="s">
        <v>398</v>
      </c>
      <c r="H1385" s="1" t="s">
        <v>430</v>
      </c>
      <c r="I1385" s="1" t="s">
        <v>120</v>
      </c>
      <c r="J1385" s="1" t="s">
        <v>125</v>
      </c>
      <c r="K1385" s="6" t="s">
        <v>461</v>
      </c>
      <c r="L1385" s="6" t="str">
        <f>VLOOKUP(LEFT(A1385,1),'Ansatz 1'!A$1:B$10,2)</f>
        <v>1 Öffentliche Ordnung und Sicherheit</v>
      </c>
      <c r="M1385" s="6" t="str">
        <f>VLOOKUP(LEFT(A1385,2),'Ansatz 2'!A$1:B$51,2)</f>
        <v>16 Feuerwehrwesen</v>
      </c>
      <c r="N1385" s="6" t="str">
        <f t="shared" si="146"/>
        <v>1630 Freiwillige Feuerwehr</v>
      </c>
      <c r="O1385" s="1" t="str">
        <f t="shared" si="147"/>
        <v>FH</v>
      </c>
      <c r="P1385" s="1">
        <f t="shared" si="151"/>
        <v>2</v>
      </c>
      <c r="Q1385" s="1" t="s">
        <v>999</v>
      </c>
      <c r="R1385" s="1" t="str">
        <f t="shared" si="148"/>
        <v>2/1630+86100 Transfers von Ländern, Landesfonds und Landeskammern</v>
      </c>
      <c r="S1385" s="2">
        <f t="shared" si="150"/>
        <v>1000</v>
      </c>
      <c r="T1385" s="2">
        <f t="shared" si="149"/>
        <v>0.32331070158422243</v>
      </c>
    </row>
    <row r="1386" spans="1:20" x14ac:dyDescent="0.4">
      <c r="A1386" s="1" t="s">
        <v>566</v>
      </c>
      <c r="B1386" s="1" t="s">
        <v>395</v>
      </c>
      <c r="C1386" s="1" t="s">
        <v>540</v>
      </c>
      <c r="D1386" s="1" t="s">
        <v>395</v>
      </c>
      <c r="E1386" s="1" t="s">
        <v>395</v>
      </c>
      <c r="F1386" s="1" t="s">
        <v>397</v>
      </c>
      <c r="G1386" s="1" t="s">
        <v>398</v>
      </c>
      <c r="H1386" s="1" t="s">
        <v>415</v>
      </c>
      <c r="I1386" s="1" t="s">
        <v>126</v>
      </c>
      <c r="J1386" s="1" t="s">
        <v>101</v>
      </c>
      <c r="K1386" s="6" t="s">
        <v>448</v>
      </c>
      <c r="L1386" s="6" t="str">
        <f>VLOOKUP(LEFT(A1386,1),'Ansatz 1'!A$1:B$10,2)</f>
        <v>1 Öffentliche Ordnung und Sicherheit</v>
      </c>
      <c r="M1386" s="6" t="str">
        <f>VLOOKUP(LEFT(A1386,2),'Ansatz 2'!A$1:B$51,2)</f>
        <v>18 Landesverteidigung</v>
      </c>
      <c r="N1386" s="6" t="str">
        <f t="shared" si="146"/>
        <v>1800 Zivilschutz</v>
      </c>
      <c r="O1386" s="1" t="str">
        <f t="shared" si="147"/>
        <v>FH</v>
      </c>
      <c r="P1386" s="1">
        <f t="shared" si="151"/>
        <v>1</v>
      </c>
      <c r="Q1386" s="1" t="s">
        <v>999</v>
      </c>
      <c r="R1386" s="1" t="str">
        <f t="shared" si="148"/>
        <v>1/1800-72600 Mitgliedsbeiträge an Institutionen</v>
      </c>
      <c r="S1386" s="2">
        <f t="shared" si="150"/>
        <v>-100</v>
      </c>
      <c r="T1386" s="2">
        <f t="shared" si="149"/>
        <v>-3.2331070158422244E-2</v>
      </c>
    </row>
    <row r="1387" spans="1:20" x14ac:dyDescent="0.4">
      <c r="A1387" s="1" t="s">
        <v>567</v>
      </c>
      <c r="B1387" s="1" t="s">
        <v>395</v>
      </c>
      <c r="C1387" s="1" t="s">
        <v>418</v>
      </c>
      <c r="D1387" s="1" t="s">
        <v>395</v>
      </c>
      <c r="E1387" s="1" t="s">
        <v>395</v>
      </c>
      <c r="F1387" s="1" t="s">
        <v>397</v>
      </c>
      <c r="G1387" s="1" t="s">
        <v>398</v>
      </c>
      <c r="H1387" s="1" t="s">
        <v>415</v>
      </c>
      <c r="I1387" s="1" t="s">
        <v>127</v>
      </c>
      <c r="J1387" s="1" t="s">
        <v>128</v>
      </c>
      <c r="K1387" s="6" t="s">
        <v>568</v>
      </c>
      <c r="L1387" s="6" t="str">
        <f>VLOOKUP(LEFT(A1387,1),'Ansatz 1'!A$1:B$10,2)</f>
        <v>1 Öffentliche Ordnung und Sicherheit</v>
      </c>
      <c r="M1387" s="6" t="str">
        <f>VLOOKUP(LEFT(A1387,2),'Ansatz 2'!A$1:B$51,2)</f>
        <v>18 Landesverteidigung</v>
      </c>
      <c r="N1387" s="6" t="str">
        <f t="shared" si="146"/>
        <v>1890 Landesverteidigung</v>
      </c>
      <c r="O1387" s="1" t="str">
        <f t="shared" si="147"/>
        <v>FH</v>
      </c>
      <c r="P1387" s="1">
        <f t="shared" si="151"/>
        <v>1</v>
      </c>
      <c r="Q1387" s="1" t="s">
        <v>999</v>
      </c>
      <c r="R1387" s="1" t="str">
        <f t="shared" si="148"/>
        <v>1/1890-72300 Amtspauschalien und Repräsentationsaufwendungen (Musterungskosten)</v>
      </c>
      <c r="S1387" s="2">
        <f t="shared" si="150"/>
        <v>-400</v>
      </c>
      <c r="T1387" s="2">
        <f t="shared" si="149"/>
        <v>-0.12932428063368898</v>
      </c>
    </row>
    <row r="1388" spans="1:20" x14ac:dyDescent="0.4">
      <c r="A1388" s="1" t="s">
        <v>569</v>
      </c>
      <c r="B1388" s="1" t="s">
        <v>395</v>
      </c>
      <c r="C1388" s="1" t="s">
        <v>435</v>
      </c>
      <c r="D1388" s="1" t="s">
        <v>395</v>
      </c>
      <c r="E1388" s="1" t="s">
        <v>395</v>
      </c>
      <c r="F1388" s="1" t="s">
        <v>397</v>
      </c>
      <c r="G1388" s="1" t="s">
        <v>398</v>
      </c>
      <c r="H1388" s="1" t="s">
        <v>436</v>
      </c>
      <c r="I1388" s="1" t="s">
        <v>129</v>
      </c>
      <c r="J1388" s="1" t="s">
        <v>35</v>
      </c>
      <c r="K1388" s="6" t="s">
        <v>570</v>
      </c>
      <c r="L1388" s="6" t="str">
        <f>VLOOKUP(LEFT(A1388,1),'Ansatz 1'!A$1:B$10,2)</f>
        <v>2 Unterricht, Erziehung, Sport und Wissenschaft</v>
      </c>
      <c r="M1388" s="6" t="str">
        <f>VLOOKUP(LEFT(A1388,2),'Ansatz 2'!A$1:B$51,2)</f>
        <v>21 Allgemeinbildender Unterricht</v>
      </c>
      <c r="N1388" s="6" t="str">
        <f t="shared" ref="N1388:N1451" si="152">_xlfn.CONCAT(A1388,LEFT(B1388,1)," ", I1388)</f>
        <v>2110 Volksschule</v>
      </c>
      <c r="O1388" s="1" t="str">
        <f t="shared" ref="O1388:O1451" si="153">IF(OR(LEFT(H1388)="1",LEFT(H1388)="2"),"EH","FH")</f>
        <v>FH</v>
      </c>
      <c r="P1388" s="1">
        <f t="shared" si="151"/>
        <v>1</v>
      </c>
      <c r="Q1388" s="1" t="s">
        <v>999</v>
      </c>
      <c r="R1388" s="1" t="str">
        <f t="shared" ref="R1388:R1451" si="154">_xlfn.CONCAT(P1388,"/",A1388,LEFT(B1388,1),IF(P1388=1,"-","+"),C1388,LEFT(D1388,2)," ",J1388)</f>
        <v>1/2110-04200 Amts-, Betriebs- und Geschäftsausstattung</v>
      </c>
      <c r="S1388" s="2">
        <f t="shared" si="150"/>
        <v>-5000</v>
      </c>
      <c r="T1388" s="2">
        <f t="shared" ref="T1388:T1451" si="155">S1388/U$1</f>
        <v>-1.6165535079211122</v>
      </c>
    </row>
    <row r="1389" spans="1:20" x14ac:dyDescent="0.4">
      <c r="A1389" s="1" t="s">
        <v>569</v>
      </c>
      <c r="B1389" s="1" t="s">
        <v>395</v>
      </c>
      <c r="C1389" s="1" t="s">
        <v>529</v>
      </c>
      <c r="D1389" s="1" t="s">
        <v>395</v>
      </c>
      <c r="E1389" s="1" t="s">
        <v>395</v>
      </c>
      <c r="F1389" s="1" t="s">
        <v>397</v>
      </c>
      <c r="G1389" s="1" t="s">
        <v>398</v>
      </c>
      <c r="H1389" s="1" t="s">
        <v>530</v>
      </c>
      <c r="I1389" s="1" t="s">
        <v>129</v>
      </c>
      <c r="J1389" s="1" t="s">
        <v>92</v>
      </c>
      <c r="K1389" s="6" t="s">
        <v>400</v>
      </c>
      <c r="L1389" s="6" t="str">
        <f>VLOOKUP(LEFT(A1389,1),'Ansatz 1'!A$1:B$10,2)</f>
        <v>2 Unterricht, Erziehung, Sport und Wissenschaft</v>
      </c>
      <c r="M1389" s="6" t="str">
        <f>VLOOKUP(LEFT(A1389,2),'Ansatz 2'!A$1:B$51,2)</f>
        <v>21 Allgemeinbildender Unterricht</v>
      </c>
      <c r="N1389" s="6" t="str">
        <f t="shared" si="152"/>
        <v>2110 Volksschule</v>
      </c>
      <c r="O1389" s="1" t="str">
        <f t="shared" si="153"/>
        <v>FH</v>
      </c>
      <c r="P1389" s="1">
        <f t="shared" si="151"/>
        <v>2</v>
      </c>
      <c r="Q1389" s="1" t="s">
        <v>999</v>
      </c>
      <c r="R1389" s="1" t="str">
        <f t="shared" si="154"/>
        <v>2/2110+30100 Kapitaltransfers von Ländern, Landesfonds und Landeskammern</v>
      </c>
      <c r="S1389" s="2">
        <f t="shared" si="150"/>
        <v>0</v>
      </c>
      <c r="T1389" s="2">
        <f t="shared" si="155"/>
        <v>0</v>
      </c>
    </row>
    <row r="1390" spans="1:20" x14ac:dyDescent="0.4">
      <c r="A1390" s="1" t="s">
        <v>569</v>
      </c>
      <c r="B1390" s="1" t="s">
        <v>395</v>
      </c>
      <c r="C1390" s="1" t="s">
        <v>438</v>
      </c>
      <c r="D1390" s="1" t="s">
        <v>395</v>
      </c>
      <c r="E1390" s="1" t="s">
        <v>395</v>
      </c>
      <c r="F1390" s="1" t="s">
        <v>397</v>
      </c>
      <c r="G1390" s="1" t="s">
        <v>398</v>
      </c>
      <c r="H1390" s="1" t="s">
        <v>439</v>
      </c>
      <c r="I1390" s="1" t="s">
        <v>129</v>
      </c>
      <c r="J1390" s="1" t="s">
        <v>36</v>
      </c>
      <c r="K1390" s="6" t="s">
        <v>453</v>
      </c>
      <c r="L1390" s="6" t="str">
        <f>VLOOKUP(LEFT(A1390,1),'Ansatz 1'!A$1:B$10,2)</f>
        <v>2 Unterricht, Erziehung, Sport und Wissenschaft</v>
      </c>
      <c r="M1390" s="6" t="str">
        <f>VLOOKUP(LEFT(A1390,2),'Ansatz 2'!A$1:B$51,2)</f>
        <v>21 Allgemeinbildender Unterricht</v>
      </c>
      <c r="N1390" s="6" t="str">
        <f t="shared" si="152"/>
        <v>2110 Volksschule</v>
      </c>
      <c r="O1390" s="1" t="str">
        <f t="shared" si="153"/>
        <v>FH</v>
      </c>
      <c r="P1390" s="1">
        <f t="shared" si="151"/>
        <v>1</v>
      </c>
      <c r="Q1390" s="1" t="s">
        <v>999</v>
      </c>
      <c r="R1390" s="1" t="str">
        <f t="shared" si="154"/>
        <v>1/2110-40000 Geringwertige Wirtschaftsgüter (GWG)</v>
      </c>
      <c r="S1390" s="2">
        <f t="shared" si="150"/>
        <v>-8000</v>
      </c>
      <c r="T1390" s="2">
        <f t="shared" si="155"/>
        <v>-2.5864856126737794</v>
      </c>
    </row>
    <row r="1391" spans="1:20" x14ac:dyDescent="0.4">
      <c r="A1391" s="1" t="s">
        <v>569</v>
      </c>
      <c r="B1391" s="1" t="s">
        <v>395</v>
      </c>
      <c r="C1391" s="1" t="s">
        <v>519</v>
      </c>
      <c r="D1391" s="1" t="s">
        <v>395</v>
      </c>
      <c r="E1391" s="1" t="s">
        <v>395</v>
      </c>
      <c r="F1391" s="1" t="s">
        <v>397</v>
      </c>
      <c r="G1391" s="1" t="s">
        <v>398</v>
      </c>
      <c r="H1391" s="1" t="s">
        <v>439</v>
      </c>
      <c r="I1391" s="1" t="s">
        <v>129</v>
      </c>
      <c r="J1391" s="1" t="s">
        <v>84</v>
      </c>
      <c r="K1391" s="6" t="s">
        <v>571</v>
      </c>
      <c r="L1391" s="6" t="str">
        <f>VLOOKUP(LEFT(A1391,1),'Ansatz 1'!A$1:B$10,2)</f>
        <v>2 Unterricht, Erziehung, Sport und Wissenschaft</v>
      </c>
      <c r="M1391" s="6" t="str">
        <f>VLOOKUP(LEFT(A1391,2),'Ansatz 2'!A$1:B$51,2)</f>
        <v>21 Allgemeinbildender Unterricht</v>
      </c>
      <c r="N1391" s="6" t="str">
        <f t="shared" si="152"/>
        <v>2110 Volksschule</v>
      </c>
      <c r="O1391" s="1" t="str">
        <f t="shared" si="153"/>
        <v>FH</v>
      </c>
      <c r="P1391" s="1">
        <f t="shared" si="151"/>
        <v>1</v>
      </c>
      <c r="Q1391" s="1" t="s">
        <v>999</v>
      </c>
      <c r="R1391" s="1" t="str">
        <f t="shared" si="154"/>
        <v>1/2110-45100 Brennstoffe</v>
      </c>
      <c r="S1391" s="2">
        <f t="shared" si="150"/>
        <v>-10400</v>
      </c>
      <c r="T1391" s="2">
        <f t="shared" si="155"/>
        <v>-3.3624312964759135</v>
      </c>
    </row>
    <row r="1392" spans="1:20" x14ac:dyDescent="0.4">
      <c r="A1392" s="1" t="s">
        <v>569</v>
      </c>
      <c r="B1392" s="1" t="s">
        <v>395</v>
      </c>
      <c r="C1392" s="1" t="s">
        <v>520</v>
      </c>
      <c r="D1392" s="1" t="s">
        <v>395</v>
      </c>
      <c r="E1392" s="1" t="s">
        <v>395</v>
      </c>
      <c r="F1392" s="1" t="s">
        <v>397</v>
      </c>
      <c r="G1392" s="1" t="s">
        <v>398</v>
      </c>
      <c r="H1392" s="1" t="s">
        <v>439</v>
      </c>
      <c r="I1392" s="1" t="s">
        <v>129</v>
      </c>
      <c r="J1392" s="1" t="s">
        <v>85</v>
      </c>
      <c r="K1392" s="6" t="s">
        <v>463</v>
      </c>
      <c r="L1392" s="6" t="str">
        <f>VLOOKUP(LEFT(A1392,1),'Ansatz 1'!A$1:B$10,2)</f>
        <v>2 Unterricht, Erziehung, Sport und Wissenschaft</v>
      </c>
      <c r="M1392" s="6" t="str">
        <f>VLOOKUP(LEFT(A1392,2),'Ansatz 2'!A$1:B$51,2)</f>
        <v>21 Allgemeinbildender Unterricht</v>
      </c>
      <c r="N1392" s="6" t="str">
        <f t="shared" si="152"/>
        <v>2110 Volksschule</v>
      </c>
      <c r="O1392" s="1" t="str">
        <f t="shared" si="153"/>
        <v>FH</v>
      </c>
      <c r="P1392" s="1">
        <f t="shared" si="151"/>
        <v>1</v>
      </c>
      <c r="Q1392" s="1" t="s">
        <v>999</v>
      </c>
      <c r="R1392" s="1" t="str">
        <f t="shared" si="154"/>
        <v>1/2110-45400 Reinigungsmittel</v>
      </c>
      <c r="S1392" s="2">
        <f t="shared" si="150"/>
        <v>-2500</v>
      </c>
      <c r="T1392" s="2">
        <f t="shared" si="155"/>
        <v>-0.80827675396055609</v>
      </c>
    </row>
    <row r="1393" spans="1:20" x14ac:dyDescent="0.4">
      <c r="A1393" s="1" t="s">
        <v>569</v>
      </c>
      <c r="B1393" s="1" t="s">
        <v>395</v>
      </c>
      <c r="C1393" s="1" t="s">
        <v>441</v>
      </c>
      <c r="D1393" s="1" t="s">
        <v>395</v>
      </c>
      <c r="E1393" s="1" t="s">
        <v>395</v>
      </c>
      <c r="F1393" s="1" t="s">
        <v>397</v>
      </c>
      <c r="G1393" s="1" t="s">
        <v>398</v>
      </c>
      <c r="H1393" s="1" t="s">
        <v>439</v>
      </c>
      <c r="I1393" s="1" t="s">
        <v>129</v>
      </c>
      <c r="J1393" s="1" t="s">
        <v>130</v>
      </c>
      <c r="K1393" s="6" t="s">
        <v>572</v>
      </c>
      <c r="L1393" s="6" t="str">
        <f>VLOOKUP(LEFT(A1393,1),'Ansatz 1'!A$1:B$10,2)</f>
        <v>2 Unterricht, Erziehung, Sport und Wissenschaft</v>
      </c>
      <c r="M1393" s="6" t="str">
        <f>VLOOKUP(LEFT(A1393,2),'Ansatz 2'!A$1:B$51,2)</f>
        <v>21 Allgemeinbildender Unterricht</v>
      </c>
      <c r="N1393" s="6" t="str">
        <f t="shared" si="152"/>
        <v>2110 Volksschule</v>
      </c>
      <c r="O1393" s="1" t="str">
        <f t="shared" si="153"/>
        <v>FH</v>
      </c>
      <c r="P1393" s="1">
        <f t="shared" si="151"/>
        <v>1</v>
      </c>
      <c r="Q1393" s="1" t="s">
        <v>999</v>
      </c>
      <c r="R1393" s="1" t="str">
        <f t="shared" si="154"/>
        <v>1/2110-45600 Schreib-, Zeichen- und sonstige Büromittel</v>
      </c>
      <c r="S1393" s="2">
        <f t="shared" si="150"/>
        <v>-800</v>
      </c>
      <c r="T1393" s="2">
        <f t="shared" si="155"/>
        <v>-0.25864856126737795</v>
      </c>
    </row>
    <row r="1394" spans="1:20" x14ac:dyDescent="0.4">
      <c r="A1394" s="1" t="s">
        <v>569</v>
      </c>
      <c r="B1394" s="1" t="s">
        <v>395</v>
      </c>
      <c r="C1394" s="1" t="s">
        <v>443</v>
      </c>
      <c r="D1394" s="1" t="s">
        <v>395</v>
      </c>
      <c r="E1394" s="1" t="s">
        <v>395</v>
      </c>
      <c r="F1394" s="1" t="s">
        <v>397</v>
      </c>
      <c r="G1394" s="1" t="s">
        <v>398</v>
      </c>
      <c r="H1394" s="1" t="s">
        <v>439</v>
      </c>
      <c r="I1394" s="1" t="s">
        <v>129</v>
      </c>
      <c r="J1394" s="1" t="s">
        <v>38</v>
      </c>
      <c r="K1394" s="6" t="s">
        <v>421</v>
      </c>
      <c r="L1394" s="6" t="str">
        <f>VLOOKUP(LEFT(A1394,1),'Ansatz 1'!A$1:B$10,2)</f>
        <v>2 Unterricht, Erziehung, Sport und Wissenschaft</v>
      </c>
      <c r="M1394" s="6" t="str">
        <f>VLOOKUP(LEFT(A1394,2),'Ansatz 2'!A$1:B$51,2)</f>
        <v>21 Allgemeinbildender Unterricht</v>
      </c>
      <c r="N1394" s="6" t="str">
        <f t="shared" si="152"/>
        <v>2110 Volksschule</v>
      </c>
      <c r="O1394" s="1" t="str">
        <f t="shared" si="153"/>
        <v>FH</v>
      </c>
      <c r="P1394" s="1">
        <f t="shared" si="151"/>
        <v>1</v>
      </c>
      <c r="Q1394" s="1" t="s">
        <v>999</v>
      </c>
      <c r="R1394" s="1" t="str">
        <f t="shared" si="154"/>
        <v>1/2110-45700 Druckwerke</v>
      </c>
      <c r="S1394" s="2">
        <f t="shared" si="150"/>
        <v>-500</v>
      </c>
      <c r="T1394" s="2">
        <f t="shared" si="155"/>
        <v>-0.16165535079211121</v>
      </c>
    </row>
    <row r="1395" spans="1:20" x14ac:dyDescent="0.4">
      <c r="A1395" s="1" t="s">
        <v>569</v>
      </c>
      <c r="B1395" s="1" t="s">
        <v>395</v>
      </c>
      <c r="C1395" s="1" t="s">
        <v>444</v>
      </c>
      <c r="D1395" s="1" t="s">
        <v>395</v>
      </c>
      <c r="E1395" s="1" t="s">
        <v>395</v>
      </c>
      <c r="F1395" s="1" t="s">
        <v>397</v>
      </c>
      <c r="G1395" s="1" t="s">
        <v>398</v>
      </c>
      <c r="H1395" s="1" t="s">
        <v>445</v>
      </c>
      <c r="I1395" s="1" t="s">
        <v>129</v>
      </c>
      <c r="J1395" s="1" t="s">
        <v>39</v>
      </c>
      <c r="K1395" s="6" t="s">
        <v>573</v>
      </c>
      <c r="L1395" s="6" t="str">
        <f>VLOOKUP(LEFT(A1395,1),'Ansatz 1'!A$1:B$10,2)</f>
        <v>2 Unterricht, Erziehung, Sport und Wissenschaft</v>
      </c>
      <c r="M1395" s="6" t="str">
        <f>VLOOKUP(LEFT(A1395,2),'Ansatz 2'!A$1:B$51,2)</f>
        <v>21 Allgemeinbildender Unterricht</v>
      </c>
      <c r="N1395" s="6" t="str">
        <f t="shared" si="152"/>
        <v>2110 Volksschule</v>
      </c>
      <c r="O1395" s="1" t="str">
        <f t="shared" si="153"/>
        <v>FH</v>
      </c>
      <c r="P1395" s="1">
        <f t="shared" si="151"/>
        <v>1</v>
      </c>
      <c r="Q1395" s="1" t="s">
        <v>999</v>
      </c>
      <c r="R1395" s="1" t="str">
        <f t="shared" si="154"/>
        <v>1/2110-51000 Geldbezüge der Vertragsbediensteten der Verwaltung</v>
      </c>
      <c r="S1395" s="2">
        <f t="shared" si="150"/>
        <v>-6800</v>
      </c>
      <c r="T1395" s="2">
        <f t="shared" si="155"/>
        <v>-2.1985127707727128</v>
      </c>
    </row>
    <row r="1396" spans="1:20" x14ac:dyDescent="0.4">
      <c r="A1396" s="1" t="s">
        <v>569</v>
      </c>
      <c r="B1396" s="1" t="s">
        <v>395</v>
      </c>
      <c r="C1396" s="1" t="s">
        <v>574</v>
      </c>
      <c r="D1396" s="1" t="s">
        <v>395</v>
      </c>
      <c r="E1396" s="1" t="s">
        <v>395</v>
      </c>
      <c r="F1396" s="1" t="s">
        <v>397</v>
      </c>
      <c r="G1396" s="1" t="s">
        <v>398</v>
      </c>
      <c r="H1396" s="1" t="s">
        <v>445</v>
      </c>
      <c r="I1396" s="1" t="s">
        <v>129</v>
      </c>
      <c r="J1396" s="1" t="s">
        <v>131</v>
      </c>
      <c r="K1396" s="6" t="s">
        <v>575</v>
      </c>
      <c r="L1396" s="6" t="str">
        <f>VLOOKUP(LEFT(A1396,1),'Ansatz 1'!A$1:B$10,2)</f>
        <v>2 Unterricht, Erziehung, Sport und Wissenschaft</v>
      </c>
      <c r="M1396" s="6" t="str">
        <f>VLOOKUP(LEFT(A1396,2),'Ansatz 2'!A$1:B$51,2)</f>
        <v>21 Allgemeinbildender Unterricht</v>
      </c>
      <c r="N1396" s="6" t="str">
        <f t="shared" si="152"/>
        <v>2110 Volksschule</v>
      </c>
      <c r="O1396" s="1" t="str">
        <f t="shared" si="153"/>
        <v>FH</v>
      </c>
      <c r="P1396" s="1">
        <f t="shared" si="151"/>
        <v>1</v>
      </c>
      <c r="Q1396" s="1" t="s">
        <v>999</v>
      </c>
      <c r="R1396" s="1" t="str">
        <f t="shared" si="154"/>
        <v>1/2110-51100 Geldbezüge der Vertragsbediensteten in handwerklicher Verwendung</v>
      </c>
      <c r="S1396" s="2">
        <f t="shared" si="150"/>
        <v>-2200</v>
      </c>
      <c r="T1396" s="2">
        <f t="shared" si="155"/>
        <v>-0.71128354348528933</v>
      </c>
    </row>
    <row r="1397" spans="1:20" x14ac:dyDescent="0.4">
      <c r="A1397" s="1" t="s">
        <v>569</v>
      </c>
      <c r="B1397" s="1" t="s">
        <v>395</v>
      </c>
      <c r="C1397" s="1" t="s">
        <v>452</v>
      </c>
      <c r="D1397" s="1" t="s">
        <v>395</v>
      </c>
      <c r="E1397" s="1" t="s">
        <v>395</v>
      </c>
      <c r="F1397" s="1" t="s">
        <v>397</v>
      </c>
      <c r="G1397" s="1" t="s">
        <v>398</v>
      </c>
      <c r="H1397" s="1" t="s">
        <v>450</v>
      </c>
      <c r="I1397" s="1" t="s">
        <v>129</v>
      </c>
      <c r="J1397" s="1" t="s">
        <v>42</v>
      </c>
      <c r="K1397" s="6" t="s">
        <v>568</v>
      </c>
      <c r="L1397" s="6" t="str">
        <f>VLOOKUP(LEFT(A1397,1),'Ansatz 1'!A$1:B$10,2)</f>
        <v>2 Unterricht, Erziehung, Sport und Wissenschaft</v>
      </c>
      <c r="M1397" s="6" t="str">
        <f>VLOOKUP(LEFT(A1397,2),'Ansatz 2'!A$1:B$51,2)</f>
        <v>21 Allgemeinbildender Unterricht</v>
      </c>
      <c r="N1397" s="6" t="str">
        <f t="shared" si="152"/>
        <v>2110 Volksschule</v>
      </c>
      <c r="O1397" s="1" t="str">
        <f t="shared" si="153"/>
        <v>FH</v>
      </c>
      <c r="P1397" s="1">
        <f t="shared" si="151"/>
        <v>1</v>
      </c>
      <c r="Q1397" s="1" t="s">
        <v>999</v>
      </c>
      <c r="R1397" s="1" t="str">
        <f t="shared" si="154"/>
        <v>1/2110-58000 Dienstgeberbeiträge zum Ausgleichsfonds für Familienbeihilfen</v>
      </c>
      <c r="S1397" s="2">
        <f t="shared" si="150"/>
        <v>-400</v>
      </c>
      <c r="T1397" s="2">
        <f t="shared" si="155"/>
        <v>-0.12932428063368898</v>
      </c>
    </row>
    <row r="1398" spans="1:20" x14ac:dyDescent="0.4">
      <c r="A1398" s="1" t="s">
        <v>569</v>
      </c>
      <c r="B1398" s="1" t="s">
        <v>395</v>
      </c>
      <c r="C1398" s="1" t="s">
        <v>454</v>
      </c>
      <c r="D1398" s="1" t="s">
        <v>455</v>
      </c>
      <c r="E1398" s="1" t="s">
        <v>395</v>
      </c>
      <c r="F1398" s="1" t="s">
        <v>397</v>
      </c>
      <c r="G1398" s="1" t="s">
        <v>398</v>
      </c>
      <c r="H1398" s="1" t="s">
        <v>450</v>
      </c>
      <c r="I1398" s="1" t="s">
        <v>129</v>
      </c>
      <c r="J1398" s="1" t="s">
        <v>93</v>
      </c>
      <c r="K1398" s="6" t="s">
        <v>448</v>
      </c>
      <c r="L1398" s="6" t="str">
        <f>VLOOKUP(LEFT(A1398,1),'Ansatz 1'!A$1:B$10,2)</f>
        <v>2 Unterricht, Erziehung, Sport und Wissenschaft</v>
      </c>
      <c r="M1398" s="6" t="str">
        <f>VLOOKUP(LEFT(A1398,2),'Ansatz 2'!A$1:B$51,2)</f>
        <v>21 Allgemeinbildender Unterricht</v>
      </c>
      <c r="N1398" s="6" t="str">
        <f t="shared" si="152"/>
        <v>2110 Volksschule</v>
      </c>
      <c r="O1398" s="1" t="str">
        <f t="shared" si="153"/>
        <v>FH</v>
      </c>
      <c r="P1398" s="1">
        <f t="shared" si="151"/>
        <v>1</v>
      </c>
      <c r="Q1398" s="1" t="s">
        <v>999</v>
      </c>
      <c r="R1398" s="1" t="str">
        <f t="shared" si="154"/>
        <v>1/2110-58150 Sonstige Dienstgeberbeiträge zur sozialen Sicherheit (Pensionskassenbeiträge)</v>
      </c>
      <c r="S1398" s="2">
        <f t="shared" si="150"/>
        <v>-100</v>
      </c>
      <c r="T1398" s="2">
        <f t="shared" si="155"/>
        <v>-3.2331070158422244E-2</v>
      </c>
    </row>
    <row r="1399" spans="1:20" x14ac:dyDescent="0.4">
      <c r="A1399" s="1" t="s">
        <v>569</v>
      </c>
      <c r="B1399" s="1" t="s">
        <v>395</v>
      </c>
      <c r="C1399" s="1" t="s">
        <v>454</v>
      </c>
      <c r="D1399" s="1" t="s">
        <v>444</v>
      </c>
      <c r="E1399" s="1" t="s">
        <v>395</v>
      </c>
      <c r="F1399" s="1" t="s">
        <v>397</v>
      </c>
      <c r="G1399" s="1" t="s">
        <v>398</v>
      </c>
      <c r="H1399" s="1" t="s">
        <v>450</v>
      </c>
      <c r="I1399" s="1" t="s">
        <v>129</v>
      </c>
      <c r="J1399" s="1" t="s">
        <v>132</v>
      </c>
      <c r="K1399" s="6" t="s">
        <v>448</v>
      </c>
      <c r="L1399" s="6" t="str">
        <f>VLOOKUP(LEFT(A1399,1),'Ansatz 1'!A$1:B$10,2)</f>
        <v>2 Unterricht, Erziehung, Sport und Wissenschaft</v>
      </c>
      <c r="M1399" s="6" t="str">
        <f>VLOOKUP(LEFT(A1399,2),'Ansatz 2'!A$1:B$51,2)</f>
        <v>21 Allgemeinbildender Unterricht</v>
      </c>
      <c r="N1399" s="6" t="str">
        <f t="shared" si="152"/>
        <v>2110 Volksschule</v>
      </c>
      <c r="O1399" s="1" t="str">
        <f t="shared" si="153"/>
        <v>FH</v>
      </c>
      <c r="P1399" s="1">
        <f t="shared" si="151"/>
        <v>1</v>
      </c>
      <c r="Q1399" s="1" t="s">
        <v>999</v>
      </c>
      <c r="R1399" s="1" t="str">
        <f t="shared" si="154"/>
        <v>1/2110-58151 Sonstige Dienstgeberbeiträge zur sozialen Sicherheit (Mitarbeitervorsorge - Abfertigung neu)</v>
      </c>
      <c r="S1399" s="2">
        <f t="shared" si="150"/>
        <v>-100</v>
      </c>
      <c r="T1399" s="2">
        <f t="shared" si="155"/>
        <v>-3.2331070158422244E-2</v>
      </c>
    </row>
    <row r="1400" spans="1:20" x14ac:dyDescent="0.4">
      <c r="A1400" s="1" t="s">
        <v>569</v>
      </c>
      <c r="B1400" s="1" t="s">
        <v>395</v>
      </c>
      <c r="C1400" s="1" t="s">
        <v>457</v>
      </c>
      <c r="D1400" s="1" t="s">
        <v>395</v>
      </c>
      <c r="E1400" s="1" t="s">
        <v>395</v>
      </c>
      <c r="F1400" s="1" t="s">
        <v>397</v>
      </c>
      <c r="G1400" s="1" t="s">
        <v>398</v>
      </c>
      <c r="H1400" s="1" t="s">
        <v>450</v>
      </c>
      <c r="I1400" s="1" t="s">
        <v>129</v>
      </c>
      <c r="J1400" s="1" t="s">
        <v>45</v>
      </c>
      <c r="K1400" s="6" t="s">
        <v>440</v>
      </c>
      <c r="L1400" s="6" t="str">
        <f>VLOOKUP(LEFT(A1400,1),'Ansatz 1'!A$1:B$10,2)</f>
        <v>2 Unterricht, Erziehung, Sport und Wissenschaft</v>
      </c>
      <c r="M1400" s="6" t="str">
        <f>VLOOKUP(LEFT(A1400,2),'Ansatz 2'!A$1:B$51,2)</f>
        <v>21 Allgemeinbildender Unterricht</v>
      </c>
      <c r="N1400" s="6" t="str">
        <f t="shared" si="152"/>
        <v>2110 Volksschule</v>
      </c>
      <c r="O1400" s="1" t="str">
        <f t="shared" si="153"/>
        <v>FH</v>
      </c>
      <c r="P1400" s="1">
        <f t="shared" si="151"/>
        <v>1</v>
      </c>
      <c r="Q1400" s="1" t="s">
        <v>999</v>
      </c>
      <c r="R1400" s="1" t="str">
        <f t="shared" si="154"/>
        <v>1/2110-58200 Sonstige Dienstgeberbeiträge zur sozialen Sicherheit</v>
      </c>
      <c r="S1400" s="2">
        <f t="shared" si="150"/>
        <v>-2000</v>
      </c>
      <c r="T1400" s="2">
        <f t="shared" si="155"/>
        <v>-0.64662140316844485</v>
      </c>
    </row>
    <row r="1401" spans="1:20" x14ac:dyDescent="0.4">
      <c r="A1401" s="1" t="s">
        <v>569</v>
      </c>
      <c r="B1401" s="1" t="s">
        <v>395</v>
      </c>
      <c r="C1401" s="1" t="s">
        <v>522</v>
      </c>
      <c r="D1401" s="1" t="s">
        <v>395</v>
      </c>
      <c r="E1401" s="1" t="s">
        <v>395</v>
      </c>
      <c r="F1401" s="1" t="s">
        <v>397</v>
      </c>
      <c r="G1401" s="1" t="s">
        <v>398</v>
      </c>
      <c r="H1401" s="1" t="s">
        <v>465</v>
      </c>
      <c r="I1401" s="1" t="s">
        <v>129</v>
      </c>
      <c r="J1401" s="1" t="s">
        <v>86</v>
      </c>
      <c r="K1401" s="6" t="s">
        <v>576</v>
      </c>
      <c r="L1401" s="6" t="str">
        <f>VLOOKUP(LEFT(A1401,1),'Ansatz 1'!A$1:B$10,2)</f>
        <v>2 Unterricht, Erziehung, Sport und Wissenschaft</v>
      </c>
      <c r="M1401" s="6" t="str">
        <f>VLOOKUP(LEFT(A1401,2),'Ansatz 2'!A$1:B$51,2)</f>
        <v>21 Allgemeinbildender Unterricht</v>
      </c>
      <c r="N1401" s="6" t="str">
        <f t="shared" si="152"/>
        <v>2110 Volksschule</v>
      </c>
      <c r="O1401" s="1" t="str">
        <f t="shared" si="153"/>
        <v>FH</v>
      </c>
      <c r="P1401" s="1">
        <f t="shared" si="151"/>
        <v>1</v>
      </c>
      <c r="Q1401" s="1" t="s">
        <v>999</v>
      </c>
      <c r="R1401" s="1" t="str">
        <f t="shared" si="154"/>
        <v>1/2110-60000 Energiebezüge</v>
      </c>
      <c r="S1401" s="2">
        <f t="shared" si="150"/>
        <v>-14200</v>
      </c>
      <c r="T1401" s="2">
        <f t="shared" si="155"/>
        <v>-4.5910119624959584</v>
      </c>
    </row>
    <row r="1402" spans="1:20" x14ac:dyDescent="0.4">
      <c r="A1402" s="1" t="s">
        <v>569</v>
      </c>
      <c r="B1402" s="1" t="s">
        <v>395</v>
      </c>
      <c r="C1402" s="1" t="s">
        <v>523</v>
      </c>
      <c r="D1402" s="1" t="s">
        <v>395</v>
      </c>
      <c r="E1402" s="1" t="s">
        <v>395</v>
      </c>
      <c r="F1402" s="1" t="s">
        <v>397</v>
      </c>
      <c r="G1402" s="1" t="s">
        <v>398</v>
      </c>
      <c r="H1402" s="1" t="s">
        <v>460</v>
      </c>
      <c r="I1402" s="1" t="s">
        <v>129</v>
      </c>
      <c r="J1402" s="1" t="s">
        <v>87</v>
      </c>
      <c r="K1402" s="6" t="s">
        <v>577</v>
      </c>
      <c r="L1402" s="6" t="str">
        <f>VLOOKUP(LEFT(A1402,1),'Ansatz 1'!A$1:B$10,2)</f>
        <v>2 Unterricht, Erziehung, Sport und Wissenschaft</v>
      </c>
      <c r="M1402" s="6" t="str">
        <f>VLOOKUP(LEFT(A1402,2),'Ansatz 2'!A$1:B$51,2)</f>
        <v>21 Allgemeinbildender Unterricht</v>
      </c>
      <c r="N1402" s="6" t="str">
        <f t="shared" si="152"/>
        <v>2110 Volksschule</v>
      </c>
      <c r="O1402" s="1" t="str">
        <f t="shared" si="153"/>
        <v>FH</v>
      </c>
      <c r="P1402" s="1">
        <f t="shared" si="151"/>
        <v>1</v>
      </c>
      <c r="Q1402" s="1" t="s">
        <v>999</v>
      </c>
      <c r="R1402" s="1" t="str">
        <f t="shared" si="154"/>
        <v>1/2110-61400 Instandhaltung von Gebäuden und Bauten</v>
      </c>
      <c r="S1402" s="2">
        <f t="shared" si="150"/>
        <v>-18500</v>
      </c>
      <c r="T1402" s="2">
        <f t="shared" si="155"/>
        <v>-5.9812479793081152</v>
      </c>
    </row>
    <row r="1403" spans="1:20" x14ac:dyDescent="0.4">
      <c r="A1403" s="1" t="s">
        <v>569</v>
      </c>
      <c r="B1403" s="1" t="s">
        <v>395</v>
      </c>
      <c r="C1403" s="1" t="s">
        <v>462</v>
      </c>
      <c r="D1403" s="1" t="s">
        <v>395</v>
      </c>
      <c r="E1403" s="1" t="s">
        <v>395</v>
      </c>
      <c r="F1403" s="1" t="s">
        <v>397</v>
      </c>
      <c r="G1403" s="1" t="s">
        <v>398</v>
      </c>
      <c r="H1403" s="1" t="s">
        <v>460</v>
      </c>
      <c r="I1403" s="1" t="s">
        <v>129</v>
      </c>
      <c r="J1403" s="1" t="s">
        <v>47</v>
      </c>
      <c r="K1403" s="6" t="s">
        <v>461</v>
      </c>
      <c r="L1403" s="6" t="str">
        <f>VLOOKUP(LEFT(A1403,1),'Ansatz 1'!A$1:B$10,2)</f>
        <v>2 Unterricht, Erziehung, Sport und Wissenschaft</v>
      </c>
      <c r="M1403" s="6" t="str">
        <f>VLOOKUP(LEFT(A1403,2),'Ansatz 2'!A$1:B$51,2)</f>
        <v>21 Allgemeinbildender Unterricht</v>
      </c>
      <c r="N1403" s="6" t="str">
        <f t="shared" si="152"/>
        <v>2110 Volksschule</v>
      </c>
      <c r="O1403" s="1" t="str">
        <f t="shared" si="153"/>
        <v>FH</v>
      </c>
      <c r="P1403" s="1">
        <f t="shared" si="151"/>
        <v>1</v>
      </c>
      <c r="Q1403" s="1" t="s">
        <v>999</v>
      </c>
      <c r="R1403" s="1" t="str">
        <f t="shared" si="154"/>
        <v>1/2110-61800 Instandhaltung von sonstigen Anlagen</v>
      </c>
      <c r="S1403" s="2">
        <f t="shared" si="150"/>
        <v>-1000</v>
      </c>
      <c r="T1403" s="2">
        <f t="shared" si="155"/>
        <v>-0.32331070158422243</v>
      </c>
    </row>
    <row r="1404" spans="1:20" x14ac:dyDescent="0.4">
      <c r="A1404" s="1" t="s">
        <v>569</v>
      </c>
      <c r="B1404" s="1" t="s">
        <v>395</v>
      </c>
      <c r="C1404" s="1" t="s">
        <v>464</v>
      </c>
      <c r="D1404" s="1" t="s">
        <v>395</v>
      </c>
      <c r="E1404" s="1" t="s">
        <v>395</v>
      </c>
      <c r="F1404" s="1" t="s">
        <v>397</v>
      </c>
      <c r="G1404" s="1" t="s">
        <v>398</v>
      </c>
      <c r="H1404" s="1" t="s">
        <v>465</v>
      </c>
      <c r="I1404" s="1" t="s">
        <v>129</v>
      </c>
      <c r="J1404" s="1" t="s">
        <v>48</v>
      </c>
      <c r="K1404" s="6" t="s">
        <v>461</v>
      </c>
      <c r="L1404" s="6" t="str">
        <f>VLOOKUP(LEFT(A1404,1),'Ansatz 1'!A$1:B$10,2)</f>
        <v>2 Unterricht, Erziehung, Sport und Wissenschaft</v>
      </c>
      <c r="M1404" s="6" t="str">
        <f>VLOOKUP(LEFT(A1404,2),'Ansatz 2'!A$1:B$51,2)</f>
        <v>21 Allgemeinbildender Unterricht</v>
      </c>
      <c r="N1404" s="6" t="str">
        <f t="shared" si="152"/>
        <v>2110 Volksschule</v>
      </c>
      <c r="O1404" s="1" t="str">
        <f t="shared" si="153"/>
        <v>FH</v>
      </c>
      <c r="P1404" s="1">
        <f t="shared" si="151"/>
        <v>1</v>
      </c>
      <c r="Q1404" s="1" t="s">
        <v>999</v>
      </c>
      <c r="R1404" s="1" t="str">
        <f t="shared" si="154"/>
        <v>1/2110-63000 Postdienste</v>
      </c>
      <c r="S1404" s="2">
        <f t="shared" si="150"/>
        <v>-1000</v>
      </c>
      <c r="T1404" s="2">
        <f t="shared" si="155"/>
        <v>-0.32331070158422243</v>
      </c>
    </row>
    <row r="1405" spans="1:20" x14ac:dyDescent="0.4">
      <c r="A1405" s="1" t="s">
        <v>569</v>
      </c>
      <c r="B1405" s="1" t="s">
        <v>395</v>
      </c>
      <c r="C1405" s="1" t="s">
        <v>467</v>
      </c>
      <c r="D1405" s="1" t="s">
        <v>395</v>
      </c>
      <c r="E1405" s="1" t="s">
        <v>395</v>
      </c>
      <c r="F1405" s="1" t="s">
        <v>397</v>
      </c>
      <c r="G1405" s="1" t="s">
        <v>398</v>
      </c>
      <c r="H1405" s="1" t="s">
        <v>465</v>
      </c>
      <c r="I1405" s="1" t="s">
        <v>129</v>
      </c>
      <c r="J1405" s="1" t="s">
        <v>49</v>
      </c>
      <c r="K1405" s="6" t="s">
        <v>578</v>
      </c>
      <c r="L1405" s="6" t="str">
        <f>VLOOKUP(LEFT(A1405,1),'Ansatz 1'!A$1:B$10,2)</f>
        <v>2 Unterricht, Erziehung, Sport und Wissenschaft</v>
      </c>
      <c r="M1405" s="6" t="str">
        <f>VLOOKUP(LEFT(A1405,2),'Ansatz 2'!A$1:B$51,2)</f>
        <v>21 Allgemeinbildender Unterricht</v>
      </c>
      <c r="N1405" s="6" t="str">
        <f t="shared" si="152"/>
        <v>2110 Volksschule</v>
      </c>
      <c r="O1405" s="1" t="str">
        <f t="shared" si="153"/>
        <v>FH</v>
      </c>
      <c r="P1405" s="1">
        <f t="shared" si="151"/>
        <v>1</v>
      </c>
      <c r="Q1405" s="1" t="s">
        <v>999</v>
      </c>
      <c r="R1405" s="1" t="str">
        <f t="shared" si="154"/>
        <v>1/2110-63100 Telekommunikationsdienste</v>
      </c>
      <c r="S1405" s="2">
        <f t="shared" si="150"/>
        <v>-1100</v>
      </c>
      <c r="T1405" s="2">
        <f t="shared" si="155"/>
        <v>-0.35564177174264466</v>
      </c>
    </row>
    <row r="1406" spans="1:20" x14ac:dyDescent="0.4">
      <c r="A1406" s="1" t="s">
        <v>569</v>
      </c>
      <c r="B1406" s="1" t="s">
        <v>395</v>
      </c>
      <c r="C1406" s="1" t="s">
        <v>470</v>
      </c>
      <c r="D1406" s="1" t="s">
        <v>395</v>
      </c>
      <c r="E1406" s="1" t="s">
        <v>395</v>
      </c>
      <c r="F1406" s="1" t="s">
        <v>397</v>
      </c>
      <c r="G1406" s="1" t="s">
        <v>398</v>
      </c>
      <c r="H1406" s="1" t="s">
        <v>465</v>
      </c>
      <c r="I1406" s="1" t="s">
        <v>129</v>
      </c>
      <c r="J1406" s="1" t="s">
        <v>51</v>
      </c>
      <c r="K1406" s="6" t="s">
        <v>486</v>
      </c>
      <c r="L1406" s="6" t="str">
        <f>VLOOKUP(LEFT(A1406,1),'Ansatz 1'!A$1:B$10,2)</f>
        <v>2 Unterricht, Erziehung, Sport und Wissenschaft</v>
      </c>
      <c r="M1406" s="6" t="str">
        <f>VLOOKUP(LEFT(A1406,2),'Ansatz 2'!A$1:B$51,2)</f>
        <v>21 Allgemeinbildender Unterricht</v>
      </c>
      <c r="N1406" s="6" t="str">
        <f t="shared" si="152"/>
        <v>2110 Volksschule</v>
      </c>
      <c r="O1406" s="1" t="str">
        <f t="shared" si="153"/>
        <v>FH</v>
      </c>
      <c r="P1406" s="1">
        <f t="shared" si="151"/>
        <v>1</v>
      </c>
      <c r="Q1406" s="1" t="s">
        <v>999</v>
      </c>
      <c r="R1406" s="1" t="str">
        <f t="shared" si="154"/>
        <v>1/2110-67000 Versicherungen</v>
      </c>
      <c r="S1406" s="2">
        <f t="shared" si="150"/>
        <v>-3000</v>
      </c>
      <c r="T1406" s="2">
        <f t="shared" si="155"/>
        <v>-0.96993210475266733</v>
      </c>
    </row>
    <row r="1407" spans="1:20" x14ac:dyDescent="0.4">
      <c r="A1407" s="1" t="s">
        <v>569</v>
      </c>
      <c r="B1407" s="1" t="s">
        <v>395</v>
      </c>
      <c r="C1407" s="1" t="s">
        <v>472</v>
      </c>
      <c r="D1407" s="1" t="s">
        <v>395</v>
      </c>
      <c r="E1407" s="1" t="s">
        <v>395</v>
      </c>
      <c r="F1407" s="1" t="s">
        <v>397</v>
      </c>
      <c r="G1407" s="1" t="s">
        <v>398</v>
      </c>
      <c r="H1407" s="1" t="s">
        <v>473</v>
      </c>
      <c r="I1407" s="1" t="s">
        <v>129</v>
      </c>
      <c r="J1407" s="1" t="s">
        <v>52</v>
      </c>
      <c r="K1407" s="6" t="s">
        <v>419</v>
      </c>
      <c r="L1407" s="6" t="str">
        <f>VLOOKUP(LEFT(A1407,1),'Ansatz 1'!A$1:B$10,2)</f>
        <v>2 Unterricht, Erziehung, Sport und Wissenschaft</v>
      </c>
      <c r="M1407" s="6" t="str">
        <f>VLOOKUP(LEFT(A1407,2),'Ansatz 2'!A$1:B$51,2)</f>
        <v>21 Allgemeinbildender Unterricht</v>
      </c>
      <c r="N1407" s="6" t="str">
        <f t="shared" si="152"/>
        <v>2110 Volksschule</v>
      </c>
      <c r="O1407" s="1" t="str">
        <f t="shared" si="153"/>
        <v>FH</v>
      </c>
      <c r="P1407" s="1">
        <f t="shared" si="151"/>
        <v>1</v>
      </c>
      <c r="Q1407" s="1" t="s">
        <v>999</v>
      </c>
      <c r="R1407" s="1" t="str">
        <f t="shared" si="154"/>
        <v>1/2110-70000 Miet- und Pachtaufwand</v>
      </c>
      <c r="S1407" s="2">
        <f t="shared" si="150"/>
        <v>-1500</v>
      </c>
      <c r="T1407" s="2">
        <f t="shared" si="155"/>
        <v>-0.48496605237633367</v>
      </c>
    </row>
    <row r="1408" spans="1:20" x14ac:dyDescent="0.4">
      <c r="A1408" s="1" t="s">
        <v>569</v>
      </c>
      <c r="B1408" s="1" t="s">
        <v>395</v>
      </c>
      <c r="C1408" s="1" t="s">
        <v>579</v>
      </c>
      <c r="D1408" s="1" t="s">
        <v>395</v>
      </c>
      <c r="E1408" s="1" t="s">
        <v>395</v>
      </c>
      <c r="F1408" s="1" t="s">
        <v>397</v>
      </c>
      <c r="G1408" s="1" t="s">
        <v>398</v>
      </c>
      <c r="H1408" s="1" t="s">
        <v>415</v>
      </c>
      <c r="I1408" s="1" t="s">
        <v>129</v>
      </c>
      <c r="J1408" s="1" t="s">
        <v>133</v>
      </c>
      <c r="K1408" s="6" t="s">
        <v>521</v>
      </c>
      <c r="L1408" s="6" t="str">
        <f>VLOOKUP(LEFT(A1408,1),'Ansatz 1'!A$1:B$10,2)</f>
        <v>2 Unterricht, Erziehung, Sport und Wissenschaft</v>
      </c>
      <c r="M1408" s="6" t="str">
        <f>VLOOKUP(LEFT(A1408,2),'Ansatz 2'!A$1:B$51,2)</f>
        <v>21 Allgemeinbildender Unterricht</v>
      </c>
      <c r="N1408" s="6" t="str">
        <f t="shared" si="152"/>
        <v>2110 Volksschule</v>
      </c>
      <c r="O1408" s="1" t="str">
        <f t="shared" si="153"/>
        <v>FH</v>
      </c>
      <c r="P1408" s="1">
        <f t="shared" si="151"/>
        <v>1</v>
      </c>
      <c r="Q1408" s="1" t="s">
        <v>999</v>
      </c>
      <c r="R1408" s="1" t="str">
        <f t="shared" si="154"/>
        <v>1/2110-71000 Öffentliche Abgaben, ohne Gebühren gemäß FAG</v>
      </c>
      <c r="S1408" s="2">
        <f t="shared" si="150"/>
        <v>-900</v>
      </c>
      <c r="T1408" s="2">
        <f t="shared" si="155"/>
        <v>-0.29097963142580019</v>
      </c>
    </row>
    <row r="1409" spans="1:20" x14ac:dyDescent="0.4">
      <c r="A1409" s="1" t="s">
        <v>569</v>
      </c>
      <c r="B1409" s="1" t="s">
        <v>395</v>
      </c>
      <c r="C1409" s="1" t="s">
        <v>477</v>
      </c>
      <c r="D1409" s="1" t="s">
        <v>401</v>
      </c>
      <c r="E1409" s="1" t="s">
        <v>395</v>
      </c>
      <c r="F1409" s="1" t="s">
        <v>397</v>
      </c>
      <c r="G1409" s="1" t="s">
        <v>398</v>
      </c>
      <c r="H1409" s="1" t="s">
        <v>415</v>
      </c>
      <c r="I1409" s="1" t="s">
        <v>129</v>
      </c>
      <c r="J1409" s="1" t="s">
        <v>134</v>
      </c>
      <c r="K1409" s="6" t="s">
        <v>461</v>
      </c>
      <c r="L1409" s="6" t="str">
        <f>VLOOKUP(LEFT(A1409,1),'Ansatz 1'!A$1:B$10,2)</f>
        <v>2 Unterricht, Erziehung, Sport und Wissenschaft</v>
      </c>
      <c r="M1409" s="6" t="str">
        <f>VLOOKUP(LEFT(A1409,2),'Ansatz 2'!A$1:B$51,2)</f>
        <v>21 Allgemeinbildender Unterricht</v>
      </c>
      <c r="N1409" s="6" t="str">
        <f t="shared" si="152"/>
        <v>2110 Volksschule</v>
      </c>
      <c r="O1409" s="1" t="str">
        <f t="shared" si="153"/>
        <v>FH</v>
      </c>
      <c r="P1409" s="1">
        <f t="shared" si="151"/>
        <v>1</v>
      </c>
      <c r="Q1409" s="1" t="s">
        <v>999</v>
      </c>
      <c r="R1409" s="1" t="str">
        <f t="shared" si="154"/>
        <v>1/2110-72020 Kostenbeiträge (Kostenersätze) für Leistungen (Schulerhaltungsbeiträge)</v>
      </c>
      <c r="S1409" s="2">
        <f t="shared" si="150"/>
        <v>-1000</v>
      </c>
      <c r="T1409" s="2">
        <f t="shared" si="155"/>
        <v>-0.32331070158422243</v>
      </c>
    </row>
    <row r="1410" spans="1:20" x14ac:dyDescent="0.4">
      <c r="A1410" s="1" t="s">
        <v>569</v>
      </c>
      <c r="B1410" s="1" t="s">
        <v>395</v>
      </c>
      <c r="C1410" s="1" t="s">
        <v>477</v>
      </c>
      <c r="D1410" s="1" t="s">
        <v>455</v>
      </c>
      <c r="E1410" s="1" t="s">
        <v>395</v>
      </c>
      <c r="F1410" s="1" t="s">
        <v>497</v>
      </c>
      <c r="G1410" s="1" t="s">
        <v>398</v>
      </c>
      <c r="H1410" s="1" t="s">
        <v>415</v>
      </c>
      <c r="I1410" s="1" t="s">
        <v>129</v>
      </c>
      <c r="J1410" s="1" t="s">
        <v>89</v>
      </c>
      <c r="K1410" s="6" t="s">
        <v>437</v>
      </c>
      <c r="L1410" s="6" t="str">
        <f>VLOOKUP(LEFT(A1410,1),'Ansatz 1'!A$1:B$10,2)</f>
        <v>2 Unterricht, Erziehung, Sport und Wissenschaft</v>
      </c>
      <c r="M1410" s="6" t="str">
        <f>VLOOKUP(LEFT(A1410,2),'Ansatz 2'!A$1:B$51,2)</f>
        <v>21 Allgemeinbildender Unterricht</v>
      </c>
      <c r="N1410" s="6" t="str">
        <f t="shared" si="152"/>
        <v>2110 Volksschule</v>
      </c>
      <c r="O1410" s="1" t="str">
        <f t="shared" si="153"/>
        <v>FH</v>
      </c>
      <c r="P1410" s="1">
        <f t="shared" si="151"/>
        <v>1</v>
      </c>
      <c r="Q1410" s="1" t="s">
        <v>999</v>
      </c>
      <c r="R1410" s="1" t="str">
        <f t="shared" si="154"/>
        <v>1/2110-72050 Interne Leistungsverrechnung</v>
      </c>
      <c r="S1410" s="2">
        <f t="shared" ref="S1410:S1473" si="156">IF(P1410=2,K1410+0,-(K1410+0))</f>
        <v>-4000</v>
      </c>
      <c r="T1410" s="2">
        <f t="shared" si="155"/>
        <v>-1.2932428063368897</v>
      </c>
    </row>
    <row r="1411" spans="1:20" x14ac:dyDescent="0.4">
      <c r="A1411" s="1" t="s">
        <v>569</v>
      </c>
      <c r="B1411" s="1" t="s">
        <v>395</v>
      </c>
      <c r="C1411" s="1" t="s">
        <v>420</v>
      </c>
      <c r="D1411" s="1" t="s">
        <v>395</v>
      </c>
      <c r="E1411" s="1" t="s">
        <v>395</v>
      </c>
      <c r="F1411" s="1" t="s">
        <v>397</v>
      </c>
      <c r="G1411" s="1" t="s">
        <v>398</v>
      </c>
      <c r="H1411" s="1" t="s">
        <v>415</v>
      </c>
      <c r="I1411" s="1" t="s">
        <v>129</v>
      </c>
      <c r="J1411" s="1" t="s">
        <v>59</v>
      </c>
      <c r="K1411" s="6" t="s">
        <v>448</v>
      </c>
      <c r="L1411" s="6" t="str">
        <f>VLOOKUP(LEFT(A1411,1),'Ansatz 1'!A$1:B$10,2)</f>
        <v>2 Unterricht, Erziehung, Sport und Wissenschaft</v>
      </c>
      <c r="M1411" s="6" t="str">
        <f>VLOOKUP(LEFT(A1411,2),'Ansatz 2'!A$1:B$51,2)</f>
        <v>21 Allgemeinbildender Unterricht</v>
      </c>
      <c r="N1411" s="6" t="str">
        <f t="shared" si="152"/>
        <v>2110 Volksschule</v>
      </c>
      <c r="O1411" s="1" t="str">
        <f t="shared" si="153"/>
        <v>FH</v>
      </c>
      <c r="P1411" s="1">
        <f t="shared" ref="P1411:P1474" si="157">IF(OR(MID(H1411,2,1)="1",MID(H1411,2,1)="3"),2,1)</f>
        <v>1</v>
      </c>
      <c r="Q1411" s="1" t="s">
        <v>999</v>
      </c>
      <c r="R1411" s="1" t="str">
        <f t="shared" si="154"/>
        <v>1/2110-72400 Reisegebühren</v>
      </c>
      <c r="S1411" s="2">
        <f t="shared" si="156"/>
        <v>-100</v>
      </c>
      <c r="T1411" s="2">
        <f t="shared" si="155"/>
        <v>-3.2331070158422244E-2</v>
      </c>
    </row>
    <row r="1412" spans="1:20" x14ac:dyDescent="0.4">
      <c r="A1412" s="1" t="s">
        <v>569</v>
      </c>
      <c r="B1412" s="1" t="s">
        <v>395</v>
      </c>
      <c r="C1412" s="1" t="s">
        <v>485</v>
      </c>
      <c r="D1412" s="1" t="s">
        <v>395</v>
      </c>
      <c r="E1412" s="1" t="s">
        <v>395</v>
      </c>
      <c r="F1412" s="1" t="s">
        <v>397</v>
      </c>
      <c r="G1412" s="1" t="s">
        <v>398</v>
      </c>
      <c r="H1412" s="1" t="s">
        <v>415</v>
      </c>
      <c r="I1412" s="1" t="s">
        <v>129</v>
      </c>
      <c r="J1412" s="1" t="s">
        <v>135</v>
      </c>
      <c r="K1412" s="6" t="s">
        <v>580</v>
      </c>
      <c r="L1412" s="6" t="str">
        <f>VLOOKUP(LEFT(A1412,1),'Ansatz 1'!A$1:B$10,2)</f>
        <v>2 Unterricht, Erziehung, Sport und Wissenschaft</v>
      </c>
      <c r="M1412" s="6" t="str">
        <f>VLOOKUP(LEFT(A1412,2),'Ansatz 2'!A$1:B$51,2)</f>
        <v>21 Allgemeinbildender Unterricht</v>
      </c>
      <c r="N1412" s="6" t="str">
        <f t="shared" si="152"/>
        <v>2110 Volksschule</v>
      </c>
      <c r="O1412" s="1" t="str">
        <f t="shared" si="153"/>
        <v>FH</v>
      </c>
      <c r="P1412" s="1">
        <f t="shared" si="157"/>
        <v>1</v>
      </c>
      <c r="Q1412" s="1" t="s">
        <v>999</v>
      </c>
      <c r="R1412" s="1" t="str">
        <f t="shared" si="154"/>
        <v>1/2110-72800 Entgelte für sonstige Leistungen (Reinigung durch Unternehmen)</v>
      </c>
      <c r="S1412" s="2">
        <f t="shared" si="156"/>
        <v>-37500</v>
      </c>
      <c r="T1412" s="2">
        <f t="shared" si="155"/>
        <v>-12.124151309408342</v>
      </c>
    </row>
    <row r="1413" spans="1:20" x14ac:dyDescent="0.4">
      <c r="A1413" s="1" t="s">
        <v>569</v>
      </c>
      <c r="B1413" s="1" t="s">
        <v>395</v>
      </c>
      <c r="C1413" s="1" t="s">
        <v>487</v>
      </c>
      <c r="D1413" s="1" t="s">
        <v>395</v>
      </c>
      <c r="E1413" s="1" t="s">
        <v>395</v>
      </c>
      <c r="F1413" s="1" t="s">
        <v>397</v>
      </c>
      <c r="G1413" s="1" t="s">
        <v>398</v>
      </c>
      <c r="H1413" s="1" t="s">
        <v>415</v>
      </c>
      <c r="I1413" s="1" t="s">
        <v>129</v>
      </c>
      <c r="J1413" s="1" t="s">
        <v>62</v>
      </c>
      <c r="K1413" s="6" t="s">
        <v>440</v>
      </c>
      <c r="L1413" s="6" t="str">
        <f>VLOOKUP(LEFT(A1413,1),'Ansatz 1'!A$1:B$10,2)</f>
        <v>2 Unterricht, Erziehung, Sport und Wissenschaft</v>
      </c>
      <c r="M1413" s="6" t="str">
        <f>VLOOKUP(LEFT(A1413,2),'Ansatz 2'!A$1:B$51,2)</f>
        <v>21 Allgemeinbildender Unterricht</v>
      </c>
      <c r="N1413" s="6" t="str">
        <f t="shared" si="152"/>
        <v>2110 Volksschule</v>
      </c>
      <c r="O1413" s="1" t="str">
        <f t="shared" si="153"/>
        <v>FH</v>
      </c>
      <c r="P1413" s="1">
        <f t="shared" si="157"/>
        <v>1</v>
      </c>
      <c r="Q1413" s="1" t="s">
        <v>999</v>
      </c>
      <c r="R1413" s="1" t="str">
        <f t="shared" si="154"/>
        <v>1/2110-72900 Sonstige Aufwendungen</v>
      </c>
      <c r="S1413" s="2">
        <f t="shared" si="156"/>
        <v>-2000</v>
      </c>
      <c r="T1413" s="2">
        <f t="shared" si="155"/>
        <v>-0.64662140316844485</v>
      </c>
    </row>
    <row r="1414" spans="1:20" x14ac:dyDescent="0.4">
      <c r="A1414" s="1" t="s">
        <v>569</v>
      </c>
      <c r="B1414" s="1" t="s">
        <v>395</v>
      </c>
      <c r="C1414" s="1" t="s">
        <v>581</v>
      </c>
      <c r="D1414" s="1" t="s">
        <v>395</v>
      </c>
      <c r="E1414" s="1" t="s">
        <v>395</v>
      </c>
      <c r="F1414" s="1" t="s">
        <v>397</v>
      </c>
      <c r="G1414" s="1" t="s">
        <v>398</v>
      </c>
      <c r="H1414" s="1" t="s">
        <v>423</v>
      </c>
      <c r="I1414" s="1" t="s">
        <v>129</v>
      </c>
      <c r="J1414" s="1" t="s">
        <v>136</v>
      </c>
      <c r="K1414" s="6" t="s">
        <v>582</v>
      </c>
      <c r="L1414" s="6" t="str">
        <f>VLOOKUP(LEFT(A1414,1),'Ansatz 1'!A$1:B$10,2)</f>
        <v>2 Unterricht, Erziehung, Sport und Wissenschaft</v>
      </c>
      <c r="M1414" s="6" t="str">
        <f>VLOOKUP(LEFT(A1414,2),'Ansatz 2'!A$1:B$51,2)</f>
        <v>21 Allgemeinbildender Unterricht</v>
      </c>
      <c r="N1414" s="6" t="str">
        <f t="shared" si="152"/>
        <v>2110 Volksschule</v>
      </c>
      <c r="O1414" s="1" t="str">
        <f t="shared" si="153"/>
        <v>FH</v>
      </c>
      <c r="P1414" s="1">
        <f t="shared" si="157"/>
        <v>1</v>
      </c>
      <c r="Q1414" s="1" t="s">
        <v>999</v>
      </c>
      <c r="R1414" s="1" t="str">
        <f t="shared" si="154"/>
        <v>1/2110-75100 Transfers an Länder, Landesfonds und Landeskammern (Schulfilmbeiträge)</v>
      </c>
      <c r="S1414" s="2">
        <f t="shared" si="156"/>
        <v>-600</v>
      </c>
      <c r="T1414" s="2">
        <f t="shared" si="155"/>
        <v>-0.19398642095053345</v>
      </c>
    </row>
    <row r="1415" spans="1:20" x14ac:dyDescent="0.4">
      <c r="A1415" s="1" t="s">
        <v>583</v>
      </c>
      <c r="B1415" s="1" t="s">
        <v>395</v>
      </c>
      <c r="C1415" s="1" t="s">
        <v>432</v>
      </c>
      <c r="D1415" s="1" t="s">
        <v>395</v>
      </c>
      <c r="E1415" s="1" t="s">
        <v>395</v>
      </c>
      <c r="F1415" s="1" t="s">
        <v>397</v>
      </c>
      <c r="G1415" s="1" t="s">
        <v>398</v>
      </c>
      <c r="H1415" s="1" t="s">
        <v>584</v>
      </c>
      <c r="I1415" s="1" t="s">
        <v>137</v>
      </c>
      <c r="J1415" s="1" t="s">
        <v>138</v>
      </c>
      <c r="K1415" s="6" t="s">
        <v>424</v>
      </c>
      <c r="L1415" s="6" t="str">
        <f>VLOOKUP(LEFT(A1415,1),'Ansatz 1'!A$1:B$10,2)</f>
        <v>2 Unterricht, Erziehung, Sport und Wissenschaft</v>
      </c>
      <c r="M1415" s="6" t="str">
        <f>VLOOKUP(LEFT(A1415,2),'Ansatz 2'!A$1:B$51,2)</f>
        <v>21 Allgemeinbildender Unterricht</v>
      </c>
      <c r="N1415" s="6" t="str">
        <f t="shared" si="152"/>
        <v>2120 Mittelschule</v>
      </c>
      <c r="O1415" s="1" t="str">
        <f t="shared" si="153"/>
        <v>FH</v>
      </c>
      <c r="P1415" s="1">
        <f t="shared" si="157"/>
        <v>1</v>
      </c>
      <c r="Q1415" s="1" t="s">
        <v>999</v>
      </c>
      <c r="R1415" s="1" t="str">
        <f t="shared" si="154"/>
        <v>1/2120-01000 Gebäude und Bauten</v>
      </c>
      <c r="S1415" s="2">
        <f t="shared" si="156"/>
        <v>-20000</v>
      </c>
      <c r="T1415" s="2">
        <f t="shared" si="155"/>
        <v>-6.4662140316844487</v>
      </c>
    </row>
    <row r="1416" spans="1:20" x14ac:dyDescent="0.4">
      <c r="A1416" s="1" t="s">
        <v>583</v>
      </c>
      <c r="B1416" s="1" t="s">
        <v>395</v>
      </c>
      <c r="C1416" s="1" t="s">
        <v>435</v>
      </c>
      <c r="D1416" s="1" t="s">
        <v>395</v>
      </c>
      <c r="E1416" s="1" t="s">
        <v>395</v>
      </c>
      <c r="F1416" s="1" t="s">
        <v>397</v>
      </c>
      <c r="G1416" s="1" t="s">
        <v>398</v>
      </c>
      <c r="H1416" s="1" t="s">
        <v>436</v>
      </c>
      <c r="I1416" s="1" t="s">
        <v>137</v>
      </c>
      <c r="J1416" s="1" t="s">
        <v>35</v>
      </c>
      <c r="K1416" s="6" t="s">
        <v>585</v>
      </c>
      <c r="L1416" s="6" t="str">
        <f>VLOOKUP(LEFT(A1416,1),'Ansatz 1'!A$1:B$10,2)</f>
        <v>2 Unterricht, Erziehung, Sport und Wissenschaft</v>
      </c>
      <c r="M1416" s="6" t="str">
        <f>VLOOKUP(LEFT(A1416,2),'Ansatz 2'!A$1:B$51,2)</f>
        <v>21 Allgemeinbildender Unterricht</v>
      </c>
      <c r="N1416" s="6" t="str">
        <f t="shared" si="152"/>
        <v>2120 Mittelschule</v>
      </c>
      <c r="O1416" s="1" t="str">
        <f t="shared" si="153"/>
        <v>FH</v>
      </c>
      <c r="P1416" s="1">
        <f t="shared" si="157"/>
        <v>1</v>
      </c>
      <c r="Q1416" s="1" t="s">
        <v>999</v>
      </c>
      <c r="R1416" s="1" t="str">
        <f t="shared" si="154"/>
        <v>1/2120-04200 Amts-, Betriebs- und Geschäftsausstattung</v>
      </c>
      <c r="S1416" s="2">
        <f t="shared" si="156"/>
        <v>-49400</v>
      </c>
      <c r="T1416" s="2">
        <f t="shared" si="155"/>
        <v>-15.971548658260588</v>
      </c>
    </row>
    <row r="1417" spans="1:20" x14ac:dyDescent="0.4">
      <c r="A1417" s="1" t="s">
        <v>583</v>
      </c>
      <c r="B1417" s="1" t="s">
        <v>395</v>
      </c>
      <c r="C1417" s="1" t="s">
        <v>435</v>
      </c>
      <c r="D1417" s="1" t="s">
        <v>403</v>
      </c>
      <c r="E1417" s="1" t="s">
        <v>395</v>
      </c>
      <c r="F1417" s="1" t="s">
        <v>397</v>
      </c>
      <c r="G1417" s="1" t="s">
        <v>398</v>
      </c>
      <c r="H1417" s="1" t="s">
        <v>436</v>
      </c>
      <c r="I1417" s="1" t="s">
        <v>137</v>
      </c>
      <c r="J1417" s="1" t="s">
        <v>139</v>
      </c>
      <c r="K1417" s="6" t="s">
        <v>461</v>
      </c>
      <c r="L1417" s="6" t="str">
        <f>VLOOKUP(LEFT(A1417,1),'Ansatz 1'!A$1:B$10,2)</f>
        <v>2 Unterricht, Erziehung, Sport und Wissenschaft</v>
      </c>
      <c r="M1417" s="6" t="str">
        <f>VLOOKUP(LEFT(A1417,2),'Ansatz 2'!A$1:B$51,2)</f>
        <v>21 Allgemeinbildender Unterricht</v>
      </c>
      <c r="N1417" s="6" t="str">
        <f t="shared" si="152"/>
        <v>2120 Mittelschule</v>
      </c>
      <c r="O1417" s="1" t="str">
        <f t="shared" si="153"/>
        <v>FH</v>
      </c>
      <c r="P1417" s="1">
        <f t="shared" si="157"/>
        <v>1</v>
      </c>
      <c r="Q1417" s="1" t="s">
        <v>999</v>
      </c>
      <c r="R1417" s="1" t="str">
        <f t="shared" si="154"/>
        <v>1/2120-04210 Amts-, Betriebs- und Geschäftsausstattung (Sporthalle)</v>
      </c>
      <c r="S1417" s="2">
        <f t="shared" si="156"/>
        <v>-1000</v>
      </c>
      <c r="T1417" s="2">
        <f t="shared" si="155"/>
        <v>-0.32331070158422243</v>
      </c>
    </row>
    <row r="1418" spans="1:20" x14ac:dyDescent="0.4">
      <c r="A1418" s="1" t="s">
        <v>583</v>
      </c>
      <c r="B1418" s="1" t="s">
        <v>395</v>
      </c>
      <c r="C1418" s="1" t="s">
        <v>529</v>
      </c>
      <c r="D1418" s="1" t="s">
        <v>395</v>
      </c>
      <c r="E1418" s="1" t="s">
        <v>395</v>
      </c>
      <c r="F1418" s="1" t="s">
        <v>397</v>
      </c>
      <c r="G1418" s="1" t="s">
        <v>398</v>
      </c>
      <c r="H1418" s="1" t="s">
        <v>530</v>
      </c>
      <c r="I1418" s="1" t="s">
        <v>137</v>
      </c>
      <c r="J1418" s="1" t="s">
        <v>92</v>
      </c>
      <c r="K1418" s="6" t="s">
        <v>437</v>
      </c>
      <c r="L1418" s="6" t="str">
        <f>VLOOKUP(LEFT(A1418,1),'Ansatz 1'!A$1:B$10,2)</f>
        <v>2 Unterricht, Erziehung, Sport und Wissenschaft</v>
      </c>
      <c r="M1418" s="6" t="str">
        <f>VLOOKUP(LEFT(A1418,2),'Ansatz 2'!A$1:B$51,2)</f>
        <v>21 Allgemeinbildender Unterricht</v>
      </c>
      <c r="N1418" s="6" t="str">
        <f t="shared" si="152"/>
        <v>2120 Mittelschule</v>
      </c>
      <c r="O1418" s="1" t="str">
        <f t="shared" si="153"/>
        <v>FH</v>
      </c>
      <c r="P1418" s="1">
        <f t="shared" si="157"/>
        <v>2</v>
      </c>
      <c r="Q1418" s="1" t="s">
        <v>999</v>
      </c>
      <c r="R1418" s="1" t="str">
        <f t="shared" si="154"/>
        <v>2/2120+30100 Kapitaltransfers von Ländern, Landesfonds und Landeskammern</v>
      </c>
      <c r="S1418" s="2">
        <f t="shared" si="156"/>
        <v>4000</v>
      </c>
      <c r="T1418" s="2">
        <f t="shared" si="155"/>
        <v>1.2932428063368897</v>
      </c>
    </row>
    <row r="1419" spans="1:20" x14ac:dyDescent="0.4">
      <c r="A1419" s="1" t="s">
        <v>583</v>
      </c>
      <c r="B1419" s="1" t="s">
        <v>395</v>
      </c>
      <c r="C1419" s="1" t="s">
        <v>438</v>
      </c>
      <c r="D1419" s="1" t="s">
        <v>395</v>
      </c>
      <c r="E1419" s="1" t="s">
        <v>395</v>
      </c>
      <c r="F1419" s="1" t="s">
        <v>397</v>
      </c>
      <c r="G1419" s="1" t="s">
        <v>398</v>
      </c>
      <c r="H1419" s="1" t="s">
        <v>439</v>
      </c>
      <c r="I1419" s="1" t="s">
        <v>137</v>
      </c>
      <c r="J1419" s="1" t="s">
        <v>36</v>
      </c>
      <c r="K1419" s="6" t="s">
        <v>586</v>
      </c>
      <c r="L1419" s="6" t="str">
        <f>VLOOKUP(LEFT(A1419,1),'Ansatz 1'!A$1:B$10,2)</f>
        <v>2 Unterricht, Erziehung, Sport und Wissenschaft</v>
      </c>
      <c r="M1419" s="6" t="str">
        <f>VLOOKUP(LEFT(A1419,2),'Ansatz 2'!A$1:B$51,2)</f>
        <v>21 Allgemeinbildender Unterricht</v>
      </c>
      <c r="N1419" s="6" t="str">
        <f t="shared" si="152"/>
        <v>2120 Mittelschule</v>
      </c>
      <c r="O1419" s="1" t="str">
        <f t="shared" si="153"/>
        <v>FH</v>
      </c>
      <c r="P1419" s="1">
        <f t="shared" si="157"/>
        <v>1</v>
      </c>
      <c r="Q1419" s="1" t="s">
        <v>999</v>
      </c>
      <c r="R1419" s="1" t="str">
        <f t="shared" si="154"/>
        <v>1/2120-40000 Geringwertige Wirtschaftsgüter (GWG)</v>
      </c>
      <c r="S1419" s="2">
        <f t="shared" si="156"/>
        <v>-21300</v>
      </c>
      <c r="T1419" s="2">
        <f t="shared" si="155"/>
        <v>-6.8865179437439377</v>
      </c>
    </row>
    <row r="1420" spans="1:20" x14ac:dyDescent="0.4">
      <c r="A1420" s="1" t="s">
        <v>583</v>
      </c>
      <c r="B1420" s="1" t="s">
        <v>395</v>
      </c>
      <c r="C1420" s="1" t="s">
        <v>438</v>
      </c>
      <c r="D1420" s="1" t="s">
        <v>403</v>
      </c>
      <c r="E1420" s="1" t="s">
        <v>395</v>
      </c>
      <c r="F1420" s="1" t="s">
        <v>397</v>
      </c>
      <c r="G1420" s="1" t="s">
        <v>398</v>
      </c>
      <c r="H1420" s="1" t="s">
        <v>439</v>
      </c>
      <c r="I1420" s="1" t="s">
        <v>137</v>
      </c>
      <c r="J1420" s="1" t="s">
        <v>140</v>
      </c>
      <c r="K1420" s="6" t="s">
        <v>419</v>
      </c>
      <c r="L1420" s="6" t="str">
        <f>VLOOKUP(LEFT(A1420,1),'Ansatz 1'!A$1:B$10,2)</f>
        <v>2 Unterricht, Erziehung, Sport und Wissenschaft</v>
      </c>
      <c r="M1420" s="6" t="str">
        <f>VLOOKUP(LEFT(A1420,2),'Ansatz 2'!A$1:B$51,2)</f>
        <v>21 Allgemeinbildender Unterricht</v>
      </c>
      <c r="N1420" s="6" t="str">
        <f t="shared" si="152"/>
        <v>2120 Mittelschule</v>
      </c>
      <c r="O1420" s="1" t="str">
        <f t="shared" si="153"/>
        <v>FH</v>
      </c>
      <c r="P1420" s="1">
        <f t="shared" si="157"/>
        <v>1</v>
      </c>
      <c r="Q1420" s="1" t="s">
        <v>999</v>
      </c>
      <c r="R1420" s="1" t="str">
        <f t="shared" si="154"/>
        <v>1/2120-40010 Geringwertige Wirtschaftsgüter (GWG) (Sporthalle)</v>
      </c>
      <c r="S1420" s="2">
        <f t="shared" si="156"/>
        <v>-1500</v>
      </c>
      <c r="T1420" s="2">
        <f t="shared" si="155"/>
        <v>-0.48496605237633367</v>
      </c>
    </row>
    <row r="1421" spans="1:20" x14ac:dyDescent="0.4">
      <c r="A1421" s="1" t="s">
        <v>583</v>
      </c>
      <c r="B1421" s="1" t="s">
        <v>395</v>
      </c>
      <c r="C1421" s="1" t="s">
        <v>519</v>
      </c>
      <c r="D1421" s="1" t="s">
        <v>395</v>
      </c>
      <c r="E1421" s="1" t="s">
        <v>395</v>
      </c>
      <c r="F1421" s="1" t="s">
        <v>397</v>
      </c>
      <c r="G1421" s="1" t="s">
        <v>398</v>
      </c>
      <c r="H1421" s="1" t="s">
        <v>439</v>
      </c>
      <c r="I1421" s="1" t="s">
        <v>137</v>
      </c>
      <c r="J1421" s="1" t="s">
        <v>84</v>
      </c>
      <c r="K1421" s="6" t="s">
        <v>506</v>
      </c>
      <c r="L1421" s="6" t="str">
        <f>VLOOKUP(LEFT(A1421,1),'Ansatz 1'!A$1:B$10,2)</f>
        <v>2 Unterricht, Erziehung, Sport und Wissenschaft</v>
      </c>
      <c r="M1421" s="6" t="str">
        <f>VLOOKUP(LEFT(A1421,2),'Ansatz 2'!A$1:B$51,2)</f>
        <v>21 Allgemeinbildender Unterricht</v>
      </c>
      <c r="N1421" s="6" t="str">
        <f t="shared" si="152"/>
        <v>2120 Mittelschule</v>
      </c>
      <c r="O1421" s="1" t="str">
        <f t="shared" si="153"/>
        <v>FH</v>
      </c>
      <c r="P1421" s="1">
        <f t="shared" si="157"/>
        <v>1</v>
      </c>
      <c r="Q1421" s="1" t="s">
        <v>999</v>
      </c>
      <c r="R1421" s="1" t="str">
        <f t="shared" si="154"/>
        <v>1/2120-45100 Brennstoffe</v>
      </c>
      <c r="S1421" s="2">
        <f t="shared" si="156"/>
        <v>-5500</v>
      </c>
      <c r="T1421" s="2">
        <f t="shared" si="155"/>
        <v>-1.7782088587132234</v>
      </c>
    </row>
    <row r="1422" spans="1:20" x14ac:dyDescent="0.4">
      <c r="A1422" s="1" t="s">
        <v>583</v>
      </c>
      <c r="B1422" s="1" t="s">
        <v>395</v>
      </c>
      <c r="C1422" s="1" t="s">
        <v>520</v>
      </c>
      <c r="D1422" s="1" t="s">
        <v>395</v>
      </c>
      <c r="E1422" s="1" t="s">
        <v>395</v>
      </c>
      <c r="F1422" s="1" t="s">
        <v>397</v>
      </c>
      <c r="G1422" s="1" t="s">
        <v>398</v>
      </c>
      <c r="H1422" s="1" t="s">
        <v>439</v>
      </c>
      <c r="I1422" s="1" t="s">
        <v>137</v>
      </c>
      <c r="J1422" s="1" t="s">
        <v>85</v>
      </c>
      <c r="K1422" s="6" t="s">
        <v>570</v>
      </c>
      <c r="L1422" s="6" t="str">
        <f>VLOOKUP(LEFT(A1422,1),'Ansatz 1'!A$1:B$10,2)</f>
        <v>2 Unterricht, Erziehung, Sport und Wissenschaft</v>
      </c>
      <c r="M1422" s="6" t="str">
        <f>VLOOKUP(LEFT(A1422,2),'Ansatz 2'!A$1:B$51,2)</f>
        <v>21 Allgemeinbildender Unterricht</v>
      </c>
      <c r="N1422" s="6" t="str">
        <f t="shared" si="152"/>
        <v>2120 Mittelschule</v>
      </c>
      <c r="O1422" s="1" t="str">
        <f t="shared" si="153"/>
        <v>FH</v>
      </c>
      <c r="P1422" s="1">
        <f t="shared" si="157"/>
        <v>1</v>
      </c>
      <c r="Q1422" s="1" t="s">
        <v>999</v>
      </c>
      <c r="R1422" s="1" t="str">
        <f t="shared" si="154"/>
        <v>1/2120-45400 Reinigungsmittel</v>
      </c>
      <c r="S1422" s="2">
        <f t="shared" si="156"/>
        <v>-5000</v>
      </c>
      <c r="T1422" s="2">
        <f t="shared" si="155"/>
        <v>-1.6165535079211122</v>
      </c>
    </row>
    <row r="1423" spans="1:20" x14ac:dyDescent="0.4">
      <c r="A1423" s="1" t="s">
        <v>583</v>
      </c>
      <c r="B1423" s="1" t="s">
        <v>395</v>
      </c>
      <c r="C1423" s="1" t="s">
        <v>520</v>
      </c>
      <c r="D1423" s="1" t="s">
        <v>401</v>
      </c>
      <c r="E1423" s="1" t="s">
        <v>395</v>
      </c>
      <c r="F1423" s="1" t="s">
        <v>397</v>
      </c>
      <c r="G1423" s="1" t="s">
        <v>398</v>
      </c>
      <c r="H1423" s="1" t="s">
        <v>439</v>
      </c>
      <c r="I1423" s="1" t="s">
        <v>137</v>
      </c>
      <c r="J1423" s="1" t="s">
        <v>141</v>
      </c>
      <c r="K1423" s="6" t="s">
        <v>421</v>
      </c>
      <c r="L1423" s="6" t="str">
        <f>VLOOKUP(LEFT(A1423,1),'Ansatz 1'!A$1:B$10,2)</f>
        <v>2 Unterricht, Erziehung, Sport und Wissenschaft</v>
      </c>
      <c r="M1423" s="6" t="str">
        <f>VLOOKUP(LEFT(A1423,2),'Ansatz 2'!A$1:B$51,2)</f>
        <v>21 Allgemeinbildender Unterricht</v>
      </c>
      <c r="N1423" s="6" t="str">
        <f t="shared" si="152"/>
        <v>2120 Mittelschule</v>
      </c>
      <c r="O1423" s="1" t="str">
        <f t="shared" si="153"/>
        <v>FH</v>
      </c>
      <c r="P1423" s="1">
        <f t="shared" si="157"/>
        <v>1</v>
      </c>
      <c r="Q1423" s="1" t="s">
        <v>999</v>
      </c>
      <c r="R1423" s="1" t="str">
        <f t="shared" si="154"/>
        <v>1/2120-45420 Reinigungsmittel  (Sporthalle)</v>
      </c>
      <c r="S1423" s="2">
        <f t="shared" si="156"/>
        <v>-500</v>
      </c>
      <c r="T1423" s="2">
        <f t="shared" si="155"/>
        <v>-0.16165535079211121</v>
      </c>
    </row>
    <row r="1424" spans="1:20" x14ac:dyDescent="0.4">
      <c r="A1424" s="1" t="s">
        <v>583</v>
      </c>
      <c r="B1424" s="1" t="s">
        <v>395</v>
      </c>
      <c r="C1424" s="1" t="s">
        <v>441</v>
      </c>
      <c r="D1424" s="1" t="s">
        <v>395</v>
      </c>
      <c r="E1424" s="1" t="s">
        <v>395</v>
      </c>
      <c r="F1424" s="1" t="s">
        <v>397</v>
      </c>
      <c r="G1424" s="1" t="s">
        <v>398</v>
      </c>
      <c r="H1424" s="1" t="s">
        <v>439</v>
      </c>
      <c r="I1424" s="1" t="s">
        <v>137</v>
      </c>
      <c r="J1424" s="1" t="s">
        <v>130</v>
      </c>
      <c r="K1424" s="6" t="s">
        <v>486</v>
      </c>
      <c r="L1424" s="6" t="str">
        <f>VLOOKUP(LEFT(A1424,1),'Ansatz 1'!A$1:B$10,2)</f>
        <v>2 Unterricht, Erziehung, Sport und Wissenschaft</v>
      </c>
      <c r="M1424" s="6" t="str">
        <f>VLOOKUP(LEFT(A1424,2),'Ansatz 2'!A$1:B$51,2)</f>
        <v>21 Allgemeinbildender Unterricht</v>
      </c>
      <c r="N1424" s="6" t="str">
        <f t="shared" si="152"/>
        <v>2120 Mittelschule</v>
      </c>
      <c r="O1424" s="1" t="str">
        <f t="shared" si="153"/>
        <v>FH</v>
      </c>
      <c r="P1424" s="1">
        <f t="shared" si="157"/>
        <v>1</v>
      </c>
      <c r="Q1424" s="1" t="s">
        <v>999</v>
      </c>
      <c r="R1424" s="1" t="str">
        <f t="shared" si="154"/>
        <v>1/2120-45600 Schreib-, Zeichen- und sonstige Büromittel</v>
      </c>
      <c r="S1424" s="2">
        <f t="shared" si="156"/>
        <v>-3000</v>
      </c>
      <c r="T1424" s="2">
        <f t="shared" si="155"/>
        <v>-0.96993210475266733</v>
      </c>
    </row>
    <row r="1425" spans="1:20" x14ac:dyDescent="0.4">
      <c r="A1425" s="1" t="s">
        <v>583</v>
      </c>
      <c r="B1425" s="1" t="s">
        <v>395</v>
      </c>
      <c r="C1425" s="1" t="s">
        <v>443</v>
      </c>
      <c r="D1425" s="1" t="s">
        <v>395</v>
      </c>
      <c r="E1425" s="1" t="s">
        <v>395</v>
      </c>
      <c r="F1425" s="1" t="s">
        <v>397</v>
      </c>
      <c r="G1425" s="1" t="s">
        <v>398</v>
      </c>
      <c r="H1425" s="1" t="s">
        <v>439</v>
      </c>
      <c r="I1425" s="1" t="s">
        <v>137</v>
      </c>
      <c r="J1425" s="1" t="s">
        <v>38</v>
      </c>
      <c r="K1425" s="6" t="s">
        <v>587</v>
      </c>
      <c r="L1425" s="6" t="str">
        <f>VLOOKUP(LEFT(A1425,1),'Ansatz 1'!A$1:B$10,2)</f>
        <v>2 Unterricht, Erziehung, Sport und Wissenschaft</v>
      </c>
      <c r="M1425" s="6" t="str">
        <f>VLOOKUP(LEFT(A1425,2),'Ansatz 2'!A$1:B$51,2)</f>
        <v>21 Allgemeinbildender Unterricht</v>
      </c>
      <c r="N1425" s="6" t="str">
        <f t="shared" si="152"/>
        <v>2120 Mittelschule</v>
      </c>
      <c r="O1425" s="1" t="str">
        <f t="shared" si="153"/>
        <v>FH</v>
      </c>
      <c r="P1425" s="1">
        <f t="shared" si="157"/>
        <v>1</v>
      </c>
      <c r="Q1425" s="1" t="s">
        <v>999</v>
      </c>
      <c r="R1425" s="1" t="str">
        <f t="shared" si="154"/>
        <v>1/2120-45700 Druckwerke</v>
      </c>
      <c r="S1425" s="2">
        <f t="shared" si="156"/>
        <v>-700</v>
      </c>
      <c r="T1425" s="2">
        <f t="shared" si="155"/>
        <v>-0.22631749110895572</v>
      </c>
    </row>
    <row r="1426" spans="1:20" x14ac:dyDescent="0.4">
      <c r="A1426" s="1" t="s">
        <v>583</v>
      </c>
      <c r="B1426" s="1" t="s">
        <v>395</v>
      </c>
      <c r="C1426" s="1" t="s">
        <v>444</v>
      </c>
      <c r="D1426" s="1" t="s">
        <v>395</v>
      </c>
      <c r="E1426" s="1" t="s">
        <v>395</v>
      </c>
      <c r="F1426" s="1" t="s">
        <v>397</v>
      </c>
      <c r="G1426" s="1" t="s">
        <v>398</v>
      </c>
      <c r="H1426" s="1" t="s">
        <v>445</v>
      </c>
      <c r="I1426" s="1" t="s">
        <v>137</v>
      </c>
      <c r="J1426" s="1" t="s">
        <v>39</v>
      </c>
      <c r="K1426" s="6" t="s">
        <v>588</v>
      </c>
      <c r="L1426" s="6" t="str">
        <f>VLOOKUP(LEFT(A1426,1),'Ansatz 1'!A$1:B$10,2)</f>
        <v>2 Unterricht, Erziehung, Sport und Wissenschaft</v>
      </c>
      <c r="M1426" s="6" t="str">
        <f>VLOOKUP(LEFT(A1426,2),'Ansatz 2'!A$1:B$51,2)</f>
        <v>21 Allgemeinbildender Unterricht</v>
      </c>
      <c r="N1426" s="6" t="str">
        <f t="shared" si="152"/>
        <v>2120 Mittelschule</v>
      </c>
      <c r="O1426" s="1" t="str">
        <f t="shared" si="153"/>
        <v>FH</v>
      </c>
      <c r="P1426" s="1">
        <f t="shared" si="157"/>
        <v>1</v>
      </c>
      <c r="Q1426" s="1" t="s">
        <v>999</v>
      </c>
      <c r="R1426" s="1" t="str">
        <f t="shared" si="154"/>
        <v>1/2120-51000 Geldbezüge der Vertragsbediensteten der Verwaltung</v>
      </c>
      <c r="S1426" s="2">
        <f t="shared" si="156"/>
        <v>-41000</v>
      </c>
      <c r="T1426" s="2">
        <f t="shared" si="155"/>
        <v>-13.25573876495312</v>
      </c>
    </row>
    <row r="1427" spans="1:20" x14ac:dyDescent="0.4">
      <c r="A1427" s="1" t="s">
        <v>583</v>
      </c>
      <c r="B1427" s="1" t="s">
        <v>395</v>
      </c>
      <c r="C1427" s="1" t="s">
        <v>574</v>
      </c>
      <c r="D1427" s="1" t="s">
        <v>395</v>
      </c>
      <c r="E1427" s="1" t="s">
        <v>395</v>
      </c>
      <c r="F1427" s="1" t="s">
        <v>397</v>
      </c>
      <c r="G1427" s="1" t="s">
        <v>398</v>
      </c>
      <c r="H1427" s="1" t="s">
        <v>445</v>
      </c>
      <c r="I1427" s="1" t="s">
        <v>137</v>
      </c>
      <c r="J1427" s="1" t="s">
        <v>131</v>
      </c>
      <c r="K1427" s="6" t="s">
        <v>589</v>
      </c>
      <c r="L1427" s="6" t="str">
        <f>VLOOKUP(LEFT(A1427,1),'Ansatz 1'!A$1:B$10,2)</f>
        <v>2 Unterricht, Erziehung, Sport und Wissenschaft</v>
      </c>
      <c r="M1427" s="6" t="str">
        <f>VLOOKUP(LEFT(A1427,2),'Ansatz 2'!A$1:B$51,2)</f>
        <v>21 Allgemeinbildender Unterricht</v>
      </c>
      <c r="N1427" s="6" t="str">
        <f t="shared" si="152"/>
        <v>2120 Mittelschule</v>
      </c>
      <c r="O1427" s="1" t="str">
        <f t="shared" si="153"/>
        <v>FH</v>
      </c>
      <c r="P1427" s="1">
        <f t="shared" si="157"/>
        <v>1</v>
      </c>
      <c r="Q1427" s="1" t="s">
        <v>999</v>
      </c>
      <c r="R1427" s="1" t="str">
        <f t="shared" si="154"/>
        <v>1/2120-51100 Geldbezüge der Vertragsbediensteten in handwerklicher Verwendung</v>
      </c>
      <c r="S1427" s="2">
        <f t="shared" si="156"/>
        <v>-51000</v>
      </c>
      <c r="T1427" s="2">
        <f t="shared" si="155"/>
        <v>-16.488845780795344</v>
      </c>
    </row>
    <row r="1428" spans="1:20" x14ac:dyDescent="0.4">
      <c r="A1428" s="1" t="s">
        <v>583</v>
      </c>
      <c r="B1428" s="1" t="s">
        <v>395</v>
      </c>
      <c r="C1428" s="1" t="s">
        <v>452</v>
      </c>
      <c r="D1428" s="1" t="s">
        <v>395</v>
      </c>
      <c r="E1428" s="1" t="s">
        <v>395</v>
      </c>
      <c r="F1428" s="1" t="s">
        <v>397</v>
      </c>
      <c r="G1428" s="1" t="s">
        <v>398</v>
      </c>
      <c r="H1428" s="1" t="s">
        <v>450</v>
      </c>
      <c r="I1428" s="1" t="s">
        <v>137</v>
      </c>
      <c r="J1428" s="1" t="s">
        <v>42</v>
      </c>
      <c r="K1428" s="6" t="s">
        <v>590</v>
      </c>
      <c r="L1428" s="6" t="str">
        <f>VLOOKUP(LEFT(A1428,1),'Ansatz 1'!A$1:B$10,2)</f>
        <v>2 Unterricht, Erziehung, Sport und Wissenschaft</v>
      </c>
      <c r="M1428" s="6" t="str">
        <f>VLOOKUP(LEFT(A1428,2),'Ansatz 2'!A$1:B$51,2)</f>
        <v>21 Allgemeinbildender Unterricht</v>
      </c>
      <c r="N1428" s="6" t="str">
        <f t="shared" si="152"/>
        <v>2120 Mittelschule</v>
      </c>
      <c r="O1428" s="1" t="str">
        <f t="shared" si="153"/>
        <v>FH</v>
      </c>
      <c r="P1428" s="1">
        <f t="shared" si="157"/>
        <v>1</v>
      </c>
      <c r="Q1428" s="1" t="s">
        <v>999</v>
      </c>
      <c r="R1428" s="1" t="str">
        <f t="shared" si="154"/>
        <v>1/2120-58000 Dienstgeberbeiträge zum Ausgleichsfonds für Familienbeihilfen</v>
      </c>
      <c r="S1428" s="2">
        <f t="shared" si="156"/>
        <v>-3600</v>
      </c>
      <c r="T1428" s="2">
        <f t="shared" si="155"/>
        <v>-1.1639185257032008</v>
      </c>
    </row>
    <row r="1429" spans="1:20" x14ac:dyDescent="0.4">
      <c r="A1429" s="1" t="s">
        <v>583</v>
      </c>
      <c r="B1429" s="1" t="s">
        <v>395</v>
      </c>
      <c r="C1429" s="1" t="s">
        <v>454</v>
      </c>
      <c r="D1429" s="1" t="s">
        <v>455</v>
      </c>
      <c r="E1429" s="1" t="s">
        <v>395</v>
      </c>
      <c r="F1429" s="1" t="s">
        <v>397</v>
      </c>
      <c r="G1429" s="1" t="s">
        <v>398</v>
      </c>
      <c r="H1429" s="1" t="s">
        <v>450</v>
      </c>
      <c r="I1429" s="1" t="s">
        <v>137</v>
      </c>
      <c r="J1429" s="1" t="s">
        <v>93</v>
      </c>
      <c r="K1429" s="6" t="s">
        <v>572</v>
      </c>
      <c r="L1429" s="6" t="str">
        <f>VLOOKUP(LEFT(A1429,1),'Ansatz 1'!A$1:B$10,2)</f>
        <v>2 Unterricht, Erziehung, Sport und Wissenschaft</v>
      </c>
      <c r="M1429" s="6" t="str">
        <f>VLOOKUP(LEFT(A1429,2),'Ansatz 2'!A$1:B$51,2)</f>
        <v>21 Allgemeinbildender Unterricht</v>
      </c>
      <c r="N1429" s="6" t="str">
        <f t="shared" si="152"/>
        <v>2120 Mittelschule</v>
      </c>
      <c r="O1429" s="1" t="str">
        <f t="shared" si="153"/>
        <v>FH</v>
      </c>
      <c r="P1429" s="1">
        <f t="shared" si="157"/>
        <v>1</v>
      </c>
      <c r="Q1429" s="1" t="s">
        <v>999</v>
      </c>
      <c r="R1429" s="1" t="str">
        <f t="shared" si="154"/>
        <v>1/2120-58150 Sonstige Dienstgeberbeiträge zur sozialen Sicherheit (Pensionskassenbeiträge)</v>
      </c>
      <c r="S1429" s="2">
        <f t="shared" si="156"/>
        <v>-800</v>
      </c>
      <c r="T1429" s="2">
        <f t="shared" si="155"/>
        <v>-0.25864856126737795</v>
      </c>
    </row>
    <row r="1430" spans="1:20" x14ac:dyDescent="0.4">
      <c r="A1430" s="1" t="s">
        <v>583</v>
      </c>
      <c r="B1430" s="1" t="s">
        <v>395</v>
      </c>
      <c r="C1430" s="1" t="s">
        <v>454</v>
      </c>
      <c r="D1430" s="1" t="s">
        <v>444</v>
      </c>
      <c r="E1430" s="1" t="s">
        <v>395</v>
      </c>
      <c r="F1430" s="1" t="s">
        <v>397</v>
      </c>
      <c r="G1430" s="1" t="s">
        <v>398</v>
      </c>
      <c r="H1430" s="1" t="s">
        <v>450</v>
      </c>
      <c r="I1430" s="1" t="s">
        <v>137</v>
      </c>
      <c r="J1430" s="1" t="s">
        <v>132</v>
      </c>
      <c r="K1430" s="6" t="s">
        <v>461</v>
      </c>
      <c r="L1430" s="6" t="str">
        <f>VLOOKUP(LEFT(A1430,1),'Ansatz 1'!A$1:B$10,2)</f>
        <v>2 Unterricht, Erziehung, Sport und Wissenschaft</v>
      </c>
      <c r="M1430" s="6" t="str">
        <f>VLOOKUP(LEFT(A1430,2),'Ansatz 2'!A$1:B$51,2)</f>
        <v>21 Allgemeinbildender Unterricht</v>
      </c>
      <c r="N1430" s="6" t="str">
        <f t="shared" si="152"/>
        <v>2120 Mittelschule</v>
      </c>
      <c r="O1430" s="1" t="str">
        <f t="shared" si="153"/>
        <v>FH</v>
      </c>
      <c r="P1430" s="1">
        <f t="shared" si="157"/>
        <v>1</v>
      </c>
      <c r="Q1430" s="1" t="s">
        <v>999</v>
      </c>
      <c r="R1430" s="1" t="str">
        <f t="shared" si="154"/>
        <v>1/2120-58151 Sonstige Dienstgeberbeiträge zur sozialen Sicherheit (Mitarbeitervorsorge - Abfertigung neu)</v>
      </c>
      <c r="S1430" s="2">
        <f t="shared" si="156"/>
        <v>-1000</v>
      </c>
      <c r="T1430" s="2">
        <f t="shared" si="155"/>
        <v>-0.32331070158422243</v>
      </c>
    </row>
    <row r="1431" spans="1:20" x14ac:dyDescent="0.4">
      <c r="A1431" s="1" t="s">
        <v>583</v>
      </c>
      <c r="B1431" s="1" t="s">
        <v>395</v>
      </c>
      <c r="C1431" s="1" t="s">
        <v>457</v>
      </c>
      <c r="D1431" s="1" t="s">
        <v>395</v>
      </c>
      <c r="E1431" s="1" t="s">
        <v>395</v>
      </c>
      <c r="F1431" s="1" t="s">
        <v>397</v>
      </c>
      <c r="G1431" s="1" t="s">
        <v>398</v>
      </c>
      <c r="H1431" s="1" t="s">
        <v>450</v>
      </c>
      <c r="I1431" s="1" t="s">
        <v>137</v>
      </c>
      <c r="J1431" s="1" t="s">
        <v>45</v>
      </c>
      <c r="K1431" s="6" t="s">
        <v>424</v>
      </c>
      <c r="L1431" s="6" t="str">
        <f>VLOOKUP(LEFT(A1431,1),'Ansatz 1'!A$1:B$10,2)</f>
        <v>2 Unterricht, Erziehung, Sport und Wissenschaft</v>
      </c>
      <c r="M1431" s="6" t="str">
        <f>VLOOKUP(LEFT(A1431,2),'Ansatz 2'!A$1:B$51,2)</f>
        <v>21 Allgemeinbildender Unterricht</v>
      </c>
      <c r="N1431" s="6" t="str">
        <f t="shared" si="152"/>
        <v>2120 Mittelschule</v>
      </c>
      <c r="O1431" s="1" t="str">
        <f t="shared" si="153"/>
        <v>FH</v>
      </c>
      <c r="P1431" s="1">
        <f t="shared" si="157"/>
        <v>1</v>
      </c>
      <c r="Q1431" s="1" t="s">
        <v>999</v>
      </c>
      <c r="R1431" s="1" t="str">
        <f t="shared" si="154"/>
        <v>1/2120-58200 Sonstige Dienstgeberbeiträge zur sozialen Sicherheit</v>
      </c>
      <c r="S1431" s="2">
        <f t="shared" si="156"/>
        <v>-20000</v>
      </c>
      <c r="T1431" s="2">
        <f t="shared" si="155"/>
        <v>-6.4662140316844487</v>
      </c>
    </row>
    <row r="1432" spans="1:20" x14ac:dyDescent="0.4">
      <c r="A1432" s="1" t="s">
        <v>583</v>
      </c>
      <c r="B1432" s="1" t="s">
        <v>395</v>
      </c>
      <c r="C1432" s="1" t="s">
        <v>522</v>
      </c>
      <c r="D1432" s="1" t="s">
        <v>395</v>
      </c>
      <c r="E1432" s="1" t="s">
        <v>395</v>
      </c>
      <c r="F1432" s="1" t="s">
        <v>397</v>
      </c>
      <c r="G1432" s="1" t="s">
        <v>398</v>
      </c>
      <c r="H1432" s="1" t="s">
        <v>465</v>
      </c>
      <c r="I1432" s="1" t="s">
        <v>137</v>
      </c>
      <c r="J1432" s="1" t="s">
        <v>86</v>
      </c>
      <c r="K1432" s="6" t="s">
        <v>591</v>
      </c>
      <c r="L1432" s="6" t="str">
        <f>VLOOKUP(LEFT(A1432,1),'Ansatz 1'!A$1:B$10,2)</f>
        <v>2 Unterricht, Erziehung, Sport und Wissenschaft</v>
      </c>
      <c r="M1432" s="6" t="str">
        <f>VLOOKUP(LEFT(A1432,2),'Ansatz 2'!A$1:B$51,2)</f>
        <v>21 Allgemeinbildender Unterricht</v>
      </c>
      <c r="N1432" s="6" t="str">
        <f t="shared" si="152"/>
        <v>2120 Mittelschule</v>
      </c>
      <c r="O1432" s="1" t="str">
        <f t="shared" si="153"/>
        <v>FH</v>
      </c>
      <c r="P1432" s="1">
        <f t="shared" si="157"/>
        <v>1</v>
      </c>
      <c r="Q1432" s="1" t="s">
        <v>999</v>
      </c>
      <c r="R1432" s="1" t="str">
        <f t="shared" si="154"/>
        <v>1/2120-60000 Energiebezüge</v>
      </c>
      <c r="S1432" s="2">
        <f t="shared" si="156"/>
        <v>-16800</v>
      </c>
      <c r="T1432" s="2">
        <f t="shared" si="155"/>
        <v>-5.4316197866149372</v>
      </c>
    </row>
    <row r="1433" spans="1:20" x14ac:dyDescent="0.4">
      <c r="A1433" s="1" t="s">
        <v>583</v>
      </c>
      <c r="B1433" s="1" t="s">
        <v>395</v>
      </c>
      <c r="C1433" s="1" t="s">
        <v>522</v>
      </c>
      <c r="D1433" s="1" t="s">
        <v>403</v>
      </c>
      <c r="E1433" s="1" t="s">
        <v>395</v>
      </c>
      <c r="F1433" s="1" t="s">
        <v>397</v>
      </c>
      <c r="G1433" s="1" t="s">
        <v>398</v>
      </c>
      <c r="H1433" s="1" t="s">
        <v>465</v>
      </c>
      <c r="I1433" s="1" t="s">
        <v>137</v>
      </c>
      <c r="J1433" s="1" t="s">
        <v>142</v>
      </c>
      <c r="K1433" s="6" t="s">
        <v>592</v>
      </c>
      <c r="L1433" s="6" t="str">
        <f>VLOOKUP(LEFT(A1433,1),'Ansatz 1'!A$1:B$10,2)</f>
        <v>2 Unterricht, Erziehung, Sport und Wissenschaft</v>
      </c>
      <c r="M1433" s="6" t="str">
        <f>VLOOKUP(LEFT(A1433,2),'Ansatz 2'!A$1:B$51,2)</f>
        <v>21 Allgemeinbildender Unterricht</v>
      </c>
      <c r="N1433" s="6" t="str">
        <f t="shared" si="152"/>
        <v>2120 Mittelschule</v>
      </c>
      <c r="O1433" s="1" t="str">
        <f t="shared" si="153"/>
        <v>FH</v>
      </c>
      <c r="P1433" s="1">
        <f t="shared" si="157"/>
        <v>1</v>
      </c>
      <c r="Q1433" s="1" t="s">
        <v>999</v>
      </c>
      <c r="R1433" s="1" t="str">
        <f t="shared" si="154"/>
        <v>1/2120-60010 Energiebezüge (Sporthalle)</v>
      </c>
      <c r="S1433" s="2">
        <f t="shared" si="156"/>
        <v>-3700</v>
      </c>
      <c r="T1433" s="2">
        <f t="shared" si="155"/>
        <v>-1.196249595861623</v>
      </c>
    </row>
    <row r="1434" spans="1:20" x14ac:dyDescent="0.4">
      <c r="A1434" s="1" t="s">
        <v>583</v>
      </c>
      <c r="B1434" s="1" t="s">
        <v>395</v>
      </c>
      <c r="C1434" s="1" t="s">
        <v>523</v>
      </c>
      <c r="D1434" s="1" t="s">
        <v>395</v>
      </c>
      <c r="E1434" s="1" t="s">
        <v>395</v>
      </c>
      <c r="F1434" s="1" t="s">
        <v>397</v>
      </c>
      <c r="G1434" s="1" t="s">
        <v>398</v>
      </c>
      <c r="H1434" s="1" t="s">
        <v>460</v>
      </c>
      <c r="I1434" s="1" t="s">
        <v>137</v>
      </c>
      <c r="J1434" s="1" t="s">
        <v>87</v>
      </c>
      <c r="K1434" s="6" t="s">
        <v>593</v>
      </c>
      <c r="L1434" s="6" t="str">
        <f>VLOOKUP(LEFT(A1434,1),'Ansatz 1'!A$1:B$10,2)</f>
        <v>2 Unterricht, Erziehung, Sport und Wissenschaft</v>
      </c>
      <c r="M1434" s="6" t="str">
        <f>VLOOKUP(LEFT(A1434,2),'Ansatz 2'!A$1:B$51,2)</f>
        <v>21 Allgemeinbildender Unterricht</v>
      </c>
      <c r="N1434" s="6" t="str">
        <f t="shared" si="152"/>
        <v>2120 Mittelschule</v>
      </c>
      <c r="O1434" s="1" t="str">
        <f t="shared" si="153"/>
        <v>FH</v>
      </c>
      <c r="P1434" s="1">
        <f t="shared" si="157"/>
        <v>1</v>
      </c>
      <c r="Q1434" s="1" t="s">
        <v>999</v>
      </c>
      <c r="R1434" s="1" t="str">
        <f t="shared" si="154"/>
        <v>1/2120-61400 Instandhaltung von Gebäuden und Bauten</v>
      </c>
      <c r="S1434" s="2">
        <f t="shared" si="156"/>
        <v>-72000</v>
      </c>
      <c r="T1434" s="2">
        <f t="shared" si="155"/>
        <v>-23.278370514064015</v>
      </c>
    </row>
    <row r="1435" spans="1:20" x14ac:dyDescent="0.4">
      <c r="A1435" s="1" t="s">
        <v>583</v>
      </c>
      <c r="B1435" s="1" t="s">
        <v>395</v>
      </c>
      <c r="C1435" s="1" t="s">
        <v>523</v>
      </c>
      <c r="D1435" s="1" t="s">
        <v>403</v>
      </c>
      <c r="E1435" s="1" t="s">
        <v>395</v>
      </c>
      <c r="F1435" s="1" t="s">
        <v>397</v>
      </c>
      <c r="G1435" s="1" t="s">
        <v>398</v>
      </c>
      <c r="H1435" s="1" t="s">
        <v>460</v>
      </c>
      <c r="I1435" s="1" t="s">
        <v>137</v>
      </c>
      <c r="J1435" s="1" t="s">
        <v>143</v>
      </c>
      <c r="K1435" s="6" t="s">
        <v>594</v>
      </c>
      <c r="L1435" s="6" t="str">
        <f>VLOOKUP(LEFT(A1435,1),'Ansatz 1'!A$1:B$10,2)</f>
        <v>2 Unterricht, Erziehung, Sport und Wissenschaft</v>
      </c>
      <c r="M1435" s="6" t="str">
        <f>VLOOKUP(LEFT(A1435,2),'Ansatz 2'!A$1:B$51,2)</f>
        <v>21 Allgemeinbildender Unterricht</v>
      </c>
      <c r="N1435" s="6" t="str">
        <f t="shared" si="152"/>
        <v>2120 Mittelschule</v>
      </c>
      <c r="O1435" s="1" t="str">
        <f t="shared" si="153"/>
        <v>FH</v>
      </c>
      <c r="P1435" s="1">
        <f t="shared" si="157"/>
        <v>1</v>
      </c>
      <c r="Q1435" s="1" t="s">
        <v>999</v>
      </c>
      <c r="R1435" s="1" t="str">
        <f t="shared" si="154"/>
        <v>1/2120-61410 Instandhaltung von Gebäuden und Bauten (Sporthalle)</v>
      </c>
      <c r="S1435" s="2">
        <f t="shared" si="156"/>
        <v>-9300</v>
      </c>
      <c r="T1435" s="2">
        <f t="shared" si="155"/>
        <v>-3.0067895247332688</v>
      </c>
    </row>
    <row r="1436" spans="1:20" x14ac:dyDescent="0.4">
      <c r="A1436" s="1" t="s">
        <v>583</v>
      </c>
      <c r="B1436" s="1" t="s">
        <v>395</v>
      </c>
      <c r="C1436" s="1" t="s">
        <v>523</v>
      </c>
      <c r="D1436" s="1" t="s">
        <v>409</v>
      </c>
      <c r="E1436" s="1" t="s">
        <v>395</v>
      </c>
      <c r="F1436" s="1" t="s">
        <v>397</v>
      </c>
      <c r="G1436" s="1" t="s">
        <v>398</v>
      </c>
      <c r="H1436" s="1" t="s">
        <v>460</v>
      </c>
      <c r="I1436" s="1" t="s">
        <v>137</v>
      </c>
      <c r="J1436" s="1" t="s">
        <v>87</v>
      </c>
      <c r="K1436" s="6" t="s">
        <v>400</v>
      </c>
      <c r="L1436" s="6" t="str">
        <f>VLOOKUP(LEFT(A1436,1),'Ansatz 1'!A$1:B$10,2)</f>
        <v>2 Unterricht, Erziehung, Sport und Wissenschaft</v>
      </c>
      <c r="M1436" s="6" t="str">
        <f>VLOOKUP(LEFT(A1436,2),'Ansatz 2'!A$1:B$51,2)</f>
        <v>21 Allgemeinbildender Unterricht</v>
      </c>
      <c r="N1436" s="6" t="str">
        <f t="shared" si="152"/>
        <v>2120 Mittelschule</v>
      </c>
      <c r="O1436" s="1" t="str">
        <f t="shared" si="153"/>
        <v>FH</v>
      </c>
      <c r="P1436" s="1">
        <f t="shared" si="157"/>
        <v>1</v>
      </c>
      <c r="Q1436" s="1" t="s">
        <v>999</v>
      </c>
      <c r="R1436" s="1" t="str">
        <f t="shared" si="154"/>
        <v>1/2120-61490 Instandhaltung von Gebäuden und Bauten</v>
      </c>
      <c r="S1436" s="2">
        <f t="shared" si="156"/>
        <v>0</v>
      </c>
      <c r="T1436" s="2">
        <f t="shared" si="155"/>
        <v>0</v>
      </c>
    </row>
    <row r="1437" spans="1:20" x14ac:dyDescent="0.4">
      <c r="A1437" s="1" t="s">
        <v>583</v>
      </c>
      <c r="B1437" s="1" t="s">
        <v>395</v>
      </c>
      <c r="C1437" s="1" t="s">
        <v>462</v>
      </c>
      <c r="D1437" s="1" t="s">
        <v>395</v>
      </c>
      <c r="E1437" s="1" t="s">
        <v>395</v>
      </c>
      <c r="F1437" s="1" t="s">
        <v>397</v>
      </c>
      <c r="G1437" s="1" t="s">
        <v>398</v>
      </c>
      <c r="H1437" s="1" t="s">
        <v>460</v>
      </c>
      <c r="I1437" s="1" t="s">
        <v>137</v>
      </c>
      <c r="J1437" s="1" t="s">
        <v>47</v>
      </c>
      <c r="K1437" s="6" t="s">
        <v>595</v>
      </c>
      <c r="L1437" s="6" t="str">
        <f>VLOOKUP(LEFT(A1437,1),'Ansatz 1'!A$1:B$10,2)</f>
        <v>2 Unterricht, Erziehung, Sport und Wissenschaft</v>
      </c>
      <c r="M1437" s="6" t="str">
        <f>VLOOKUP(LEFT(A1437,2),'Ansatz 2'!A$1:B$51,2)</f>
        <v>21 Allgemeinbildender Unterricht</v>
      </c>
      <c r="N1437" s="6" t="str">
        <f t="shared" si="152"/>
        <v>2120 Mittelschule</v>
      </c>
      <c r="O1437" s="1" t="str">
        <f t="shared" si="153"/>
        <v>FH</v>
      </c>
      <c r="P1437" s="1">
        <f t="shared" si="157"/>
        <v>1</v>
      </c>
      <c r="Q1437" s="1" t="s">
        <v>999</v>
      </c>
      <c r="R1437" s="1" t="str">
        <f t="shared" si="154"/>
        <v>1/2120-61800 Instandhaltung von sonstigen Anlagen</v>
      </c>
      <c r="S1437" s="2">
        <f t="shared" si="156"/>
        <v>-9500</v>
      </c>
      <c r="T1437" s="2">
        <f t="shared" si="155"/>
        <v>-3.0714516650501134</v>
      </c>
    </row>
    <row r="1438" spans="1:20" x14ac:dyDescent="0.4">
      <c r="A1438" s="1" t="s">
        <v>583</v>
      </c>
      <c r="B1438" s="1" t="s">
        <v>395</v>
      </c>
      <c r="C1438" s="1" t="s">
        <v>462</v>
      </c>
      <c r="D1438" s="1" t="s">
        <v>403</v>
      </c>
      <c r="E1438" s="1" t="s">
        <v>395</v>
      </c>
      <c r="F1438" s="1" t="s">
        <v>397</v>
      </c>
      <c r="G1438" s="1" t="s">
        <v>398</v>
      </c>
      <c r="H1438" s="1" t="s">
        <v>460</v>
      </c>
      <c r="I1438" s="1" t="s">
        <v>137</v>
      </c>
      <c r="J1438" s="1" t="s">
        <v>144</v>
      </c>
      <c r="K1438" s="6" t="s">
        <v>421</v>
      </c>
      <c r="L1438" s="6" t="str">
        <f>VLOOKUP(LEFT(A1438,1),'Ansatz 1'!A$1:B$10,2)</f>
        <v>2 Unterricht, Erziehung, Sport und Wissenschaft</v>
      </c>
      <c r="M1438" s="6" t="str">
        <f>VLOOKUP(LEFT(A1438,2),'Ansatz 2'!A$1:B$51,2)</f>
        <v>21 Allgemeinbildender Unterricht</v>
      </c>
      <c r="N1438" s="6" t="str">
        <f t="shared" si="152"/>
        <v>2120 Mittelschule</v>
      </c>
      <c r="O1438" s="1" t="str">
        <f t="shared" si="153"/>
        <v>FH</v>
      </c>
      <c r="P1438" s="1">
        <f t="shared" si="157"/>
        <v>1</v>
      </c>
      <c r="Q1438" s="1" t="s">
        <v>999</v>
      </c>
      <c r="R1438" s="1" t="str">
        <f t="shared" si="154"/>
        <v>1/2120-61810 Instandhaltung von sonstigen Anlagen (Sporthalle)</v>
      </c>
      <c r="S1438" s="2">
        <f t="shared" si="156"/>
        <v>-500</v>
      </c>
      <c r="T1438" s="2">
        <f t="shared" si="155"/>
        <v>-0.16165535079211121</v>
      </c>
    </row>
    <row r="1439" spans="1:20" x14ac:dyDescent="0.4">
      <c r="A1439" s="1" t="s">
        <v>583</v>
      </c>
      <c r="B1439" s="1" t="s">
        <v>395</v>
      </c>
      <c r="C1439" s="1" t="s">
        <v>464</v>
      </c>
      <c r="D1439" s="1" t="s">
        <v>395</v>
      </c>
      <c r="E1439" s="1" t="s">
        <v>395</v>
      </c>
      <c r="F1439" s="1" t="s">
        <v>397</v>
      </c>
      <c r="G1439" s="1" t="s">
        <v>398</v>
      </c>
      <c r="H1439" s="1" t="s">
        <v>465</v>
      </c>
      <c r="I1439" s="1" t="s">
        <v>137</v>
      </c>
      <c r="J1439" s="1" t="s">
        <v>48</v>
      </c>
      <c r="K1439" s="6" t="s">
        <v>421</v>
      </c>
      <c r="L1439" s="6" t="str">
        <f>VLOOKUP(LEFT(A1439,1),'Ansatz 1'!A$1:B$10,2)</f>
        <v>2 Unterricht, Erziehung, Sport und Wissenschaft</v>
      </c>
      <c r="M1439" s="6" t="str">
        <f>VLOOKUP(LEFT(A1439,2),'Ansatz 2'!A$1:B$51,2)</f>
        <v>21 Allgemeinbildender Unterricht</v>
      </c>
      <c r="N1439" s="6" t="str">
        <f t="shared" si="152"/>
        <v>2120 Mittelschule</v>
      </c>
      <c r="O1439" s="1" t="str">
        <f t="shared" si="153"/>
        <v>FH</v>
      </c>
      <c r="P1439" s="1">
        <f t="shared" si="157"/>
        <v>1</v>
      </c>
      <c r="Q1439" s="1" t="s">
        <v>999</v>
      </c>
      <c r="R1439" s="1" t="str">
        <f t="shared" si="154"/>
        <v>1/2120-63000 Postdienste</v>
      </c>
      <c r="S1439" s="2">
        <f t="shared" si="156"/>
        <v>-500</v>
      </c>
      <c r="T1439" s="2">
        <f t="shared" si="155"/>
        <v>-0.16165535079211121</v>
      </c>
    </row>
    <row r="1440" spans="1:20" x14ac:dyDescent="0.4">
      <c r="A1440" s="1" t="s">
        <v>583</v>
      </c>
      <c r="B1440" s="1" t="s">
        <v>395</v>
      </c>
      <c r="C1440" s="1" t="s">
        <v>467</v>
      </c>
      <c r="D1440" s="1" t="s">
        <v>395</v>
      </c>
      <c r="E1440" s="1" t="s">
        <v>395</v>
      </c>
      <c r="F1440" s="1" t="s">
        <v>397</v>
      </c>
      <c r="G1440" s="1" t="s">
        <v>398</v>
      </c>
      <c r="H1440" s="1" t="s">
        <v>465</v>
      </c>
      <c r="I1440" s="1" t="s">
        <v>137</v>
      </c>
      <c r="J1440" s="1" t="s">
        <v>49</v>
      </c>
      <c r="K1440" s="6" t="s">
        <v>570</v>
      </c>
      <c r="L1440" s="6" t="str">
        <f>VLOOKUP(LEFT(A1440,1),'Ansatz 1'!A$1:B$10,2)</f>
        <v>2 Unterricht, Erziehung, Sport und Wissenschaft</v>
      </c>
      <c r="M1440" s="6" t="str">
        <f>VLOOKUP(LEFT(A1440,2),'Ansatz 2'!A$1:B$51,2)</f>
        <v>21 Allgemeinbildender Unterricht</v>
      </c>
      <c r="N1440" s="6" t="str">
        <f t="shared" si="152"/>
        <v>2120 Mittelschule</v>
      </c>
      <c r="O1440" s="1" t="str">
        <f t="shared" si="153"/>
        <v>FH</v>
      </c>
      <c r="P1440" s="1">
        <f t="shared" si="157"/>
        <v>1</v>
      </c>
      <c r="Q1440" s="1" t="s">
        <v>999</v>
      </c>
      <c r="R1440" s="1" t="str">
        <f t="shared" si="154"/>
        <v>1/2120-63100 Telekommunikationsdienste</v>
      </c>
      <c r="S1440" s="2">
        <f t="shared" si="156"/>
        <v>-5000</v>
      </c>
      <c r="T1440" s="2">
        <f t="shared" si="155"/>
        <v>-1.6165535079211122</v>
      </c>
    </row>
    <row r="1441" spans="1:20" x14ac:dyDescent="0.4">
      <c r="A1441" s="1" t="s">
        <v>583</v>
      </c>
      <c r="B1441" s="1" t="s">
        <v>395</v>
      </c>
      <c r="C1441" s="1" t="s">
        <v>470</v>
      </c>
      <c r="D1441" s="1" t="s">
        <v>395</v>
      </c>
      <c r="E1441" s="1" t="s">
        <v>395</v>
      </c>
      <c r="F1441" s="1" t="s">
        <v>397</v>
      </c>
      <c r="G1441" s="1" t="s">
        <v>398</v>
      </c>
      <c r="H1441" s="1" t="s">
        <v>465</v>
      </c>
      <c r="I1441" s="1" t="s">
        <v>137</v>
      </c>
      <c r="J1441" s="1" t="s">
        <v>51</v>
      </c>
      <c r="K1441" s="6" t="s">
        <v>526</v>
      </c>
      <c r="L1441" s="6" t="str">
        <f>VLOOKUP(LEFT(A1441,1),'Ansatz 1'!A$1:B$10,2)</f>
        <v>2 Unterricht, Erziehung, Sport und Wissenschaft</v>
      </c>
      <c r="M1441" s="6" t="str">
        <f>VLOOKUP(LEFT(A1441,2),'Ansatz 2'!A$1:B$51,2)</f>
        <v>21 Allgemeinbildender Unterricht</v>
      </c>
      <c r="N1441" s="6" t="str">
        <f t="shared" si="152"/>
        <v>2120 Mittelschule</v>
      </c>
      <c r="O1441" s="1" t="str">
        <f t="shared" si="153"/>
        <v>FH</v>
      </c>
      <c r="P1441" s="1">
        <f t="shared" si="157"/>
        <v>1</v>
      </c>
      <c r="Q1441" s="1" t="s">
        <v>999</v>
      </c>
      <c r="R1441" s="1" t="str">
        <f t="shared" si="154"/>
        <v>1/2120-67000 Versicherungen</v>
      </c>
      <c r="S1441" s="2">
        <f t="shared" si="156"/>
        <v>-4500</v>
      </c>
      <c r="T1441" s="2">
        <f t="shared" si="155"/>
        <v>-1.4548981571290009</v>
      </c>
    </row>
    <row r="1442" spans="1:20" x14ac:dyDescent="0.4">
      <c r="A1442" s="1" t="s">
        <v>583</v>
      </c>
      <c r="B1442" s="1" t="s">
        <v>395</v>
      </c>
      <c r="C1442" s="1" t="s">
        <v>470</v>
      </c>
      <c r="D1442" s="1" t="s">
        <v>403</v>
      </c>
      <c r="E1442" s="1" t="s">
        <v>395</v>
      </c>
      <c r="F1442" s="1" t="s">
        <v>397</v>
      </c>
      <c r="G1442" s="1" t="s">
        <v>398</v>
      </c>
      <c r="H1442" s="1" t="s">
        <v>465</v>
      </c>
      <c r="I1442" s="1" t="s">
        <v>137</v>
      </c>
      <c r="J1442" s="1" t="s">
        <v>145</v>
      </c>
      <c r="K1442" s="6" t="s">
        <v>582</v>
      </c>
      <c r="L1442" s="6" t="str">
        <f>VLOOKUP(LEFT(A1442,1),'Ansatz 1'!A$1:B$10,2)</f>
        <v>2 Unterricht, Erziehung, Sport und Wissenschaft</v>
      </c>
      <c r="M1442" s="6" t="str">
        <f>VLOOKUP(LEFT(A1442,2),'Ansatz 2'!A$1:B$51,2)</f>
        <v>21 Allgemeinbildender Unterricht</v>
      </c>
      <c r="N1442" s="6" t="str">
        <f t="shared" si="152"/>
        <v>2120 Mittelschule</v>
      </c>
      <c r="O1442" s="1" t="str">
        <f t="shared" si="153"/>
        <v>FH</v>
      </c>
      <c r="P1442" s="1">
        <f t="shared" si="157"/>
        <v>1</v>
      </c>
      <c r="Q1442" s="1" t="s">
        <v>999</v>
      </c>
      <c r="R1442" s="1" t="str">
        <f t="shared" si="154"/>
        <v>1/2120-67010 Versicherungen (Sporthalle)</v>
      </c>
      <c r="S1442" s="2">
        <f t="shared" si="156"/>
        <v>-600</v>
      </c>
      <c r="T1442" s="2">
        <f t="shared" si="155"/>
        <v>-0.19398642095053345</v>
      </c>
    </row>
    <row r="1443" spans="1:20" x14ac:dyDescent="0.4">
      <c r="A1443" s="1" t="s">
        <v>583</v>
      </c>
      <c r="B1443" s="1" t="s">
        <v>395</v>
      </c>
      <c r="C1443" s="1" t="s">
        <v>472</v>
      </c>
      <c r="D1443" s="1" t="s">
        <v>395</v>
      </c>
      <c r="E1443" s="1" t="s">
        <v>395</v>
      </c>
      <c r="F1443" s="1" t="s">
        <v>397</v>
      </c>
      <c r="G1443" s="1" t="s">
        <v>398</v>
      </c>
      <c r="H1443" s="1" t="s">
        <v>473</v>
      </c>
      <c r="I1443" s="1" t="s">
        <v>137</v>
      </c>
      <c r="J1443" s="1" t="s">
        <v>52</v>
      </c>
      <c r="K1443" s="6" t="s">
        <v>575</v>
      </c>
      <c r="L1443" s="6" t="str">
        <f>VLOOKUP(LEFT(A1443,1),'Ansatz 1'!A$1:B$10,2)</f>
        <v>2 Unterricht, Erziehung, Sport und Wissenschaft</v>
      </c>
      <c r="M1443" s="6" t="str">
        <f>VLOOKUP(LEFT(A1443,2),'Ansatz 2'!A$1:B$51,2)</f>
        <v>21 Allgemeinbildender Unterricht</v>
      </c>
      <c r="N1443" s="6" t="str">
        <f t="shared" si="152"/>
        <v>2120 Mittelschule</v>
      </c>
      <c r="O1443" s="1" t="str">
        <f t="shared" si="153"/>
        <v>FH</v>
      </c>
      <c r="P1443" s="1">
        <f t="shared" si="157"/>
        <v>1</v>
      </c>
      <c r="Q1443" s="1" t="s">
        <v>999</v>
      </c>
      <c r="R1443" s="1" t="str">
        <f t="shared" si="154"/>
        <v>1/2120-70000 Miet- und Pachtaufwand</v>
      </c>
      <c r="S1443" s="2">
        <f t="shared" si="156"/>
        <v>-2200</v>
      </c>
      <c r="T1443" s="2">
        <f t="shared" si="155"/>
        <v>-0.71128354348528933</v>
      </c>
    </row>
    <row r="1444" spans="1:20" x14ac:dyDescent="0.4">
      <c r="A1444" s="1" t="s">
        <v>583</v>
      </c>
      <c r="B1444" s="1" t="s">
        <v>395</v>
      </c>
      <c r="C1444" s="1" t="s">
        <v>579</v>
      </c>
      <c r="D1444" s="1" t="s">
        <v>395</v>
      </c>
      <c r="E1444" s="1" t="s">
        <v>395</v>
      </c>
      <c r="F1444" s="1" t="s">
        <v>397</v>
      </c>
      <c r="G1444" s="1" t="s">
        <v>398</v>
      </c>
      <c r="H1444" s="1" t="s">
        <v>415</v>
      </c>
      <c r="I1444" s="1" t="s">
        <v>137</v>
      </c>
      <c r="J1444" s="1" t="s">
        <v>133</v>
      </c>
      <c r="K1444" s="6" t="s">
        <v>596</v>
      </c>
      <c r="L1444" s="6" t="str">
        <f>VLOOKUP(LEFT(A1444,1),'Ansatz 1'!A$1:B$10,2)</f>
        <v>2 Unterricht, Erziehung, Sport und Wissenschaft</v>
      </c>
      <c r="M1444" s="6" t="str">
        <f>VLOOKUP(LEFT(A1444,2),'Ansatz 2'!A$1:B$51,2)</f>
        <v>21 Allgemeinbildender Unterricht</v>
      </c>
      <c r="N1444" s="6" t="str">
        <f t="shared" si="152"/>
        <v>2120 Mittelschule</v>
      </c>
      <c r="O1444" s="1" t="str">
        <f t="shared" si="153"/>
        <v>FH</v>
      </c>
      <c r="P1444" s="1">
        <f t="shared" si="157"/>
        <v>1</v>
      </c>
      <c r="Q1444" s="1" t="s">
        <v>999</v>
      </c>
      <c r="R1444" s="1" t="str">
        <f t="shared" si="154"/>
        <v>1/2120-71000 Öffentliche Abgaben, ohne Gebühren gemäß FAG</v>
      </c>
      <c r="S1444" s="2">
        <f t="shared" si="156"/>
        <v>-5100</v>
      </c>
      <c r="T1444" s="2">
        <f t="shared" si="155"/>
        <v>-1.6488845780795345</v>
      </c>
    </row>
    <row r="1445" spans="1:20" x14ac:dyDescent="0.4">
      <c r="A1445" s="1" t="s">
        <v>583</v>
      </c>
      <c r="B1445" s="1" t="s">
        <v>395</v>
      </c>
      <c r="C1445" s="1" t="s">
        <v>477</v>
      </c>
      <c r="D1445" s="1" t="s">
        <v>401</v>
      </c>
      <c r="E1445" s="1" t="s">
        <v>395</v>
      </c>
      <c r="F1445" s="1" t="s">
        <v>397</v>
      </c>
      <c r="G1445" s="1" t="s">
        <v>398</v>
      </c>
      <c r="H1445" s="1" t="s">
        <v>415</v>
      </c>
      <c r="I1445" s="1" t="s">
        <v>137</v>
      </c>
      <c r="J1445" s="1" t="s">
        <v>134</v>
      </c>
      <c r="K1445" s="6" t="s">
        <v>597</v>
      </c>
      <c r="L1445" s="6" t="str">
        <f>VLOOKUP(LEFT(A1445,1),'Ansatz 1'!A$1:B$10,2)</f>
        <v>2 Unterricht, Erziehung, Sport und Wissenschaft</v>
      </c>
      <c r="M1445" s="6" t="str">
        <f>VLOOKUP(LEFT(A1445,2),'Ansatz 2'!A$1:B$51,2)</f>
        <v>21 Allgemeinbildender Unterricht</v>
      </c>
      <c r="N1445" s="6" t="str">
        <f t="shared" si="152"/>
        <v>2120 Mittelschule</v>
      </c>
      <c r="O1445" s="1" t="str">
        <f t="shared" si="153"/>
        <v>FH</v>
      </c>
      <c r="P1445" s="1">
        <f t="shared" si="157"/>
        <v>1</v>
      </c>
      <c r="Q1445" s="1" t="s">
        <v>999</v>
      </c>
      <c r="R1445" s="1" t="str">
        <f t="shared" si="154"/>
        <v>1/2120-72020 Kostenbeiträge (Kostenersätze) für Leistungen (Schulerhaltungsbeiträge)</v>
      </c>
      <c r="S1445" s="2">
        <f t="shared" si="156"/>
        <v>-37300</v>
      </c>
      <c r="T1445" s="2">
        <f t="shared" si="155"/>
        <v>-12.059489169091497</v>
      </c>
    </row>
    <row r="1446" spans="1:20" x14ac:dyDescent="0.4">
      <c r="A1446" s="1" t="s">
        <v>583</v>
      </c>
      <c r="B1446" s="1" t="s">
        <v>395</v>
      </c>
      <c r="C1446" s="1" t="s">
        <v>477</v>
      </c>
      <c r="D1446" s="1" t="s">
        <v>455</v>
      </c>
      <c r="E1446" s="1" t="s">
        <v>395</v>
      </c>
      <c r="F1446" s="1" t="s">
        <v>497</v>
      </c>
      <c r="G1446" s="1" t="s">
        <v>398</v>
      </c>
      <c r="H1446" s="1" t="s">
        <v>415</v>
      </c>
      <c r="I1446" s="1" t="s">
        <v>137</v>
      </c>
      <c r="J1446" s="1" t="s">
        <v>89</v>
      </c>
      <c r="K1446" s="6" t="s">
        <v>538</v>
      </c>
      <c r="L1446" s="6" t="str">
        <f>VLOOKUP(LEFT(A1446,1),'Ansatz 1'!A$1:B$10,2)</f>
        <v>2 Unterricht, Erziehung, Sport und Wissenschaft</v>
      </c>
      <c r="M1446" s="6" t="str">
        <f>VLOOKUP(LEFT(A1446,2),'Ansatz 2'!A$1:B$51,2)</f>
        <v>21 Allgemeinbildender Unterricht</v>
      </c>
      <c r="N1446" s="6" t="str">
        <f t="shared" si="152"/>
        <v>2120 Mittelschule</v>
      </c>
      <c r="O1446" s="1" t="str">
        <f t="shared" si="153"/>
        <v>FH</v>
      </c>
      <c r="P1446" s="1">
        <f t="shared" si="157"/>
        <v>1</v>
      </c>
      <c r="Q1446" s="1" t="s">
        <v>999</v>
      </c>
      <c r="R1446" s="1" t="str">
        <f t="shared" si="154"/>
        <v>1/2120-72050 Interne Leistungsverrechnung</v>
      </c>
      <c r="S1446" s="2">
        <f t="shared" si="156"/>
        <v>-18000</v>
      </c>
      <c r="T1446" s="2">
        <f t="shared" si="155"/>
        <v>-5.8195926285160038</v>
      </c>
    </row>
    <row r="1447" spans="1:20" x14ac:dyDescent="0.4">
      <c r="A1447" s="1" t="s">
        <v>583</v>
      </c>
      <c r="B1447" s="1" t="s">
        <v>395</v>
      </c>
      <c r="C1447" s="1" t="s">
        <v>420</v>
      </c>
      <c r="D1447" s="1" t="s">
        <v>395</v>
      </c>
      <c r="E1447" s="1" t="s">
        <v>395</v>
      </c>
      <c r="F1447" s="1" t="s">
        <v>397</v>
      </c>
      <c r="G1447" s="1" t="s">
        <v>398</v>
      </c>
      <c r="H1447" s="1" t="s">
        <v>415</v>
      </c>
      <c r="I1447" s="1" t="s">
        <v>137</v>
      </c>
      <c r="J1447" s="1" t="s">
        <v>59</v>
      </c>
      <c r="K1447" s="6" t="s">
        <v>421</v>
      </c>
      <c r="L1447" s="6" t="str">
        <f>VLOOKUP(LEFT(A1447,1),'Ansatz 1'!A$1:B$10,2)</f>
        <v>2 Unterricht, Erziehung, Sport und Wissenschaft</v>
      </c>
      <c r="M1447" s="6" t="str">
        <f>VLOOKUP(LEFT(A1447,2),'Ansatz 2'!A$1:B$51,2)</f>
        <v>21 Allgemeinbildender Unterricht</v>
      </c>
      <c r="N1447" s="6" t="str">
        <f t="shared" si="152"/>
        <v>2120 Mittelschule</v>
      </c>
      <c r="O1447" s="1" t="str">
        <f t="shared" si="153"/>
        <v>FH</v>
      </c>
      <c r="P1447" s="1">
        <f t="shared" si="157"/>
        <v>1</v>
      </c>
      <c r="Q1447" s="1" t="s">
        <v>999</v>
      </c>
      <c r="R1447" s="1" t="str">
        <f t="shared" si="154"/>
        <v>1/2120-72400 Reisegebühren</v>
      </c>
      <c r="S1447" s="2">
        <f t="shared" si="156"/>
        <v>-500</v>
      </c>
      <c r="T1447" s="2">
        <f t="shared" si="155"/>
        <v>-0.16165535079211121</v>
      </c>
    </row>
    <row r="1448" spans="1:20" x14ac:dyDescent="0.4">
      <c r="A1448" s="1" t="s">
        <v>583</v>
      </c>
      <c r="B1448" s="1" t="s">
        <v>395</v>
      </c>
      <c r="C1448" s="1" t="s">
        <v>485</v>
      </c>
      <c r="D1448" s="1" t="s">
        <v>395</v>
      </c>
      <c r="E1448" s="1" t="s">
        <v>395</v>
      </c>
      <c r="F1448" s="1" t="s">
        <v>397</v>
      </c>
      <c r="G1448" s="1" t="s">
        <v>398</v>
      </c>
      <c r="H1448" s="1" t="s">
        <v>415</v>
      </c>
      <c r="I1448" s="1" t="s">
        <v>137</v>
      </c>
      <c r="J1448" s="1" t="s">
        <v>135</v>
      </c>
      <c r="K1448" s="6" t="s">
        <v>598</v>
      </c>
      <c r="L1448" s="6" t="str">
        <f>VLOOKUP(LEFT(A1448,1),'Ansatz 1'!A$1:B$10,2)</f>
        <v>2 Unterricht, Erziehung, Sport und Wissenschaft</v>
      </c>
      <c r="M1448" s="6" t="str">
        <f>VLOOKUP(LEFT(A1448,2),'Ansatz 2'!A$1:B$51,2)</f>
        <v>21 Allgemeinbildender Unterricht</v>
      </c>
      <c r="N1448" s="6" t="str">
        <f t="shared" si="152"/>
        <v>2120 Mittelschule</v>
      </c>
      <c r="O1448" s="1" t="str">
        <f t="shared" si="153"/>
        <v>FH</v>
      </c>
      <c r="P1448" s="1">
        <f t="shared" si="157"/>
        <v>1</v>
      </c>
      <c r="Q1448" s="1" t="s">
        <v>999</v>
      </c>
      <c r="R1448" s="1" t="str">
        <f t="shared" si="154"/>
        <v>1/2120-72800 Entgelte für sonstige Leistungen (Reinigung durch Unternehmen)</v>
      </c>
      <c r="S1448" s="2">
        <f t="shared" si="156"/>
        <v>-19100</v>
      </c>
      <c r="T1448" s="2">
        <f t="shared" si="155"/>
        <v>-6.175234400258649</v>
      </c>
    </row>
    <row r="1449" spans="1:20" x14ac:dyDescent="0.4">
      <c r="A1449" s="1" t="s">
        <v>583</v>
      </c>
      <c r="B1449" s="1" t="s">
        <v>395</v>
      </c>
      <c r="C1449" s="1" t="s">
        <v>485</v>
      </c>
      <c r="D1449" s="1" t="s">
        <v>403</v>
      </c>
      <c r="E1449" s="1" t="s">
        <v>395</v>
      </c>
      <c r="F1449" s="1" t="s">
        <v>397</v>
      </c>
      <c r="G1449" s="1" t="s">
        <v>398</v>
      </c>
      <c r="H1449" s="1" t="s">
        <v>415</v>
      </c>
      <c r="I1449" s="1" t="s">
        <v>137</v>
      </c>
      <c r="J1449" s="1" t="s">
        <v>146</v>
      </c>
      <c r="K1449" s="6" t="s">
        <v>599</v>
      </c>
      <c r="L1449" s="6" t="str">
        <f>VLOOKUP(LEFT(A1449,1),'Ansatz 1'!A$1:B$10,2)</f>
        <v>2 Unterricht, Erziehung, Sport und Wissenschaft</v>
      </c>
      <c r="M1449" s="6" t="str">
        <f>VLOOKUP(LEFT(A1449,2),'Ansatz 2'!A$1:B$51,2)</f>
        <v>21 Allgemeinbildender Unterricht</v>
      </c>
      <c r="N1449" s="6" t="str">
        <f t="shared" si="152"/>
        <v>2120 Mittelschule</v>
      </c>
      <c r="O1449" s="1" t="str">
        <f t="shared" si="153"/>
        <v>FH</v>
      </c>
      <c r="P1449" s="1">
        <f t="shared" si="157"/>
        <v>1</v>
      </c>
      <c r="Q1449" s="1" t="s">
        <v>999</v>
      </c>
      <c r="R1449" s="1" t="str">
        <f t="shared" si="154"/>
        <v>1/2120-72810 Entgelte für sonstige Leistungen (Sporthalle Reinigung durch Unternehmen)</v>
      </c>
      <c r="S1449" s="2">
        <f t="shared" si="156"/>
        <v>-14500</v>
      </c>
      <c r="T1449" s="2">
        <f t="shared" si="155"/>
        <v>-4.6880051729712253</v>
      </c>
    </row>
    <row r="1450" spans="1:20" x14ac:dyDescent="0.4">
      <c r="A1450" s="1" t="s">
        <v>583</v>
      </c>
      <c r="B1450" s="1" t="s">
        <v>395</v>
      </c>
      <c r="C1450" s="1" t="s">
        <v>487</v>
      </c>
      <c r="D1450" s="1" t="s">
        <v>395</v>
      </c>
      <c r="E1450" s="1" t="s">
        <v>395</v>
      </c>
      <c r="F1450" s="1" t="s">
        <v>397</v>
      </c>
      <c r="G1450" s="1" t="s">
        <v>398</v>
      </c>
      <c r="H1450" s="1" t="s">
        <v>415</v>
      </c>
      <c r="I1450" s="1" t="s">
        <v>137</v>
      </c>
      <c r="J1450" s="1" t="s">
        <v>62</v>
      </c>
      <c r="K1450" s="6" t="s">
        <v>419</v>
      </c>
      <c r="L1450" s="6" t="str">
        <f>VLOOKUP(LEFT(A1450,1),'Ansatz 1'!A$1:B$10,2)</f>
        <v>2 Unterricht, Erziehung, Sport und Wissenschaft</v>
      </c>
      <c r="M1450" s="6" t="str">
        <f>VLOOKUP(LEFT(A1450,2),'Ansatz 2'!A$1:B$51,2)</f>
        <v>21 Allgemeinbildender Unterricht</v>
      </c>
      <c r="N1450" s="6" t="str">
        <f t="shared" si="152"/>
        <v>2120 Mittelschule</v>
      </c>
      <c r="O1450" s="1" t="str">
        <f t="shared" si="153"/>
        <v>FH</v>
      </c>
      <c r="P1450" s="1">
        <f t="shared" si="157"/>
        <v>1</v>
      </c>
      <c r="Q1450" s="1" t="s">
        <v>999</v>
      </c>
      <c r="R1450" s="1" t="str">
        <f t="shared" si="154"/>
        <v>1/2120-72900 Sonstige Aufwendungen</v>
      </c>
      <c r="S1450" s="2">
        <f t="shared" si="156"/>
        <v>-1500</v>
      </c>
      <c r="T1450" s="2">
        <f t="shared" si="155"/>
        <v>-0.48496605237633367</v>
      </c>
    </row>
    <row r="1451" spans="1:20" x14ac:dyDescent="0.4">
      <c r="A1451" s="1" t="s">
        <v>583</v>
      </c>
      <c r="B1451" s="1" t="s">
        <v>395</v>
      </c>
      <c r="C1451" s="1" t="s">
        <v>487</v>
      </c>
      <c r="D1451" s="1" t="s">
        <v>403</v>
      </c>
      <c r="E1451" s="1" t="s">
        <v>395</v>
      </c>
      <c r="F1451" s="1" t="s">
        <v>397</v>
      </c>
      <c r="G1451" s="1" t="s">
        <v>398</v>
      </c>
      <c r="H1451" s="1" t="s">
        <v>415</v>
      </c>
      <c r="I1451" s="1" t="s">
        <v>137</v>
      </c>
      <c r="J1451" s="1" t="s">
        <v>147</v>
      </c>
      <c r="K1451" s="6" t="s">
        <v>461</v>
      </c>
      <c r="L1451" s="6" t="str">
        <f>VLOOKUP(LEFT(A1451,1),'Ansatz 1'!A$1:B$10,2)</f>
        <v>2 Unterricht, Erziehung, Sport und Wissenschaft</v>
      </c>
      <c r="M1451" s="6" t="str">
        <f>VLOOKUP(LEFT(A1451,2),'Ansatz 2'!A$1:B$51,2)</f>
        <v>21 Allgemeinbildender Unterricht</v>
      </c>
      <c r="N1451" s="6" t="str">
        <f t="shared" si="152"/>
        <v>2120 Mittelschule</v>
      </c>
      <c r="O1451" s="1" t="str">
        <f t="shared" si="153"/>
        <v>FH</v>
      </c>
      <c r="P1451" s="1">
        <f t="shared" si="157"/>
        <v>1</v>
      </c>
      <c r="Q1451" s="1" t="s">
        <v>999</v>
      </c>
      <c r="R1451" s="1" t="str">
        <f t="shared" si="154"/>
        <v>1/2120-72910 Sonstige Aufwendungen (Sporthalle)</v>
      </c>
      <c r="S1451" s="2">
        <f t="shared" si="156"/>
        <v>-1000</v>
      </c>
      <c r="T1451" s="2">
        <f t="shared" si="155"/>
        <v>-0.32331070158422243</v>
      </c>
    </row>
    <row r="1452" spans="1:20" x14ac:dyDescent="0.4">
      <c r="A1452" s="1" t="s">
        <v>583</v>
      </c>
      <c r="B1452" s="1" t="s">
        <v>395</v>
      </c>
      <c r="C1452" s="1" t="s">
        <v>581</v>
      </c>
      <c r="D1452" s="1" t="s">
        <v>395</v>
      </c>
      <c r="E1452" s="1" t="s">
        <v>395</v>
      </c>
      <c r="F1452" s="1" t="s">
        <v>397</v>
      </c>
      <c r="G1452" s="1" t="s">
        <v>398</v>
      </c>
      <c r="H1452" s="1" t="s">
        <v>423</v>
      </c>
      <c r="I1452" s="1" t="s">
        <v>137</v>
      </c>
      <c r="J1452" s="1" t="s">
        <v>136</v>
      </c>
      <c r="K1452" s="6" t="s">
        <v>572</v>
      </c>
      <c r="L1452" s="6" t="str">
        <f>VLOOKUP(LEFT(A1452,1),'Ansatz 1'!A$1:B$10,2)</f>
        <v>2 Unterricht, Erziehung, Sport und Wissenschaft</v>
      </c>
      <c r="M1452" s="6" t="str">
        <f>VLOOKUP(LEFT(A1452,2),'Ansatz 2'!A$1:B$51,2)</f>
        <v>21 Allgemeinbildender Unterricht</v>
      </c>
      <c r="N1452" s="6" t="str">
        <f t="shared" ref="N1452:N1515" si="158">_xlfn.CONCAT(A1452,LEFT(B1452,1)," ", I1452)</f>
        <v>2120 Mittelschule</v>
      </c>
      <c r="O1452" s="1" t="str">
        <f t="shared" ref="O1452:O1515" si="159">IF(OR(LEFT(H1452)="1",LEFT(H1452)="2"),"EH","FH")</f>
        <v>FH</v>
      </c>
      <c r="P1452" s="1">
        <f t="shared" si="157"/>
        <v>1</v>
      </c>
      <c r="Q1452" s="1" t="s">
        <v>999</v>
      </c>
      <c r="R1452" s="1" t="str">
        <f t="shared" ref="R1452:R1515" si="160">_xlfn.CONCAT(P1452,"/",A1452,LEFT(B1452,1),IF(P1452=1,"-","+"),C1452,LEFT(D1452,2)," ",J1452)</f>
        <v>1/2120-75100 Transfers an Länder, Landesfonds und Landeskammern (Schulfilmbeiträge)</v>
      </c>
      <c r="S1452" s="2">
        <f t="shared" si="156"/>
        <v>-800</v>
      </c>
      <c r="T1452" s="2">
        <f t="shared" ref="T1452:T1515" si="161">S1452/U$1</f>
        <v>-0.25864856126737795</v>
      </c>
    </row>
    <row r="1453" spans="1:20" x14ac:dyDescent="0.4">
      <c r="A1453" s="1" t="s">
        <v>583</v>
      </c>
      <c r="B1453" s="1" t="s">
        <v>395</v>
      </c>
      <c r="C1453" s="1" t="s">
        <v>491</v>
      </c>
      <c r="D1453" s="1" t="s">
        <v>395</v>
      </c>
      <c r="E1453" s="1" t="s">
        <v>395</v>
      </c>
      <c r="F1453" s="1" t="s">
        <v>397</v>
      </c>
      <c r="G1453" s="1" t="s">
        <v>398</v>
      </c>
      <c r="H1453" s="1" t="s">
        <v>492</v>
      </c>
      <c r="I1453" s="1" t="s">
        <v>137</v>
      </c>
      <c r="J1453" s="1" t="s">
        <v>148</v>
      </c>
      <c r="K1453" s="6" t="s">
        <v>421</v>
      </c>
      <c r="L1453" s="6" t="str">
        <f>VLOOKUP(LEFT(A1453,1),'Ansatz 1'!A$1:B$10,2)</f>
        <v>2 Unterricht, Erziehung, Sport und Wissenschaft</v>
      </c>
      <c r="M1453" s="6" t="str">
        <f>VLOOKUP(LEFT(A1453,2),'Ansatz 2'!A$1:B$51,2)</f>
        <v>21 Allgemeinbildender Unterricht</v>
      </c>
      <c r="N1453" s="6" t="str">
        <f t="shared" si="158"/>
        <v>2120 Mittelschule</v>
      </c>
      <c r="O1453" s="1" t="str">
        <f t="shared" si="159"/>
        <v>FH</v>
      </c>
      <c r="P1453" s="1">
        <f t="shared" si="157"/>
        <v>2</v>
      </c>
      <c r="Q1453" s="1" t="s">
        <v>999</v>
      </c>
      <c r="R1453" s="1" t="str">
        <f t="shared" si="160"/>
        <v>2/2120+81100 Miete- und Pachtertrag</v>
      </c>
      <c r="S1453" s="2">
        <f t="shared" si="156"/>
        <v>500</v>
      </c>
      <c r="T1453" s="2">
        <f t="shared" si="161"/>
        <v>0.16165535079211121</v>
      </c>
    </row>
    <row r="1454" spans="1:20" x14ac:dyDescent="0.4">
      <c r="A1454" s="1" t="s">
        <v>583</v>
      </c>
      <c r="B1454" s="1" t="s">
        <v>395</v>
      </c>
      <c r="C1454" s="1" t="s">
        <v>496</v>
      </c>
      <c r="D1454" s="1" t="s">
        <v>405</v>
      </c>
      <c r="E1454" s="1" t="s">
        <v>395</v>
      </c>
      <c r="F1454" s="1" t="s">
        <v>397</v>
      </c>
      <c r="G1454" s="1" t="s">
        <v>398</v>
      </c>
      <c r="H1454" s="1" t="s">
        <v>495</v>
      </c>
      <c r="I1454" s="1" t="s">
        <v>137</v>
      </c>
      <c r="J1454" s="1" t="s">
        <v>149</v>
      </c>
      <c r="K1454" s="6" t="s">
        <v>600</v>
      </c>
      <c r="L1454" s="6" t="str">
        <f>VLOOKUP(LEFT(A1454,1),'Ansatz 1'!A$1:B$10,2)</f>
        <v>2 Unterricht, Erziehung, Sport und Wissenschaft</v>
      </c>
      <c r="M1454" s="6" t="str">
        <f>VLOOKUP(LEFT(A1454,2),'Ansatz 2'!A$1:B$51,2)</f>
        <v>21 Allgemeinbildender Unterricht</v>
      </c>
      <c r="N1454" s="6" t="str">
        <f t="shared" si="158"/>
        <v>2120 Mittelschule</v>
      </c>
      <c r="O1454" s="1" t="str">
        <f t="shared" si="159"/>
        <v>FH</v>
      </c>
      <c r="P1454" s="1">
        <f t="shared" si="157"/>
        <v>2</v>
      </c>
      <c r="Q1454" s="1" t="s">
        <v>999</v>
      </c>
      <c r="R1454" s="1" t="str">
        <f t="shared" si="160"/>
        <v>2/2120+81630 Kostenbeiträge (Kostenersätze) für sonstige Leistungen (Schulerhaltungsbeiträge)</v>
      </c>
      <c r="S1454" s="2">
        <f t="shared" si="156"/>
        <v>240000</v>
      </c>
      <c r="T1454" s="2">
        <f t="shared" si="161"/>
        <v>77.594568380213389</v>
      </c>
    </row>
    <row r="1455" spans="1:20" x14ac:dyDescent="0.4">
      <c r="A1455" s="1" t="s">
        <v>583</v>
      </c>
      <c r="B1455" s="1" t="s">
        <v>395</v>
      </c>
      <c r="C1455" s="1" t="s">
        <v>499</v>
      </c>
      <c r="D1455" s="1" t="s">
        <v>395</v>
      </c>
      <c r="E1455" s="1" t="s">
        <v>395</v>
      </c>
      <c r="F1455" s="1" t="s">
        <v>397</v>
      </c>
      <c r="G1455" s="1" t="s">
        <v>398</v>
      </c>
      <c r="H1455" s="1" t="s">
        <v>490</v>
      </c>
      <c r="I1455" s="1" t="s">
        <v>137</v>
      </c>
      <c r="J1455" s="1" t="s">
        <v>69</v>
      </c>
      <c r="K1455" s="6" t="s">
        <v>448</v>
      </c>
      <c r="L1455" s="6" t="str">
        <f>VLOOKUP(LEFT(A1455,1),'Ansatz 1'!A$1:B$10,2)</f>
        <v>2 Unterricht, Erziehung, Sport und Wissenschaft</v>
      </c>
      <c r="M1455" s="6" t="str">
        <f>VLOOKUP(LEFT(A1455,2),'Ansatz 2'!A$1:B$51,2)</f>
        <v>21 Allgemeinbildender Unterricht</v>
      </c>
      <c r="N1455" s="6" t="str">
        <f t="shared" si="158"/>
        <v>2120 Mittelschule</v>
      </c>
      <c r="O1455" s="1" t="str">
        <f t="shared" si="159"/>
        <v>FH</v>
      </c>
      <c r="P1455" s="1">
        <f t="shared" si="157"/>
        <v>2</v>
      </c>
      <c r="Q1455" s="1" t="s">
        <v>999</v>
      </c>
      <c r="R1455" s="1" t="str">
        <f t="shared" si="160"/>
        <v>2/2120+82900 Sonstige Erträge</v>
      </c>
      <c r="S1455" s="2">
        <f t="shared" si="156"/>
        <v>100</v>
      </c>
      <c r="T1455" s="2">
        <f t="shared" si="161"/>
        <v>3.2331070158422244E-2</v>
      </c>
    </row>
    <row r="1456" spans="1:20" x14ac:dyDescent="0.4">
      <c r="A1456" s="1" t="s">
        <v>601</v>
      </c>
      <c r="B1456" s="1" t="s">
        <v>395</v>
      </c>
      <c r="C1456" s="1" t="s">
        <v>477</v>
      </c>
      <c r="D1456" s="1" t="s">
        <v>401</v>
      </c>
      <c r="E1456" s="1" t="s">
        <v>395</v>
      </c>
      <c r="F1456" s="1" t="s">
        <v>397</v>
      </c>
      <c r="G1456" s="1" t="s">
        <v>398</v>
      </c>
      <c r="H1456" s="1" t="s">
        <v>415</v>
      </c>
      <c r="I1456" s="1" t="s">
        <v>150</v>
      </c>
      <c r="J1456" s="1" t="s">
        <v>134</v>
      </c>
      <c r="K1456" s="6" t="s">
        <v>602</v>
      </c>
      <c r="L1456" s="6" t="str">
        <f>VLOOKUP(LEFT(A1456,1),'Ansatz 1'!A$1:B$10,2)</f>
        <v>2 Unterricht, Erziehung, Sport und Wissenschaft</v>
      </c>
      <c r="M1456" s="6" t="str">
        <f>VLOOKUP(LEFT(A1456,2),'Ansatz 2'!A$1:B$51,2)</f>
        <v>21 Allgemeinbildender Unterricht</v>
      </c>
      <c r="N1456" s="6" t="str">
        <f t="shared" si="158"/>
        <v>2130 Sonderschulen</v>
      </c>
      <c r="O1456" s="1" t="str">
        <f t="shared" si="159"/>
        <v>FH</v>
      </c>
      <c r="P1456" s="1">
        <f t="shared" si="157"/>
        <v>1</v>
      </c>
      <c r="Q1456" s="1" t="s">
        <v>999</v>
      </c>
      <c r="R1456" s="1" t="str">
        <f t="shared" si="160"/>
        <v>1/2130-72020 Kostenbeiträge (Kostenersätze) für Leistungen (Schulerhaltungsbeiträge)</v>
      </c>
      <c r="S1456" s="2">
        <f t="shared" si="156"/>
        <v>-21500</v>
      </c>
      <c r="T1456" s="2">
        <f t="shared" si="161"/>
        <v>-6.9511800840607822</v>
      </c>
    </row>
    <row r="1457" spans="1:20" x14ac:dyDescent="0.4">
      <c r="A1457" s="1" t="s">
        <v>603</v>
      </c>
      <c r="B1457" s="1" t="s">
        <v>395</v>
      </c>
      <c r="C1457" s="1" t="s">
        <v>477</v>
      </c>
      <c r="D1457" s="1" t="s">
        <v>401</v>
      </c>
      <c r="E1457" s="1" t="s">
        <v>395</v>
      </c>
      <c r="F1457" s="1" t="s">
        <v>397</v>
      </c>
      <c r="G1457" s="1" t="s">
        <v>398</v>
      </c>
      <c r="H1457" s="1" t="s">
        <v>415</v>
      </c>
      <c r="I1457" s="1" t="s">
        <v>151</v>
      </c>
      <c r="J1457" s="1" t="s">
        <v>134</v>
      </c>
      <c r="K1457" s="6" t="s">
        <v>417</v>
      </c>
      <c r="L1457" s="6" t="str">
        <f>VLOOKUP(LEFT(A1457,1),'Ansatz 1'!A$1:B$10,2)</f>
        <v>2 Unterricht, Erziehung, Sport und Wissenschaft</v>
      </c>
      <c r="M1457" s="6" t="str">
        <f>VLOOKUP(LEFT(A1457,2),'Ansatz 2'!A$1:B$51,2)</f>
        <v>21 Allgemeinbildender Unterricht</v>
      </c>
      <c r="N1457" s="6" t="str">
        <f t="shared" si="158"/>
        <v>2140 Polytechnische Schulen</v>
      </c>
      <c r="O1457" s="1" t="str">
        <f t="shared" si="159"/>
        <v>FH</v>
      </c>
      <c r="P1457" s="1">
        <f t="shared" si="157"/>
        <v>1</v>
      </c>
      <c r="Q1457" s="1" t="s">
        <v>999</v>
      </c>
      <c r="R1457" s="1" t="str">
        <f t="shared" si="160"/>
        <v>1/2140-72020 Kostenbeiträge (Kostenersätze) für Leistungen (Schulerhaltungsbeiträge)</v>
      </c>
      <c r="S1457" s="2">
        <f t="shared" si="156"/>
        <v>-11000</v>
      </c>
      <c r="T1457" s="2">
        <f t="shared" si="161"/>
        <v>-3.5564177174264469</v>
      </c>
    </row>
    <row r="1458" spans="1:20" x14ac:dyDescent="0.4">
      <c r="A1458" s="1" t="s">
        <v>604</v>
      </c>
      <c r="B1458" s="1" t="s">
        <v>395</v>
      </c>
      <c r="C1458" s="1" t="s">
        <v>543</v>
      </c>
      <c r="D1458" s="1" t="s">
        <v>395</v>
      </c>
      <c r="E1458" s="1" t="s">
        <v>395</v>
      </c>
      <c r="F1458" s="1" t="s">
        <v>397</v>
      </c>
      <c r="G1458" s="1" t="s">
        <v>398</v>
      </c>
      <c r="H1458" s="1" t="s">
        <v>544</v>
      </c>
      <c r="I1458" s="1" t="s">
        <v>152</v>
      </c>
      <c r="J1458" s="1" t="s">
        <v>153</v>
      </c>
      <c r="K1458" s="6" t="s">
        <v>461</v>
      </c>
      <c r="L1458" s="6" t="str">
        <f>VLOOKUP(LEFT(A1458,1),'Ansatz 1'!A$1:B$10,2)</f>
        <v>2 Unterricht, Erziehung, Sport und Wissenschaft</v>
      </c>
      <c r="M1458" s="6" t="str">
        <f>VLOOKUP(LEFT(A1458,2),'Ansatz 2'!A$1:B$51,2)</f>
        <v>22 Berufsbildender Unterricht</v>
      </c>
      <c r="N1458" s="6" t="str">
        <f t="shared" si="158"/>
        <v>2210 Berufsbildende mittlere Schulen</v>
      </c>
      <c r="O1458" s="1" t="str">
        <f t="shared" si="159"/>
        <v>FH</v>
      </c>
      <c r="P1458" s="1">
        <f t="shared" si="157"/>
        <v>1</v>
      </c>
      <c r="Q1458" s="1" t="s">
        <v>999</v>
      </c>
      <c r="R1458" s="1" t="str">
        <f t="shared" si="160"/>
        <v>1/2210-75700 Lfd. Transferzahlungen an private Organisationen ohne Erwerbszweck</v>
      </c>
      <c r="S1458" s="2">
        <f t="shared" si="156"/>
        <v>-1000</v>
      </c>
      <c r="T1458" s="2">
        <f t="shared" si="161"/>
        <v>-0.32331070158422243</v>
      </c>
    </row>
    <row r="1459" spans="1:20" x14ac:dyDescent="0.4">
      <c r="A1459" s="1" t="s">
        <v>605</v>
      </c>
      <c r="B1459" s="1" t="s">
        <v>403</v>
      </c>
      <c r="C1459" s="1" t="s">
        <v>432</v>
      </c>
      <c r="D1459" s="1" t="s">
        <v>395</v>
      </c>
      <c r="E1459" s="1" t="s">
        <v>395</v>
      </c>
      <c r="F1459" s="1" t="s">
        <v>397</v>
      </c>
      <c r="G1459" s="1" t="s">
        <v>398</v>
      </c>
      <c r="H1459" s="1" t="s">
        <v>584</v>
      </c>
      <c r="I1459" s="1" t="s">
        <v>154</v>
      </c>
      <c r="J1459" s="1" t="s">
        <v>138</v>
      </c>
      <c r="K1459" s="6" t="s">
        <v>400</v>
      </c>
      <c r="L1459" s="6" t="str">
        <f>VLOOKUP(LEFT(A1459,1),'Ansatz 1'!A$1:B$10,2)</f>
        <v>2 Unterricht, Erziehung, Sport und Wissenschaft</v>
      </c>
      <c r="M1459" s="6" t="str">
        <f>VLOOKUP(LEFT(A1459,2),'Ansatz 2'!A$1:B$51,2)</f>
        <v>23 Förderung des Unterrichts</v>
      </c>
      <c r="N1459" s="6" t="str">
        <f t="shared" si="158"/>
        <v>2321 VS Schülerbetreuung</v>
      </c>
      <c r="O1459" s="1" t="str">
        <f t="shared" si="159"/>
        <v>FH</v>
      </c>
      <c r="P1459" s="1">
        <f t="shared" si="157"/>
        <v>1</v>
      </c>
      <c r="Q1459" s="1" t="s">
        <v>999</v>
      </c>
      <c r="R1459" s="1" t="str">
        <f t="shared" si="160"/>
        <v>1/2321-01000 Gebäude und Bauten</v>
      </c>
      <c r="S1459" s="2">
        <f t="shared" si="156"/>
        <v>0</v>
      </c>
      <c r="T1459" s="2">
        <f t="shared" si="161"/>
        <v>0</v>
      </c>
    </row>
    <row r="1460" spans="1:20" x14ac:dyDescent="0.4">
      <c r="A1460" s="1" t="s">
        <v>605</v>
      </c>
      <c r="B1460" s="1" t="s">
        <v>403</v>
      </c>
      <c r="C1460" s="1" t="s">
        <v>435</v>
      </c>
      <c r="D1460" s="1" t="s">
        <v>395</v>
      </c>
      <c r="E1460" s="1" t="s">
        <v>395</v>
      </c>
      <c r="F1460" s="1" t="s">
        <v>397</v>
      </c>
      <c r="G1460" s="1" t="s">
        <v>398</v>
      </c>
      <c r="H1460" s="1" t="s">
        <v>436</v>
      </c>
      <c r="I1460" s="1" t="s">
        <v>154</v>
      </c>
      <c r="J1460" s="1" t="s">
        <v>35</v>
      </c>
      <c r="K1460" s="6" t="s">
        <v>421</v>
      </c>
      <c r="L1460" s="6" t="str">
        <f>VLOOKUP(LEFT(A1460,1),'Ansatz 1'!A$1:B$10,2)</f>
        <v>2 Unterricht, Erziehung, Sport und Wissenschaft</v>
      </c>
      <c r="M1460" s="6" t="str">
        <f>VLOOKUP(LEFT(A1460,2),'Ansatz 2'!A$1:B$51,2)</f>
        <v>23 Förderung des Unterrichts</v>
      </c>
      <c r="N1460" s="6" t="str">
        <f t="shared" si="158"/>
        <v>2321 VS Schülerbetreuung</v>
      </c>
      <c r="O1460" s="1" t="str">
        <f t="shared" si="159"/>
        <v>FH</v>
      </c>
      <c r="P1460" s="1">
        <f t="shared" si="157"/>
        <v>1</v>
      </c>
      <c r="Q1460" s="1" t="s">
        <v>999</v>
      </c>
      <c r="R1460" s="1" t="str">
        <f t="shared" si="160"/>
        <v>1/2321-04200 Amts-, Betriebs- und Geschäftsausstattung</v>
      </c>
      <c r="S1460" s="2">
        <f t="shared" si="156"/>
        <v>-500</v>
      </c>
      <c r="T1460" s="2">
        <f t="shared" si="161"/>
        <v>-0.16165535079211121</v>
      </c>
    </row>
    <row r="1461" spans="1:20" x14ac:dyDescent="0.4">
      <c r="A1461" s="1" t="s">
        <v>605</v>
      </c>
      <c r="B1461" s="1" t="s">
        <v>403</v>
      </c>
      <c r="C1461" s="1" t="s">
        <v>529</v>
      </c>
      <c r="D1461" s="1" t="s">
        <v>395</v>
      </c>
      <c r="E1461" s="1" t="s">
        <v>395</v>
      </c>
      <c r="F1461" s="1" t="s">
        <v>397</v>
      </c>
      <c r="G1461" s="1" t="s">
        <v>398</v>
      </c>
      <c r="H1461" s="1" t="s">
        <v>530</v>
      </c>
      <c r="I1461" s="1" t="s">
        <v>154</v>
      </c>
      <c r="J1461" s="1" t="s">
        <v>155</v>
      </c>
      <c r="K1461" s="6" t="s">
        <v>606</v>
      </c>
      <c r="L1461" s="6" t="str">
        <f>VLOOKUP(LEFT(A1461,1),'Ansatz 1'!A$1:B$10,2)</f>
        <v>2 Unterricht, Erziehung, Sport und Wissenschaft</v>
      </c>
      <c r="M1461" s="6" t="str">
        <f>VLOOKUP(LEFT(A1461,2),'Ansatz 2'!A$1:B$51,2)</f>
        <v>23 Förderung des Unterrichts</v>
      </c>
      <c r="N1461" s="6" t="str">
        <f t="shared" si="158"/>
        <v>2321 VS Schülerbetreuung</v>
      </c>
      <c r="O1461" s="1" t="str">
        <f t="shared" si="159"/>
        <v>FH</v>
      </c>
      <c r="P1461" s="1">
        <f t="shared" si="157"/>
        <v>2</v>
      </c>
      <c r="Q1461" s="1" t="s">
        <v>999</v>
      </c>
      <c r="R1461" s="1" t="str">
        <f t="shared" si="160"/>
        <v>2/2321+30100 Kapitaltransfers von Ländern, Landesfonds und Landeskammern (Umbau/Zubau im Kiga-Gebäude)</v>
      </c>
      <c r="S1461" s="2">
        <f t="shared" si="156"/>
        <v>7700</v>
      </c>
      <c r="T1461" s="2">
        <f t="shared" si="161"/>
        <v>2.489492402198513</v>
      </c>
    </row>
    <row r="1462" spans="1:20" x14ac:dyDescent="0.4">
      <c r="A1462" s="1" t="s">
        <v>605</v>
      </c>
      <c r="B1462" s="1" t="s">
        <v>403</v>
      </c>
      <c r="C1462" s="1" t="s">
        <v>438</v>
      </c>
      <c r="D1462" s="1" t="s">
        <v>395</v>
      </c>
      <c r="E1462" s="1" t="s">
        <v>395</v>
      </c>
      <c r="F1462" s="1" t="s">
        <v>397</v>
      </c>
      <c r="G1462" s="1" t="s">
        <v>398</v>
      </c>
      <c r="H1462" s="1" t="s">
        <v>439</v>
      </c>
      <c r="I1462" s="1" t="s">
        <v>154</v>
      </c>
      <c r="J1462" s="1" t="s">
        <v>36</v>
      </c>
      <c r="K1462" s="6" t="s">
        <v>461</v>
      </c>
      <c r="L1462" s="6" t="str">
        <f>VLOOKUP(LEFT(A1462,1),'Ansatz 1'!A$1:B$10,2)</f>
        <v>2 Unterricht, Erziehung, Sport und Wissenschaft</v>
      </c>
      <c r="M1462" s="6" t="str">
        <f>VLOOKUP(LEFT(A1462,2),'Ansatz 2'!A$1:B$51,2)</f>
        <v>23 Förderung des Unterrichts</v>
      </c>
      <c r="N1462" s="6" t="str">
        <f t="shared" si="158"/>
        <v>2321 VS Schülerbetreuung</v>
      </c>
      <c r="O1462" s="1" t="str">
        <f t="shared" si="159"/>
        <v>FH</v>
      </c>
      <c r="P1462" s="1">
        <f t="shared" si="157"/>
        <v>1</v>
      </c>
      <c r="Q1462" s="1" t="s">
        <v>999</v>
      </c>
      <c r="R1462" s="1" t="str">
        <f t="shared" si="160"/>
        <v>1/2321-40000 Geringwertige Wirtschaftsgüter (GWG)</v>
      </c>
      <c r="S1462" s="2">
        <f t="shared" si="156"/>
        <v>-1000</v>
      </c>
      <c r="T1462" s="2">
        <f t="shared" si="161"/>
        <v>-0.32331070158422243</v>
      </c>
    </row>
    <row r="1463" spans="1:20" x14ac:dyDescent="0.4">
      <c r="A1463" s="1" t="s">
        <v>605</v>
      </c>
      <c r="B1463" s="1" t="s">
        <v>403</v>
      </c>
      <c r="C1463" s="1" t="s">
        <v>607</v>
      </c>
      <c r="D1463" s="1" t="s">
        <v>395</v>
      </c>
      <c r="E1463" s="1" t="s">
        <v>395</v>
      </c>
      <c r="F1463" s="1" t="s">
        <v>397</v>
      </c>
      <c r="G1463" s="1" t="s">
        <v>398</v>
      </c>
      <c r="H1463" s="1" t="s">
        <v>439</v>
      </c>
      <c r="I1463" s="1" t="s">
        <v>154</v>
      </c>
      <c r="J1463" s="1" t="s">
        <v>156</v>
      </c>
      <c r="K1463" s="6" t="s">
        <v>608</v>
      </c>
      <c r="L1463" s="6" t="str">
        <f>VLOOKUP(LEFT(A1463,1),'Ansatz 1'!A$1:B$10,2)</f>
        <v>2 Unterricht, Erziehung, Sport und Wissenschaft</v>
      </c>
      <c r="M1463" s="6" t="str">
        <f>VLOOKUP(LEFT(A1463,2),'Ansatz 2'!A$1:B$51,2)</f>
        <v>23 Förderung des Unterrichts</v>
      </c>
      <c r="N1463" s="6" t="str">
        <f t="shared" si="158"/>
        <v>2321 VS Schülerbetreuung</v>
      </c>
      <c r="O1463" s="1" t="str">
        <f t="shared" si="159"/>
        <v>FH</v>
      </c>
      <c r="P1463" s="1">
        <f t="shared" si="157"/>
        <v>1</v>
      </c>
      <c r="Q1463" s="1" t="s">
        <v>999</v>
      </c>
      <c r="R1463" s="1" t="str">
        <f t="shared" si="160"/>
        <v>1/2321-43000 Lebensmittel (Mittagstisch)</v>
      </c>
      <c r="S1463" s="2">
        <f t="shared" si="156"/>
        <v>-16500</v>
      </c>
      <c r="T1463" s="2">
        <f t="shared" si="161"/>
        <v>-5.3346265761396703</v>
      </c>
    </row>
    <row r="1464" spans="1:20" x14ac:dyDescent="0.4">
      <c r="A1464" s="1" t="s">
        <v>605</v>
      </c>
      <c r="B1464" s="1" t="s">
        <v>403</v>
      </c>
      <c r="C1464" s="1" t="s">
        <v>519</v>
      </c>
      <c r="D1464" s="1" t="s">
        <v>395</v>
      </c>
      <c r="E1464" s="1" t="s">
        <v>395</v>
      </c>
      <c r="F1464" s="1" t="s">
        <v>397</v>
      </c>
      <c r="G1464" s="1" t="s">
        <v>398</v>
      </c>
      <c r="H1464" s="1" t="s">
        <v>439</v>
      </c>
      <c r="I1464" s="1" t="s">
        <v>154</v>
      </c>
      <c r="J1464" s="1" t="s">
        <v>84</v>
      </c>
      <c r="K1464" s="6" t="s">
        <v>568</v>
      </c>
      <c r="L1464" s="6" t="str">
        <f>VLOOKUP(LEFT(A1464,1),'Ansatz 1'!A$1:B$10,2)</f>
        <v>2 Unterricht, Erziehung, Sport und Wissenschaft</v>
      </c>
      <c r="M1464" s="6" t="str">
        <f>VLOOKUP(LEFT(A1464,2),'Ansatz 2'!A$1:B$51,2)</f>
        <v>23 Förderung des Unterrichts</v>
      </c>
      <c r="N1464" s="6" t="str">
        <f t="shared" si="158"/>
        <v>2321 VS Schülerbetreuung</v>
      </c>
      <c r="O1464" s="1" t="str">
        <f t="shared" si="159"/>
        <v>FH</v>
      </c>
      <c r="P1464" s="1">
        <f t="shared" si="157"/>
        <v>1</v>
      </c>
      <c r="Q1464" s="1" t="s">
        <v>999</v>
      </c>
      <c r="R1464" s="1" t="str">
        <f t="shared" si="160"/>
        <v>1/2321-45100 Brennstoffe</v>
      </c>
      <c r="S1464" s="2">
        <f t="shared" si="156"/>
        <v>-400</v>
      </c>
      <c r="T1464" s="2">
        <f t="shared" si="161"/>
        <v>-0.12932428063368898</v>
      </c>
    </row>
    <row r="1465" spans="1:20" x14ac:dyDescent="0.4">
      <c r="A1465" s="1" t="s">
        <v>605</v>
      </c>
      <c r="B1465" s="1" t="s">
        <v>403</v>
      </c>
      <c r="C1465" s="1" t="s">
        <v>520</v>
      </c>
      <c r="D1465" s="1" t="s">
        <v>395</v>
      </c>
      <c r="E1465" s="1" t="s">
        <v>395</v>
      </c>
      <c r="F1465" s="1" t="s">
        <v>397</v>
      </c>
      <c r="G1465" s="1" t="s">
        <v>398</v>
      </c>
      <c r="H1465" s="1" t="s">
        <v>439</v>
      </c>
      <c r="I1465" s="1" t="s">
        <v>154</v>
      </c>
      <c r="J1465" s="1" t="s">
        <v>85</v>
      </c>
      <c r="K1465" s="6" t="s">
        <v>582</v>
      </c>
      <c r="L1465" s="6" t="str">
        <f>VLOOKUP(LEFT(A1465,1),'Ansatz 1'!A$1:B$10,2)</f>
        <v>2 Unterricht, Erziehung, Sport und Wissenschaft</v>
      </c>
      <c r="M1465" s="6" t="str">
        <f>VLOOKUP(LEFT(A1465,2),'Ansatz 2'!A$1:B$51,2)</f>
        <v>23 Förderung des Unterrichts</v>
      </c>
      <c r="N1465" s="6" t="str">
        <f t="shared" si="158"/>
        <v>2321 VS Schülerbetreuung</v>
      </c>
      <c r="O1465" s="1" t="str">
        <f t="shared" si="159"/>
        <v>FH</v>
      </c>
      <c r="P1465" s="1">
        <f t="shared" si="157"/>
        <v>1</v>
      </c>
      <c r="Q1465" s="1" t="s">
        <v>999</v>
      </c>
      <c r="R1465" s="1" t="str">
        <f t="shared" si="160"/>
        <v>1/2321-45400 Reinigungsmittel</v>
      </c>
      <c r="S1465" s="2">
        <f t="shared" si="156"/>
        <v>-600</v>
      </c>
      <c r="T1465" s="2">
        <f t="shared" si="161"/>
        <v>-0.19398642095053345</v>
      </c>
    </row>
    <row r="1466" spans="1:20" x14ac:dyDescent="0.4">
      <c r="A1466" s="1" t="s">
        <v>605</v>
      </c>
      <c r="B1466" s="1" t="s">
        <v>403</v>
      </c>
      <c r="C1466" s="1" t="s">
        <v>444</v>
      </c>
      <c r="D1466" s="1" t="s">
        <v>395</v>
      </c>
      <c r="E1466" s="1" t="s">
        <v>395</v>
      </c>
      <c r="F1466" s="1" t="s">
        <v>397</v>
      </c>
      <c r="G1466" s="1" t="s">
        <v>398</v>
      </c>
      <c r="H1466" s="1" t="s">
        <v>445</v>
      </c>
      <c r="I1466" s="1" t="s">
        <v>154</v>
      </c>
      <c r="J1466" s="1" t="s">
        <v>39</v>
      </c>
      <c r="K1466" s="6" t="s">
        <v>538</v>
      </c>
      <c r="L1466" s="6" t="str">
        <f>VLOOKUP(LEFT(A1466,1),'Ansatz 1'!A$1:B$10,2)</f>
        <v>2 Unterricht, Erziehung, Sport und Wissenschaft</v>
      </c>
      <c r="M1466" s="6" t="str">
        <f>VLOOKUP(LEFT(A1466,2),'Ansatz 2'!A$1:B$51,2)</f>
        <v>23 Förderung des Unterrichts</v>
      </c>
      <c r="N1466" s="6" t="str">
        <f t="shared" si="158"/>
        <v>2321 VS Schülerbetreuung</v>
      </c>
      <c r="O1466" s="1" t="str">
        <f t="shared" si="159"/>
        <v>FH</v>
      </c>
      <c r="P1466" s="1">
        <f t="shared" si="157"/>
        <v>1</v>
      </c>
      <c r="Q1466" s="1" t="s">
        <v>999</v>
      </c>
      <c r="R1466" s="1" t="str">
        <f t="shared" si="160"/>
        <v>1/2321-51000 Geldbezüge der Vertragsbediensteten der Verwaltung</v>
      </c>
      <c r="S1466" s="2">
        <f t="shared" si="156"/>
        <v>-18000</v>
      </c>
      <c r="T1466" s="2">
        <f t="shared" si="161"/>
        <v>-5.8195926285160038</v>
      </c>
    </row>
    <row r="1467" spans="1:20" x14ac:dyDescent="0.4">
      <c r="A1467" s="1" t="s">
        <v>605</v>
      </c>
      <c r="B1467" s="1" t="s">
        <v>403</v>
      </c>
      <c r="C1467" s="1" t="s">
        <v>574</v>
      </c>
      <c r="D1467" s="1" t="s">
        <v>395</v>
      </c>
      <c r="E1467" s="1" t="s">
        <v>395</v>
      </c>
      <c r="F1467" s="1" t="s">
        <v>397</v>
      </c>
      <c r="G1467" s="1" t="s">
        <v>398</v>
      </c>
      <c r="H1467" s="1" t="s">
        <v>445</v>
      </c>
      <c r="I1467" s="1" t="s">
        <v>154</v>
      </c>
      <c r="J1467" s="1" t="s">
        <v>131</v>
      </c>
      <c r="K1467" s="6" t="s">
        <v>448</v>
      </c>
      <c r="L1467" s="6" t="str">
        <f>VLOOKUP(LEFT(A1467,1),'Ansatz 1'!A$1:B$10,2)</f>
        <v>2 Unterricht, Erziehung, Sport und Wissenschaft</v>
      </c>
      <c r="M1467" s="6" t="str">
        <f>VLOOKUP(LEFT(A1467,2),'Ansatz 2'!A$1:B$51,2)</f>
        <v>23 Förderung des Unterrichts</v>
      </c>
      <c r="N1467" s="6" t="str">
        <f t="shared" si="158"/>
        <v>2321 VS Schülerbetreuung</v>
      </c>
      <c r="O1467" s="1" t="str">
        <f t="shared" si="159"/>
        <v>FH</v>
      </c>
      <c r="P1467" s="1">
        <f t="shared" si="157"/>
        <v>1</v>
      </c>
      <c r="Q1467" s="1" t="s">
        <v>999</v>
      </c>
      <c r="R1467" s="1" t="str">
        <f t="shared" si="160"/>
        <v>1/2321-51100 Geldbezüge der Vertragsbediensteten in handwerklicher Verwendung</v>
      </c>
      <c r="S1467" s="2">
        <f t="shared" si="156"/>
        <v>-100</v>
      </c>
      <c r="T1467" s="2">
        <f t="shared" si="161"/>
        <v>-3.2331070158422244E-2</v>
      </c>
    </row>
    <row r="1468" spans="1:20" x14ac:dyDescent="0.4">
      <c r="A1468" s="1" t="s">
        <v>605</v>
      </c>
      <c r="B1468" s="1" t="s">
        <v>403</v>
      </c>
      <c r="C1468" s="1" t="s">
        <v>452</v>
      </c>
      <c r="D1468" s="1" t="s">
        <v>395</v>
      </c>
      <c r="E1468" s="1" t="s">
        <v>395</v>
      </c>
      <c r="F1468" s="1" t="s">
        <v>397</v>
      </c>
      <c r="G1468" s="1" t="s">
        <v>398</v>
      </c>
      <c r="H1468" s="1" t="s">
        <v>450</v>
      </c>
      <c r="I1468" s="1" t="s">
        <v>154</v>
      </c>
      <c r="J1468" s="1" t="s">
        <v>42</v>
      </c>
      <c r="K1468" s="6" t="s">
        <v>572</v>
      </c>
      <c r="L1468" s="6" t="str">
        <f>VLOOKUP(LEFT(A1468,1),'Ansatz 1'!A$1:B$10,2)</f>
        <v>2 Unterricht, Erziehung, Sport und Wissenschaft</v>
      </c>
      <c r="M1468" s="6" t="str">
        <f>VLOOKUP(LEFT(A1468,2),'Ansatz 2'!A$1:B$51,2)</f>
        <v>23 Förderung des Unterrichts</v>
      </c>
      <c r="N1468" s="6" t="str">
        <f t="shared" si="158"/>
        <v>2321 VS Schülerbetreuung</v>
      </c>
      <c r="O1468" s="1" t="str">
        <f t="shared" si="159"/>
        <v>FH</v>
      </c>
      <c r="P1468" s="1">
        <f t="shared" si="157"/>
        <v>1</v>
      </c>
      <c r="Q1468" s="1" t="s">
        <v>999</v>
      </c>
      <c r="R1468" s="1" t="str">
        <f t="shared" si="160"/>
        <v>1/2321-58000 Dienstgeberbeiträge zum Ausgleichsfonds für Familienbeihilfen</v>
      </c>
      <c r="S1468" s="2">
        <f t="shared" si="156"/>
        <v>-800</v>
      </c>
      <c r="T1468" s="2">
        <f t="shared" si="161"/>
        <v>-0.25864856126737795</v>
      </c>
    </row>
    <row r="1469" spans="1:20" x14ac:dyDescent="0.4">
      <c r="A1469" s="1" t="s">
        <v>605</v>
      </c>
      <c r="B1469" s="1" t="s">
        <v>403</v>
      </c>
      <c r="C1469" s="1" t="s">
        <v>454</v>
      </c>
      <c r="D1469" s="1" t="s">
        <v>455</v>
      </c>
      <c r="E1469" s="1" t="s">
        <v>395</v>
      </c>
      <c r="F1469" s="1" t="s">
        <v>397</v>
      </c>
      <c r="G1469" s="1" t="s">
        <v>398</v>
      </c>
      <c r="H1469" s="1" t="s">
        <v>450</v>
      </c>
      <c r="I1469" s="1" t="s">
        <v>154</v>
      </c>
      <c r="J1469" s="1" t="s">
        <v>93</v>
      </c>
      <c r="K1469" s="6" t="s">
        <v>448</v>
      </c>
      <c r="L1469" s="6" t="str">
        <f>VLOOKUP(LEFT(A1469,1),'Ansatz 1'!A$1:B$10,2)</f>
        <v>2 Unterricht, Erziehung, Sport und Wissenschaft</v>
      </c>
      <c r="M1469" s="6" t="str">
        <f>VLOOKUP(LEFT(A1469,2),'Ansatz 2'!A$1:B$51,2)</f>
        <v>23 Förderung des Unterrichts</v>
      </c>
      <c r="N1469" s="6" t="str">
        <f t="shared" si="158"/>
        <v>2321 VS Schülerbetreuung</v>
      </c>
      <c r="O1469" s="1" t="str">
        <f t="shared" si="159"/>
        <v>FH</v>
      </c>
      <c r="P1469" s="1">
        <f t="shared" si="157"/>
        <v>1</v>
      </c>
      <c r="Q1469" s="1" t="s">
        <v>999</v>
      </c>
      <c r="R1469" s="1" t="str">
        <f t="shared" si="160"/>
        <v>1/2321-58150 Sonstige Dienstgeberbeiträge zur sozialen Sicherheit (Pensionskassenbeiträge)</v>
      </c>
      <c r="S1469" s="2">
        <f t="shared" si="156"/>
        <v>-100</v>
      </c>
      <c r="T1469" s="2">
        <f t="shared" si="161"/>
        <v>-3.2331070158422244E-2</v>
      </c>
    </row>
    <row r="1470" spans="1:20" x14ac:dyDescent="0.4">
      <c r="A1470" s="1" t="s">
        <v>605</v>
      </c>
      <c r="B1470" s="1" t="s">
        <v>403</v>
      </c>
      <c r="C1470" s="1" t="s">
        <v>454</v>
      </c>
      <c r="D1470" s="1" t="s">
        <v>444</v>
      </c>
      <c r="E1470" s="1" t="s">
        <v>395</v>
      </c>
      <c r="F1470" s="1" t="s">
        <v>397</v>
      </c>
      <c r="G1470" s="1" t="s">
        <v>398</v>
      </c>
      <c r="H1470" s="1" t="s">
        <v>450</v>
      </c>
      <c r="I1470" s="1" t="s">
        <v>154</v>
      </c>
      <c r="J1470" s="1" t="s">
        <v>132</v>
      </c>
      <c r="K1470" s="6" t="s">
        <v>532</v>
      </c>
      <c r="L1470" s="6" t="str">
        <f>VLOOKUP(LEFT(A1470,1),'Ansatz 1'!A$1:B$10,2)</f>
        <v>2 Unterricht, Erziehung, Sport und Wissenschaft</v>
      </c>
      <c r="M1470" s="6" t="str">
        <f>VLOOKUP(LEFT(A1470,2),'Ansatz 2'!A$1:B$51,2)</f>
        <v>23 Förderung des Unterrichts</v>
      </c>
      <c r="N1470" s="6" t="str">
        <f t="shared" si="158"/>
        <v>2321 VS Schülerbetreuung</v>
      </c>
      <c r="O1470" s="1" t="str">
        <f t="shared" si="159"/>
        <v>FH</v>
      </c>
      <c r="P1470" s="1">
        <f t="shared" si="157"/>
        <v>1</v>
      </c>
      <c r="Q1470" s="1" t="s">
        <v>999</v>
      </c>
      <c r="R1470" s="1" t="str">
        <f t="shared" si="160"/>
        <v>1/2321-58151 Sonstige Dienstgeberbeiträge zur sozialen Sicherheit (Mitarbeitervorsorge - Abfertigung neu)</v>
      </c>
      <c r="S1470" s="2">
        <f t="shared" si="156"/>
        <v>-200</v>
      </c>
      <c r="T1470" s="2">
        <f t="shared" si="161"/>
        <v>-6.4662140316844488E-2</v>
      </c>
    </row>
    <row r="1471" spans="1:20" x14ac:dyDescent="0.4">
      <c r="A1471" s="1" t="s">
        <v>605</v>
      </c>
      <c r="B1471" s="1" t="s">
        <v>403</v>
      </c>
      <c r="C1471" s="1" t="s">
        <v>457</v>
      </c>
      <c r="D1471" s="1" t="s">
        <v>395</v>
      </c>
      <c r="E1471" s="1" t="s">
        <v>395</v>
      </c>
      <c r="F1471" s="1" t="s">
        <v>397</v>
      </c>
      <c r="G1471" s="1" t="s">
        <v>398</v>
      </c>
      <c r="H1471" s="1" t="s">
        <v>450</v>
      </c>
      <c r="I1471" s="1" t="s">
        <v>154</v>
      </c>
      <c r="J1471" s="1" t="s">
        <v>45</v>
      </c>
      <c r="K1471" s="6" t="s">
        <v>437</v>
      </c>
      <c r="L1471" s="6" t="str">
        <f>VLOOKUP(LEFT(A1471,1),'Ansatz 1'!A$1:B$10,2)</f>
        <v>2 Unterricht, Erziehung, Sport und Wissenschaft</v>
      </c>
      <c r="M1471" s="6" t="str">
        <f>VLOOKUP(LEFT(A1471,2),'Ansatz 2'!A$1:B$51,2)</f>
        <v>23 Förderung des Unterrichts</v>
      </c>
      <c r="N1471" s="6" t="str">
        <f t="shared" si="158"/>
        <v>2321 VS Schülerbetreuung</v>
      </c>
      <c r="O1471" s="1" t="str">
        <f t="shared" si="159"/>
        <v>FH</v>
      </c>
      <c r="P1471" s="1">
        <f t="shared" si="157"/>
        <v>1</v>
      </c>
      <c r="Q1471" s="1" t="s">
        <v>999</v>
      </c>
      <c r="R1471" s="1" t="str">
        <f t="shared" si="160"/>
        <v>1/2321-58200 Sonstige Dienstgeberbeiträge zur sozialen Sicherheit</v>
      </c>
      <c r="S1471" s="2">
        <f t="shared" si="156"/>
        <v>-4000</v>
      </c>
      <c r="T1471" s="2">
        <f t="shared" si="161"/>
        <v>-1.2932428063368897</v>
      </c>
    </row>
    <row r="1472" spans="1:20" x14ac:dyDescent="0.4">
      <c r="A1472" s="1" t="s">
        <v>605</v>
      </c>
      <c r="B1472" s="1" t="s">
        <v>403</v>
      </c>
      <c r="C1472" s="1" t="s">
        <v>522</v>
      </c>
      <c r="D1472" s="1" t="s">
        <v>395</v>
      </c>
      <c r="E1472" s="1" t="s">
        <v>395</v>
      </c>
      <c r="F1472" s="1" t="s">
        <v>397</v>
      </c>
      <c r="G1472" s="1" t="s">
        <v>398</v>
      </c>
      <c r="H1472" s="1" t="s">
        <v>465</v>
      </c>
      <c r="I1472" s="1" t="s">
        <v>154</v>
      </c>
      <c r="J1472" s="1" t="s">
        <v>86</v>
      </c>
      <c r="K1472" s="6" t="s">
        <v>493</v>
      </c>
      <c r="L1472" s="6" t="str">
        <f>VLOOKUP(LEFT(A1472,1),'Ansatz 1'!A$1:B$10,2)</f>
        <v>2 Unterricht, Erziehung, Sport und Wissenschaft</v>
      </c>
      <c r="M1472" s="6" t="str">
        <f>VLOOKUP(LEFT(A1472,2),'Ansatz 2'!A$1:B$51,2)</f>
        <v>23 Förderung des Unterrichts</v>
      </c>
      <c r="N1472" s="6" t="str">
        <f t="shared" si="158"/>
        <v>2321 VS Schülerbetreuung</v>
      </c>
      <c r="O1472" s="1" t="str">
        <f t="shared" si="159"/>
        <v>FH</v>
      </c>
      <c r="P1472" s="1">
        <f t="shared" si="157"/>
        <v>1</v>
      </c>
      <c r="Q1472" s="1" t="s">
        <v>999</v>
      </c>
      <c r="R1472" s="1" t="str">
        <f t="shared" si="160"/>
        <v>1/2321-60000 Energiebezüge</v>
      </c>
      <c r="S1472" s="2">
        <f t="shared" si="156"/>
        <v>-300</v>
      </c>
      <c r="T1472" s="2">
        <f t="shared" si="161"/>
        <v>-9.6993210475266725E-2</v>
      </c>
    </row>
    <row r="1473" spans="1:20" x14ac:dyDescent="0.4">
      <c r="A1473" s="1" t="s">
        <v>605</v>
      </c>
      <c r="B1473" s="1" t="s">
        <v>403</v>
      </c>
      <c r="C1473" s="1" t="s">
        <v>523</v>
      </c>
      <c r="D1473" s="1" t="s">
        <v>395</v>
      </c>
      <c r="E1473" s="1" t="s">
        <v>395</v>
      </c>
      <c r="F1473" s="1" t="s">
        <v>397</v>
      </c>
      <c r="G1473" s="1" t="s">
        <v>398</v>
      </c>
      <c r="H1473" s="1" t="s">
        <v>460</v>
      </c>
      <c r="I1473" s="1" t="s">
        <v>154</v>
      </c>
      <c r="J1473" s="1" t="s">
        <v>87</v>
      </c>
      <c r="K1473" s="6" t="s">
        <v>609</v>
      </c>
      <c r="L1473" s="6" t="str">
        <f>VLOOKUP(LEFT(A1473,1),'Ansatz 1'!A$1:B$10,2)</f>
        <v>2 Unterricht, Erziehung, Sport und Wissenschaft</v>
      </c>
      <c r="M1473" s="6" t="str">
        <f>VLOOKUP(LEFT(A1473,2),'Ansatz 2'!A$1:B$51,2)</f>
        <v>23 Förderung des Unterrichts</v>
      </c>
      <c r="N1473" s="6" t="str">
        <f t="shared" si="158"/>
        <v>2321 VS Schülerbetreuung</v>
      </c>
      <c r="O1473" s="1" t="str">
        <f t="shared" si="159"/>
        <v>FH</v>
      </c>
      <c r="P1473" s="1">
        <f t="shared" si="157"/>
        <v>1</v>
      </c>
      <c r="Q1473" s="1" t="s">
        <v>999</v>
      </c>
      <c r="R1473" s="1" t="str">
        <f t="shared" si="160"/>
        <v>1/2321-61400 Instandhaltung von Gebäuden und Bauten</v>
      </c>
      <c r="S1473" s="2">
        <f t="shared" si="156"/>
        <v>-1600</v>
      </c>
      <c r="T1473" s="2">
        <f t="shared" si="161"/>
        <v>-0.5172971225347559</v>
      </c>
    </row>
    <row r="1474" spans="1:20" x14ac:dyDescent="0.4">
      <c r="A1474" s="1" t="s">
        <v>605</v>
      </c>
      <c r="B1474" s="1" t="s">
        <v>403</v>
      </c>
      <c r="C1474" s="1" t="s">
        <v>462</v>
      </c>
      <c r="D1474" s="1" t="s">
        <v>395</v>
      </c>
      <c r="E1474" s="1" t="s">
        <v>395</v>
      </c>
      <c r="F1474" s="1" t="s">
        <v>397</v>
      </c>
      <c r="G1474" s="1" t="s">
        <v>398</v>
      </c>
      <c r="H1474" s="1" t="s">
        <v>460</v>
      </c>
      <c r="I1474" s="1" t="s">
        <v>154</v>
      </c>
      <c r="J1474" s="1" t="s">
        <v>47</v>
      </c>
      <c r="K1474" s="6" t="s">
        <v>421</v>
      </c>
      <c r="L1474" s="6" t="str">
        <f>VLOOKUP(LEFT(A1474,1),'Ansatz 1'!A$1:B$10,2)</f>
        <v>2 Unterricht, Erziehung, Sport und Wissenschaft</v>
      </c>
      <c r="M1474" s="6" t="str">
        <f>VLOOKUP(LEFT(A1474,2),'Ansatz 2'!A$1:B$51,2)</f>
        <v>23 Förderung des Unterrichts</v>
      </c>
      <c r="N1474" s="6" t="str">
        <f t="shared" si="158"/>
        <v>2321 VS Schülerbetreuung</v>
      </c>
      <c r="O1474" s="1" t="str">
        <f t="shared" si="159"/>
        <v>FH</v>
      </c>
      <c r="P1474" s="1">
        <f t="shared" si="157"/>
        <v>1</v>
      </c>
      <c r="Q1474" s="1" t="s">
        <v>999</v>
      </c>
      <c r="R1474" s="1" t="str">
        <f t="shared" si="160"/>
        <v>1/2321-61800 Instandhaltung von sonstigen Anlagen</v>
      </c>
      <c r="S1474" s="2">
        <f t="shared" ref="S1474:S1537" si="162">IF(P1474=2,K1474+0,-(K1474+0))</f>
        <v>-500</v>
      </c>
      <c r="T1474" s="2">
        <f t="shared" si="161"/>
        <v>-0.16165535079211121</v>
      </c>
    </row>
    <row r="1475" spans="1:20" x14ac:dyDescent="0.4">
      <c r="A1475" s="1" t="s">
        <v>605</v>
      </c>
      <c r="B1475" s="1" t="s">
        <v>403</v>
      </c>
      <c r="C1475" s="1" t="s">
        <v>467</v>
      </c>
      <c r="D1475" s="1" t="s">
        <v>395</v>
      </c>
      <c r="E1475" s="1" t="s">
        <v>395</v>
      </c>
      <c r="F1475" s="1" t="s">
        <v>397</v>
      </c>
      <c r="G1475" s="1" t="s">
        <v>398</v>
      </c>
      <c r="H1475" s="1" t="s">
        <v>465</v>
      </c>
      <c r="I1475" s="1" t="s">
        <v>154</v>
      </c>
      <c r="J1475" s="1" t="s">
        <v>49</v>
      </c>
      <c r="K1475" s="6" t="s">
        <v>448</v>
      </c>
      <c r="L1475" s="6" t="str">
        <f>VLOOKUP(LEFT(A1475,1),'Ansatz 1'!A$1:B$10,2)</f>
        <v>2 Unterricht, Erziehung, Sport und Wissenschaft</v>
      </c>
      <c r="M1475" s="6" t="str">
        <f>VLOOKUP(LEFT(A1475,2),'Ansatz 2'!A$1:B$51,2)</f>
        <v>23 Förderung des Unterrichts</v>
      </c>
      <c r="N1475" s="6" t="str">
        <f t="shared" si="158"/>
        <v>2321 VS Schülerbetreuung</v>
      </c>
      <c r="O1475" s="1" t="str">
        <f t="shared" si="159"/>
        <v>FH</v>
      </c>
      <c r="P1475" s="1">
        <f t="shared" ref="P1475:P1538" si="163">IF(OR(MID(H1475,2,1)="1",MID(H1475,2,1)="3"),2,1)</f>
        <v>1</v>
      </c>
      <c r="Q1475" s="1" t="s">
        <v>999</v>
      </c>
      <c r="R1475" s="1" t="str">
        <f t="shared" si="160"/>
        <v>1/2321-63100 Telekommunikationsdienste</v>
      </c>
      <c r="S1475" s="2">
        <f t="shared" si="162"/>
        <v>-100</v>
      </c>
      <c r="T1475" s="2">
        <f t="shared" si="161"/>
        <v>-3.2331070158422244E-2</v>
      </c>
    </row>
    <row r="1476" spans="1:20" x14ac:dyDescent="0.4">
      <c r="A1476" s="1" t="s">
        <v>605</v>
      </c>
      <c r="B1476" s="1" t="s">
        <v>403</v>
      </c>
      <c r="C1476" s="1" t="s">
        <v>470</v>
      </c>
      <c r="D1476" s="1" t="s">
        <v>395</v>
      </c>
      <c r="E1476" s="1" t="s">
        <v>395</v>
      </c>
      <c r="F1476" s="1" t="s">
        <v>397</v>
      </c>
      <c r="G1476" s="1" t="s">
        <v>398</v>
      </c>
      <c r="H1476" s="1" t="s">
        <v>465</v>
      </c>
      <c r="I1476" s="1" t="s">
        <v>154</v>
      </c>
      <c r="J1476" s="1" t="s">
        <v>51</v>
      </c>
      <c r="K1476" s="6" t="s">
        <v>448</v>
      </c>
      <c r="L1476" s="6" t="str">
        <f>VLOOKUP(LEFT(A1476,1),'Ansatz 1'!A$1:B$10,2)</f>
        <v>2 Unterricht, Erziehung, Sport und Wissenschaft</v>
      </c>
      <c r="M1476" s="6" t="str">
        <f>VLOOKUP(LEFT(A1476,2),'Ansatz 2'!A$1:B$51,2)</f>
        <v>23 Förderung des Unterrichts</v>
      </c>
      <c r="N1476" s="6" t="str">
        <f t="shared" si="158"/>
        <v>2321 VS Schülerbetreuung</v>
      </c>
      <c r="O1476" s="1" t="str">
        <f t="shared" si="159"/>
        <v>FH</v>
      </c>
      <c r="P1476" s="1">
        <f t="shared" si="163"/>
        <v>1</v>
      </c>
      <c r="Q1476" s="1" t="s">
        <v>999</v>
      </c>
      <c r="R1476" s="1" t="str">
        <f t="shared" si="160"/>
        <v>1/2321-67000 Versicherungen</v>
      </c>
      <c r="S1476" s="2">
        <f t="shared" si="162"/>
        <v>-100</v>
      </c>
      <c r="T1476" s="2">
        <f t="shared" si="161"/>
        <v>-3.2331070158422244E-2</v>
      </c>
    </row>
    <row r="1477" spans="1:20" x14ac:dyDescent="0.4">
      <c r="A1477" s="1" t="s">
        <v>605</v>
      </c>
      <c r="B1477" s="1" t="s">
        <v>403</v>
      </c>
      <c r="C1477" s="1" t="s">
        <v>579</v>
      </c>
      <c r="D1477" s="1" t="s">
        <v>395</v>
      </c>
      <c r="E1477" s="1" t="s">
        <v>395</v>
      </c>
      <c r="F1477" s="1" t="s">
        <v>397</v>
      </c>
      <c r="G1477" s="1" t="s">
        <v>398</v>
      </c>
      <c r="H1477" s="1" t="s">
        <v>415</v>
      </c>
      <c r="I1477" s="1" t="s">
        <v>154</v>
      </c>
      <c r="J1477" s="1" t="s">
        <v>133</v>
      </c>
      <c r="K1477" s="6" t="s">
        <v>532</v>
      </c>
      <c r="L1477" s="6" t="str">
        <f>VLOOKUP(LEFT(A1477,1),'Ansatz 1'!A$1:B$10,2)</f>
        <v>2 Unterricht, Erziehung, Sport und Wissenschaft</v>
      </c>
      <c r="M1477" s="6" t="str">
        <f>VLOOKUP(LEFT(A1477,2),'Ansatz 2'!A$1:B$51,2)</f>
        <v>23 Förderung des Unterrichts</v>
      </c>
      <c r="N1477" s="6" t="str">
        <f t="shared" si="158"/>
        <v>2321 VS Schülerbetreuung</v>
      </c>
      <c r="O1477" s="1" t="str">
        <f t="shared" si="159"/>
        <v>FH</v>
      </c>
      <c r="P1477" s="1">
        <f t="shared" si="163"/>
        <v>1</v>
      </c>
      <c r="Q1477" s="1" t="s">
        <v>999</v>
      </c>
      <c r="R1477" s="1" t="str">
        <f t="shared" si="160"/>
        <v>1/2321-71000 Öffentliche Abgaben, ohne Gebühren gemäß FAG</v>
      </c>
      <c r="S1477" s="2">
        <f t="shared" si="162"/>
        <v>-200</v>
      </c>
      <c r="T1477" s="2">
        <f t="shared" si="161"/>
        <v>-6.4662140316844488E-2</v>
      </c>
    </row>
    <row r="1478" spans="1:20" x14ac:dyDescent="0.4">
      <c r="A1478" s="1" t="s">
        <v>605</v>
      </c>
      <c r="B1478" s="1" t="s">
        <v>403</v>
      </c>
      <c r="C1478" s="1" t="s">
        <v>477</v>
      </c>
      <c r="D1478" s="1" t="s">
        <v>395</v>
      </c>
      <c r="E1478" s="1" t="s">
        <v>395</v>
      </c>
      <c r="F1478" s="1" t="s">
        <v>397</v>
      </c>
      <c r="G1478" s="1" t="s">
        <v>398</v>
      </c>
      <c r="H1478" s="1" t="s">
        <v>415</v>
      </c>
      <c r="I1478" s="1" t="s">
        <v>154</v>
      </c>
      <c r="J1478" s="1" t="s">
        <v>157</v>
      </c>
      <c r="K1478" s="6" t="s">
        <v>570</v>
      </c>
      <c r="L1478" s="6" t="str">
        <f>VLOOKUP(LEFT(A1478,1),'Ansatz 1'!A$1:B$10,2)</f>
        <v>2 Unterricht, Erziehung, Sport und Wissenschaft</v>
      </c>
      <c r="M1478" s="6" t="str">
        <f>VLOOKUP(LEFT(A1478,2),'Ansatz 2'!A$1:B$51,2)</f>
        <v>23 Förderung des Unterrichts</v>
      </c>
      <c r="N1478" s="6" t="str">
        <f t="shared" si="158"/>
        <v>2321 VS Schülerbetreuung</v>
      </c>
      <c r="O1478" s="1" t="str">
        <f t="shared" si="159"/>
        <v>FH</v>
      </c>
      <c r="P1478" s="1">
        <f t="shared" si="163"/>
        <v>1</v>
      </c>
      <c r="Q1478" s="1" t="s">
        <v>999</v>
      </c>
      <c r="R1478" s="1" t="str">
        <f t="shared" si="160"/>
        <v>1/2321-72000 Kostenbeiträge (Kostenersätze) für Leistungen (Personalbereitstellung)</v>
      </c>
      <c r="S1478" s="2">
        <f t="shared" si="162"/>
        <v>-5000</v>
      </c>
      <c r="T1478" s="2">
        <f t="shared" si="161"/>
        <v>-1.6165535079211122</v>
      </c>
    </row>
    <row r="1479" spans="1:20" x14ac:dyDescent="0.4">
      <c r="A1479" s="1" t="s">
        <v>605</v>
      </c>
      <c r="B1479" s="1" t="s">
        <v>403</v>
      </c>
      <c r="C1479" s="1" t="s">
        <v>477</v>
      </c>
      <c r="D1479" s="1" t="s">
        <v>455</v>
      </c>
      <c r="E1479" s="1" t="s">
        <v>395</v>
      </c>
      <c r="F1479" s="1" t="s">
        <v>497</v>
      </c>
      <c r="G1479" s="1" t="s">
        <v>398</v>
      </c>
      <c r="H1479" s="1" t="s">
        <v>415</v>
      </c>
      <c r="I1479" s="1" t="s">
        <v>154</v>
      </c>
      <c r="J1479" s="1" t="s">
        <v>89</v>
      </c>
      <c r="K1479" s="6" t="s">
        <v>568</v>
      </c>
      <c r="L1479" s="6" t="str">
        <f>VLOOKUP(LEFT(A1479,1),'Ansatz 1'!A$1:B$10,2)</f>
        <v>2 Unterricht, Erziehung, Sport und Wissenschaft</v>
      </c>
      <c r="M1479" s="6" t="str">
        <f>VLOOKUP(LEFT(A1479,2),'Ansatz 2'!A$1:B$51,2)</f>
        <v>23 Förderung des Unterrichts</v>
      </c>
      <c r="N1479" s="6" t="str">
        <f t="shared" si="158"/>
        <v>2321 VS Schülerbetreuung</v>
      </c>
      <c r="O1479" s="1" t="str">
        <f t="shared" si="159"/>
        <v>FH</v>
      </c>
      <c r="P1479" s="1">
        <f t="shared" si="163"/>
        <v>1</v>
      </c>
      <c r="Q1479" s="1" t="s">
        <v>999</v>
      </c>
      <c r="R1479" s="1" t="str">
        <f t="shared" si="160"/>
        <v>1/2321-72050 Interne Leistungsverrechnung</v>
      </c>
      <c r="S1479" s="2">
        <f t="shared" si="162"/>
        <v>-400</v>
      </c>
      <c r="T1479" s="2">
        <f t="shared" si="161"/>
        <v>-0.12932428063368898</v>
      </c>
    </row>
    <row r="1480" spans="1:20" x14ac:dyDescent="0.4">
      <c r="A1480" s="1" t="s">
        <v>605</v>
      </c>
      <c r="B1480" s="1" t="s">
        <v>403</v>
      </c>
      <c r="C1480" s="1" t="s">
        <v>420</v>
      </c>
      <c r="D1480" s="1" t="s">
        <v>395</v>
      </c>
      <c r="E1480" s="1" t="s">
        <v>395</v>
      </c>
      <c r="F1480" s="1" t="s">
        <v>397</v>
      </c>
      <c r="G1480" s="1" t="s">
        <v>398</v>
      </c>
      <c r="H1480" s="1" t="s">
        <v>415</v>
      </c>
      <c r="I1480" s="1" t="s">
        <v>154</v>
      </c>
      <c r="J1480" s="1" t="s">
        <v>59</v>
      </c>
      <c r="K1480" s="6" t="s">
        <v>448</v>
      </c>
      <c r="L1480" s="6" t="str">
        <f>VLOOKUP(LEFT(A1480,1),'Ansatz 1'!A$1:B$10,2)</f>
        <v>2 Unterricht, Erziehung, Sport und Wissenschaft</v>
      </c>
      <c r="M1480" s="6" t="str">
        <f>VLOOKUP(LEFT(A1480,2),'Ansatz 2'!A$1:B$51,2)</f>
        <v>23 Förderung des Unterrichts</v>
      </c>
      <c r="N1480" s="6" t="str">
        <f t="shared" si="158"/>
        <v>2321 VS Schülerbetreuung</v>
      </c>
      <c r="O1480" s="1" t="str">
        <f t="shared" si="159"/>
        <v>FH</v>
      </c>
      <c r="P1480" s="1">
        <f t="shared" si="163"/>
        <v>1</v>
      </c>
      <c r="Q1480" s="1" t="s">
        <v>999</v>
      </c>
      <c r="R1480" s="1" t="str">
        <f t="shared" si="160"/>
        <v>1/2321-72400 Reisegebühren</v>
      </c>
      <c r="S1480" s="2">
        <f t="shared" si="162"/>
        <v>-100</v>
      </c>
      <c r="T1480" s="2">
        <f t="shared" si="161"/>
        <v>-3.2331070158422244E-2</v>
      </c>
    </row>
    <row r="1481" spans="1:20" x14ac:dyDescent="0.4">
      <c r="A1481" s="1" t="s">
        <v>605</v>
      </c>
      <c r="B1481" s="1" t="s">
        <v>403</v>
      </c>
      <c r="C1481" s="1" t="s">
        <v>485</v>
      </c>
      <c r="D1481" s="1" t="s">
        <v>395</v>
      </c>
      <c r="E1481" s="1" t="s">
        <v>395</v>
      </c>
      <c r="F1481" s="1" t="s">
        <v>397</v>
      </c>
      <c r="G1481" s="1" t="s">
        <v>398</v>
      </c>
      <c r="H1481" s="1" t="s">
        <v>415</v>
      </c>
      <c r="I1481" s="1" t="s">
        <v>154</v>
      </c>
      <c r="J1481" s="1" t="s">
        <v>135</v>
      </c>
      <c r="K1481" s="6" t="s">
        <v>551</v>
      </c>
      <c r="L1481" s="6" t="str">
        <f>VLOOKUP(LEFT(A1481,1),'Ansatz 1'!A$1:B$10,2)</f>
        <v>2 Unterricht, Erziehung, Sport und Wissenschaft</v>
      </c>
      <c r="M1481" s="6" t="str">
        <f>VLOOKUP(LEFT(A1481,2),'Ansatz 2'!A$1:B$51,2)</f>
        <v>23 Förderung des Unterrichts</v>
      </c>
      <c r="N1481" s="6" t="str">
        <f t="shared" si="158"/>
        <v>2321 VS Schülerbetreuung</v>
      </c>
      <c r="O1481" s="1" t="str">
        <f t="shared" si="159"/>
        <v>FH</v>
      </c>
      <c r="P1481" s="1">
        <f t="shared" si="163"/>
        <v>1</v>
      </c>
      <c r="Q1481" s="1" t="s">
        <v>999</v>
      </c>
      <c r="R1481" s="1" t="str">
        <f t="shared" si="160"/>
        <v>1/2321-72800 Entgelte für sonstige Leistungen (Reinigung durch Unternehmen)</v>
      </c>
      <c r="S1481" s="2">
        <f t="shared" si="162"/>
        <v>-5400</v>
      </c>
      <c r="T1481" s="2">
        <f t="shared" si="161"/>
        <v>-1.7458777885548011</v>
      </c>
    </row>
    <row r="1482" spans="1:20" x14ac:dyDescent="0.4">
      <c r="A1482" s="1" t="s">
        <v>605</v>
      </c>
      <c r="B1482" s="1" t="s">
        <v>403</v>
      </c>
      <c r="C1482" s="1" t="s">
        <v>487</v>
      </c>
      <c r="D1482" s="1" t="s">
        <v>395</v>
      </c>
      <c r="E1482" s="1" t="s">
        <v>395</v>
      </c>
      <c r="F1482" s="1" t="s">
        <v>397</v>
      </c>
      <c r="G1482" s="1" t="s">
        <v>398</v>
      </c>
      <c r="H1482" s="1" t="s">
        <v>415</v>
      </c>
      <c r="I1482" s="1" t="s">
        <v>154</v>
      </c>
      <c r="J1482" s="1" t="s">
        <v>62</v>
      </c>
      <c r="K1482" s="6" t="s">
        <v>461</v>
      </c>
      <c r="L1482" s="6" t="str">
        <f>VLOOKUP(LEFT(A1482,1),'Ansatz 1'!A$1:B$10,2)</f>
        <v>2 Unterricht, Erziehung, Sport und Wissenschaft</v>
      </c>
      <c r="M1482" s="6" t="str">
        <f>VLOOKUP(LEFT(A1482,2),'Ansatz 2'!A$1:B$51,2)</f>
        <v>23 Förderung des Unterrichts</v>
      </c>
      <c r="N1482" s="6" t="str">
        <f t="shared" si="158"/>
        <v>2321 VS Schülerbetreuung</v>
      </c>
      <c r="O1482" s="1" t="str">
        <f t="shared" si="159"/>
        <v>FH</v>
      </c>
      <c r="P1482" s="1">
        <f t="shared" si="163"/>
        <v>1</v>
      </c>
      <c r="Q1482" s="1" t="s">
        <v>999</v>
      </c>
      <c r="R1482" s="1" t="str">
        <f t="shared" si="160"/>
        <v>1/2321-72900 Sonstige Aufwendungen</v>
      </c>
      <c r="S1482" s="2">
        <f t="shared" si="162"/>
        <v>-1000</v>
      </c>
      <c r="T1482" s="2">
        <f t="shared" si="161"/>
        <v>-0.32331070158422243</v>
      </c>
    </row>
    <row r="1483" spans="1:20" x14ac:dyDescent="0.4">
      <c r="A1483" s="1" t="s">
        <v>605</v>
      </c>
      <c r="B1483" s="1" t="s">
        <v>403</v>
      </c>
      <c r="C1483" s="1" t="s">
        <v>489</v>
      </c>
      <c r="D1483" s="1" t="s">
        <v>395</v>
      </c>
      <c r="E1483" s="1" t="s">
        <v>395</v>
      </c>
      <c r="F1483" s="1" t="s">
        <v>397</v>
      </c>
      <c r="G1483" s="1" t="s">
        <v>398</v>
      </c>
      <c r="H1483" s="1" t="s">
        <v>490</v>
      </c>
      <c r="I1483" s="1" t="s">
        <v>154</v>
      </c>
      <c r="J1483" s="1" t="s">
        <v>158</v>
      </c>
      <c r="K1483" s="6" t="s">
        <v>531</v>
      </c>
      <c r="L1483" s="6" t="str">
        <f>VLOOKUP(LEFT(A1483,1),'Ansatz 1'!A$1:B$10,2)</f>
        <v>2 Unterricht, Erziehung, Sport und Wissenschaft</v>
      </c>
      <c r="M1483" s="6" t="str">
        <f>VLOOKUP(LEFT(A1483,2),'Ansatz 2'!A$1:B$51,2)</f>
        <v>23 Förderung des Unterrichts</v>
      </c>
      <c r="N1483" s="6" t="str">
        <f t="shared" si="158"/>
        <v>2321 VS Schülerbetreuung</v>
      </c>
      <c r="O1483" s="1" t="str">
        <f t="shared" si="159"/>
        <v>FH</v>
      </c>
      <c r="P1483" s="1">
        <f t="shared" si="163"/>
        <v>2</v>
      </c>
      <c r="Q1483" s="1" t="s">
        <v>999</v>
      </c>
      <c r="R1483" s="1" t="str">
        <f t="shared" si="160"/>
        <v>2/2321+80800 Veräußerungen von Waren (Mittagstisch Elternbeiträge)</v>
      </c>
      <c r="S1483" s="2">
        <f t="shared" si="162"/>
        <v>12000</v>
      </c>
      <c r="T1483" s="2">
        <f t="shared" si="161"/>
        <v>3.8797284190106693</v>
      </c>
    </row>
    <row r="1484" spans="1:20" x14ac:dyDescent="0.4">
      <c r="A1484" s="1" t="s">
        <v>605</v>
      </c>
      <c r="B1484" s="1" t="s">
        <v>403</v>
      </c>
      <c r="C1484" s="1" t="s">
        <v>610</v>
      </c>
      <c r="D1484" s="1" t="s">
        <v>395</v>
      </c>
      <c r="E1484" s="1" t="s">
        <v>395</v>
      </c>
      <c r="F1484" s="1" t="s">
        <v>397</v>
      </c>
      <c r="G1484" s="1" t="s">
        <v>398</v>
      </c>
      <c r="H1484" s="1" t="s">
        <v>495</v>
      </c>
      <c r="I1484" s="1" t="s">
        <v>154</v>
      </c>
      <c r="J1484" s="1" t="s">
        <v>159</v>
      </c>
      <c r="K1484" s="6" t="s">
        <v>512</v>
      </c>
      <c r="L1484" s="6" t="str">
        <f>VLOOKUP(LEFT(A1484,1),'Ansatz 1'!A$1:B$10,2)</f>
        <v>2 Unterricht, Erziehung, Sport und Wissenschaft</v>
      </c>
      <c r="M1484" s="6" t="str">
        <f>VLOOKUP(LEFT(A1484,2),'Ansatz 2'!A$1:B$51,2)</f>
        <v>23 Förderung des Unterrichts</v>
      </c>
      <c r="N1484" s="6" t="str">
        <f t="shared" si="158"/>
        <v>2321 VS Schülerbetreuung</v>
      </c>
      <c r="O1484" s="1" t="str">
        <f t="shared" si="159"/>
        <v>FH</v>
      </c>
      <c r="P1484" s="1">
        <f t="shared" si="163"/>
        <v>2</v>
      </c>
      <c r="Q1484" s="1" t="s">
        <v>999</v>
      </c>
      <c r="R1484" s="1" t="str">
        <f t="shared" si="160"/>
        <v>2/2321+81000 Erträge aus Leistungen (Elternbeiträge)</v>
      </c>
      <c r="S1484" s="2">
        <f t="shared" si="162"/>
        <v>9000</v>
      </c>
      <c r="T1484" s="2">
        <f t="shared" si="161"/>
        <v>2.9097963142580019</v>
      </c>
    </row>
    <row r="1485" spans="1:20" x14ac:dyDescent="0.4">
      <c r="A1485" s="1" t="s">
        <v>605</v>
      </c>
      <c r="B1485" s="1" t="s">
        <v>403</v>
      </c>
      <c r="C1485" s="1" t="s">
        <v>429</v>
      </c>
      <c r="D1485" s="1" t="s">
        <v>395</v>
      </c>
      <c r="E1485" s="1" t="s">
        <v>395</v>
      </c>
      <c r="F1485" s="1" t="s">
        <v>397</v>
      </c>
      <c r="G1485" s="1" t="s">
        <v>398</v>
      </c>
      <c r="H1485" s="1" t="s">
        <v>430</v>
      </c>
      <c r="I1485" s="1" t="s">
        <v>154</v>
      </c>
      <c r="J1485" s="1" t="s">
        <v>125</v>
      </c>
      <c r="K1485" s="6" t="s">
        <v>537</v>
      </c>
      <c r="L1485" s="6" t="str">
        <f>VLOOKUP(LEFT(A1485,1),'Ansatz 1'!A$1:B$10,2)</f>
        <v>2 Unterricht, Erziehung, Sport und Wissenschaft</v>
      </c>
      <c r="M1485" s="6" t="str">
        <f>VLOOKUP(LEFT(A1485,2),'Ansatz 2'!A$1:B$51,2)</f>
        <v>23 Förderung des Unterrichts</v>
      </c>
      <c r="N1485" s="6" t="str">
        <f t="shared" si="158"/>
        <v>2321 VS Schülerbetreuung</v>
      </c>
      <c r="O1485" s="1" t="str">
        <f t="shared" si="159"/>
        <v>FH</v>
      </c>
      <c r="P1485" s="1">
        <f t="shared" si="163"/>
        <v>2</v>
      </c>
      <c r="Q1485" s="1" t="s">
        <v>999</v>
      </c>
      <c r="R1485" s="1" t="str">
        <f t="shared" si="160"/>
        <v>2/2321+86100 Transfers von Ländern, Landesfonds und Landeskammern</v>
      </c>
      <c r="S1485" s="2">
        <f t="shared" si="162"/>
        <v>10000</v>
      </c>
      <c r="T1485" s="2">
        <f t="shared" si="161"/>
        <v>3.2331070158422244</v>
      </c>
    </row>
    <row r="1486" spans="1:20" x14ac:dyDescent="0.4">
      <c r="A1486" s="1" t="s">
        <v>605</v>
      </c>
      <c r="B1486" s="1" t="s">
        <v>401</v>
      </c>
      <c r="C1486" s="1" t="s">
        <v>435</v>
      </c>
      <c r="D1486" s="1" t="s">
        <v>395</v>
      </c>
      <c r="E1486" s="1" t="s">
        <v>395</v>
      </c>
      <c r="F1486" s="1" t="s">
        <v>397</v>
      </c>
      <c r="G1486" s="1" t="s">
        <v>398</v>
      </c>
      <c r="H1486" s="1" t="s">
        <v>436</v>
      </c>
      <c r="I1486" s="1" t="s">
        <v>160</v>
      </c>
      <c r="J1486" s="1" t="s">
        <v>35</v>
      </c>
      <c r="K1486" s="6" t="s">
        <v>461</v>
      </c>
      <c r="L1486" s="6" t="str">
        <f>VLOOKUP(LEFT(A1486,1),'Ansatz 1'!A$1:B$10,2)</f>
        <v>2 Unterricht, Erziehung, Sport und Wissenschaft</v>
      </c>
      <c r="M1486" s="6" t="str">
        <f>VLOOKUP(LEFT(A1486,2),'Ansatz 2'!A$1:B$51,2)</f>
        <v>23 Förderung des Unterrichts</v>
      </c>
      <c r="N1486" s="6" t="str">
        <f t="shared" si="158"/>
        <v>2322 MS Schülerbetreuung</v>
      </c>
      <c r="O1486" s="1" t="str">
        <f t="shared" si="159"/>
        <v>FH</v>
      </c>
      <c r="P1486" s="1">
        <f t="shared" si="163"/>
        <v>1</v>
      </c>
      <c r="Q1486" s="1" t="s">
        <v>999</v>
      </c>
      <c r="R1486" s="1" t="str">
        <f t="shared" si="160"/>
        <v>1/2322-04200 Amts-, Betriebs- und Geschäftsausstattung</v>
      </c>
      <c r="S1486" s="2">
        <f t="shared" si="162"/>
        <v>-1000</v>
      </c>
      <c r="T1486" s="2">
        <f t="shared" si="161"/>
        <v>-0.32331070158422243</v>
      </c>
    </row>
    <row r="1487" spans="1:20" x14ac:dyDescent="0.4">
      <c r="A1487" s="1" t="s">
        <v>605</v>
      </c>
      <c r="B1487" s="1" t="s">
        <v>401</v>
      </c>
      <c r="C1487" s="1" t="s">
        <v>516</v>
      </c>
      <c r="D1487" s="1" t="s">
        <v>395</v>
      </c>
      <c r="E1487" s="1" t="s">
        <v>395</v>
      </c>
      <c r="F1487" s="1" t="s">
        <v>397</v>
      </c>
      <c r="G1487" s="1" t="s">
        <v>398</v>
      </c>
      <c r="H1487" s="1" t="s">
        <v>517</v>
      </c>
      <c r="I1487" s="1" t="s">
        <v>160</v>
      </c>
      <c r="J1487" s="1" t="s">
        <v>83</v>
      </c>
      <c r="K1487" s="6" t="s">
        <v>559</v>
      </c>
      <c r="L1487" s="6" t="str">
        <f>VLOOKUP(LEFT(A1487,1),'Ansatz 1'!A$1:B$10,2)</f>
        <v>2 Unterricht, Erziehung, Sport und Wissenschaft</v>
      </c>
      <c r="M1487" s="6" t="str">
        <f>VLOOKUP(LEFT(A1487,2),'Ansatz 2'!A$1:B$51,2)</f>
        <v>23 Förderung des Unterrichts</v>
      </c>
      <c r="N1487" s="6" t="str">
        <f t="shared" si="158"/>
        <v>2322 MS Schülerbetreuung</v>
      </c>
      <c r="O1487" s="1" t="str">
        <f t="shared" si="159"/>
        <v>FH</v>
      </c>
      <c r="P1487" s="1">
        <f t="shared" si="163"/>
        <v>1</v>
      </c>
      <c r="Q1487" s="1" t="s">
        <v>999</v>
      </c>
      <c r="R1487" s="1" t="str">
        <f t="shared" si="160"/>
        <v>1/2322-34600 Investitionsdarlehen von Finanzunternehmen</v>
      </c>
      <c r="S1487" s="2">
        <f t="shared" si="162"/>
        <v>-14800</v>
      </c>
      <c r="T1487" s="2">
        <f t="shared" si="161"/>
        <v>-4.7849983834464922</v>
      </c>
    </row>
    <row r="1488" spans="1:20" x14ac:dyDescent="0.4">
      <c r="A1488" s="1" t="s">
        <v>605</v>
      </c>
      <c r="B1488" s="1" t="s">
        <v>401</v>
      </c>
      <c r="C1488" s="1" t="s">
        <v>438</v>
      </c>
      <c r="D1488" s="1" t="s">
        <v>395</v>
      </c>
      <c r="E1488" s="1" t="s">
        <v>395</v>
      </c>
      <c r="F1488" s="1" t="s">
        <v>397</v>
      </c>
      <c r="G1488" s="1" t="s">
        <v>398</v>
      </c>
      <c r="H1488" s="1" t="s">
        <v>439</v>
      </c>
      <c r="I1488" s="1" t="s">
        <v>160</v>
      </c>
      <c r="J1488" s="1" t="s">
        <v>36</v>
      </c>
      <c r="K1488" s="6" t="s">
        <v>461</v>
      </c>
      <c r="L1488" s="6" t="str">
        <f>VLOOKUP(LEFT(A1488,1),'Ansatz 1'!A$1:B$10,2)</f>
        <v>2 Unterricht, Erziehung, Sport und Wissenschaft</v>
      </c>
      <c r="M1488" s="6" t="str">
        <f>VLOOKUP(LEFT(A1488,2),'Ansatz 2'!A$1:B$51,2)</f>
        <v>23 Förderung des Unterrichts</v>
      </c>
      <c r="N1488" s="6" t="str">
        <f t="shared" si="158"/>
        <v>2322 MS Schülerbetreuung</v>
      </c>
      <c r="O1488" s="1" t="str">
        <f t="shared" si="159"/>
        <v>FH</v>
      </c>
      <c r="P1488" s="1">
        <f t="shared" si="163"/>
        <v>1</v>
      </c>
      <c r="Q1488" s="1" t="s">
        <v>999</v>
      </c>
      <c r="R1488" s="1" t="str">
        <f t="shared" si="160"/>
        <v>1/2322-40000 Geringwertige Wirtschaftsgüter (GWG)</v>
      </c>
      <c r="S1488" s="2">
        <f t="shared" si="162"/>
        <v>-1000</v>
      </c>
      <c r="T1488" s="2">
        <f t="shared" si="161"/>
        <v>-0.32331070158422243</v>
      </c>
    </row>
    <row r="1489" spans="1:20" x14ac:dyDescent="0.4">
      <c r="A1489" s="1" t="s">
        <v>605</v>
      </c>
      <c r="B1489" s="1" t="s">
        <v>401</v>
      </c>
      <c r="C1489" s="1" t="s">
        <v>520</v>
      </c>
      <c r="D1489" s="1" t="s">
        <v>395</v>
      </c>
      <c r="E1489" s="1" t="s">
        <v>395</v>
      </c>
      <c r="F1489" s="1" t="s">
        <v>397</v>
      </c>
      <c r="G1489" s="1" t="s">
        <v>398</v>
      </c>
      <c r="H1489" s="1" t="s">
        <v>439</v>
      </c>
      <c r="I1489" s="1" t="s">
        <v>160</v>
      </c>
      <c r="J1489" s="1" t="s">
        <v>85</v>
      </c>
      <c r="K1489" s="6" t="s">
        <v>421</v>
      </c>
      <c r="L1489" s="6" t="str">
        <f>VLOOKUP(LEFT(A1489,1),'Ansatz 1'!A$1:B$10,2)</f>
        <v>2 Unterricht, Erziehung, Sport und Wissenschaft</v>
      </c>
      <c r="M1489" s="6" t="str">
        <f>VLOOKUP(LEFT(A1489,2),'Ansatz 2'!A$1:B$51,2)</f>
        <v>23 Förderung des Unterrichts</v>
      </c>
      <c r="N1489" s="6" t="str">
        <f t="shared" si="158"/>
        <v>2322 MS Schülerbetreuung</v>
      </c>
      <c r="O1489" s="1" t="str">
        <f t="shared" si="159"/>
        <v>FH</v>
      </c>
      <c r="P1489" s="1">
        <f t="shared" si="163"/>
        <v>1</v>
      </c>
      <c r="Q1489" s="1" t="s">
        <v>999</v>
      </c>
      <c r="R1489" s="1" t="str">
        <f t="shared" si="160"/>
        <v>1/2322-45400 Reinigungsmittel</v>
      </c>
      <c r="S1489" s="2">
        <f t="shared" si="162"/>
        <v>-500</v>
      </c>
      <c r="T1489" s="2">
        <f t="shared" si="161"/>
        <v>-0.16165535079211121</v>
      </c>
    </row>
    <row r="1490" spans="1:20" x14ac:dyDescent="0.4">
      <c r="A1490" s="1" t="s">
        <v>605</v>
      </c>
      <c r="B1490" s="1" t="s">
        <v>401</v>
      </c>
      <c r="C1490" s="1" t="s">
        <v>522</v>
      </c>
      <c r="D1490" s="1" t="s">
        <v>395</v>
      </c>
      <c r="E1490" s="1" t="s">
        <v>395</v>
      </c>
      <c r="F1490" s="1" t="s">
        <v>397</v>
      </c>
      <c r="G1490" s="1" t="s">
        <v>398</v>
      </c>
      <c r="H1490" s="1" t="s">
        <v>465</v>
      </c>
      <c r="I1490" s="1" t="s">
        <v>160</v>
      </c>
      <c r="J1490" s="1" t="s">
        <v>86</v>
      </c>
      <c r="K1490" s="6" t="s">
        <v>437</v>
      </c>
      <c r="L1490" s="6" t="str">
        <f>VLOOKUP(LEFT(A1490,1),'Ansatz 1'!A$1:B$10,2)</f>
        <v>2 Unterricht, Erziehung, Sport und Wissenschaft</v>
      </c>
      <c r="M1490" s="6" t="str">
        <f>VLOOKUP(LEFT(A1490,2),'Ansatz 2'!A$1:B$51,2)</f>
        <v>23 Förderung des Unterrichts</v>
      </c>
      <c r="N1490" s="6" t="str">
        <f t="shared" si="158"/>
        <v>2322 MS Schülerbetreuung</v>
      </c>
      <c r="O1490" s="1" t="str">
        <f t="shared" si="159"/>
        <v>FH</v>
      </c>
      <c r="P1490" s="1">
        <f t="shared" si="163"/>
        <v>1</v>
      </c>
      <c r="Q1490" s="1" t="s">
        <v>999</v>
      </c>
      <c r="R1490" s="1" t="str">
        <f t="shared" si="160"/>
        <v>1/2322-60000 Energiebezüge</v>
      </c>
      <c r="S1490" s="2">
        <f t="shared" si="162"/>
        <v>-4000</v>
      </c>
      <c r="T1490" s="2">
        <f t="shared" si="161"/>
        <v>-1.2932428063368897</v>
      </c>
    </row>
    <row r="1491" spans="1:20" x14ac:dyDescent="0.4">
      <c r="A1491" s="1" t="s">
        <v>605</v>
      </c>
      <c r="B1491" s="1" t="s">
        <v>401</v>
      </c>
      <c r="C1491" s="1" t="s">
        <v>523</v>
      </c>
      <c r="D1491" s="1" t="s">
        <v>395</v>
      </c>
      <c r="E1491" s="1" t="s">
        <v>395</v>
      </c>
      <c r="F1491" s="1" t="s">
        <v>397</v>
      </c>
      <c r="G1491" s="1" t="s">
        <v>398</v>
      </c>
      <c r="H1491" s="1" t="s">
        <v>460</v>
      </c>
      <c r="I1491" s="1" t="s">
        <v>160</v>
      </c>
      <c r="J1491" s="1" t="s">
        <v>87</v>
      </c>
      <c r="K1491" s="6" t="s">
        <v>531</v>
      </c>
      <c r="L1491" s="6" t="str">
        <f>VLOOKUP(LEFT(A1491,1),'Ansatz 1'!A$1:B$10,2)</f>
        <v>2 Unterricht, Erziehung, Sport und Wissenschaft</v>
      </c>
      <c r="M1491" s="6" t="str">
        <f>VLOOKUP(LEFT(A1491,2),'Ansatz 2'!A$1:B$51,2)</f>
        <v>23 Förderung des Unterrichts</v>
      </c>
      <c r="N1491" s="6" t="str">
        <f t="shared" si="158"/>
        <v>2322 MS Schülerbetreuung</v>
      </c>
      <c r="O1491" s="1" t="str">
        <f t="shared" si="159"/>
        <v>FH</v>
      </c>
      <c r="P1491" s="1">
        <f t="shared" si="163"/>
        <v>1</v>
      </c>
      <c r="Q1491" s="1" t="s">
        <v>999</v>
      </c>
      <c r="R1491" s="1" t="str">
        <f t="shared" si="160"/>
        <v>1/2322-61400 Instandhaltung von Gebäuden und Bauten</v>
      </c>
      <c r="S1491" s="2">
        <f t="shared" si="162"/>
        <v>-12000</v>
      </c>
      <c r="T1491" s="2">
        <f t="shared" si="161"/>
        <v>-3.8797284190106693</v>
      </c>
    </row>
    <row r="1492" spans="1:20" x14ac:dyDescent="0.4">
      <c r="A1492" s="1" t="s">
        <v>605</v>
      </c>
      <c r="B1492" s="1" t="s">
        <v>401</v>
      </c>
      <c r="C1492" s="1" t="s">
        <v>462</v>
      </c>
      <c r="D1492" s="1" t="s">
        <v>395</v>
      </c>
      <c r="E1492" s="1" t="s">
        <v>395</v>
      </c>
      <c r="F1492" s="1" t="s">
        <v>397</v>
      </c>
      <c r="G1492" s="1" t="s">
        <v>398</v>
      </c>
      <c r="H1492" s="1" t="s">
        <v>460</v>
      </c>
      <c r="I1492" s="1" t="s">
        <v>160</v>
      </c>
      <c r="J1492" s="1" t="s">
        <v>47</v>
      </c>
      <c r="K1492" s="6" t="s">
        <v>461</v>
      </c>
      <c r="L1492" s="6" t="str">
        <f>VLOOKUP(LEFT(A1492,1),'Ansatz 1'!A$1:B$10,2)</f>
        <v>2 Unterricht, Erziehung, Sport und Wissenschaft</v>
      </c>
      <c r="M1492" s="6" t="str">
        <f>VLOOKUP(LEFT(A1492,2),'Ansatz 2'!A$1:B$51,2)</f>
        <v>23 Förderung des Unterrichts</v>
      </c>
      <c r="N1492" s="6" t="str">
        <f t="shared" si="158"/>
        <v>2322 MS Schülerbetreuung</v>
      </c>
      <c r="O1492" s="1" t="str">
        <f t="shared" si="159"/>
        <v>FH</v>
      </c>
      <c r="P1492" s="1">
        <f t="shared" si="163"/>
        <v>1</v>
      </c>
      <c r="Q1492" s="1" t="s">
        <v>999</v>
      </c>
      <c r="R1492" s="1" t="str">
        <f t="shared" si="160"/>
        <v>1/2322-61800 Instandhaltung von sonstigen Anlagen</v>
      </c>
      <c r="S1492" s="2">
        <f t="shared" si="162"/>
        <v>-1000</v>
      </c>
      <c r="T1492" s="2">
        <f t="shared" si="161"/>
        <v>-0.32331070158422243</v>
      </c>
    </row>
    <row r="1493" spans="1:20" x14ac:dyDescent="0.4">
      <c r="A1493" s="1" t="s">
        <v>605</v>
      </c>
      <c r="B1493" s="1" t="s">
        <v>401</v>
      </c>
      <c r="C1493" s="1" t="s">
        <v>524</v>
      </c>
      <c r="D1493" s="1" t="s">
        <v>395</v>
      </c>
      <c r="E1493" s="1" t="s">
        <v>395</v>
      </c>
      <c r="F1493" s="1" t="s">
        <v>397</v>
      </c>
      <c r="G1493" s="1" t="s">
        <v>398</v>
      </c>
      <c r="H1493" s="1" t="s">
        <v>525</v>
      </c>
      <c r="I1493" s="1" t="s">
        <v>160</v>
      </c>
      <c r="J1493" s="1" t="s">
        <v>88</v>
      </c>
      <c r="K1493" s="6" t="s">
        <v>570</v>
      </c>
      <c r="L1493" s="6" t="str">
        <f>VLOOKUP(LEFT(A1493,1),'Ansatz 1'!A$1:B$10,2)</f>
        <v>2 Unterricht, Erziehung, Sport und Wissenschaft</v>
      </c>
      <c r="M1493" s="6" t="str">
        <f>VLOOKUP(LEFT(A1493,2),'Ansatz 2'!A$1:B$51,2)</f>
        <v>23 Förderung des Unterrichts</v>
      </c>
      <c r="N1493" s="6" t="str">
        <f t="shared" si="158"/>
        <v>2322 MS Schülerbetreuung</v>
      </c>
      <c r="O1493" s="1" t="str">
        <f t="shared" si="159"/>
        <v>FH</v>
      </c>
      <c r="P1493" s="1">
        <f t="shared" si="163"/>
        <v>1</v>
      </c>
      <c r="Q1493" s="1" t="s">
        <v>999</v>
      </c>
      <c r="R1493" s="1" t="str">
        <f t="shared" si="160"/>
        <v>1/2322-65000 Zinsen für Finanzschulden in Euro</v>
      </c>
      <c r="S1493" s="2">
        <f t="shared" si="162"/>
        <v>-5000</v>
      </c>
      <c r="T1493" s="2">
        <f t="shared" si="161"/>
        <v>-1.6165535079211122</v>
      </c>
    </row>
    <row r="1494" spans="1:20" x14ac:dyDescent="0.4">
      <c r="A1494" s="1" t="s">
        <v>605</v>
      </c>
      <c r="B1494" s="1" t="s">
        <v>401</v>
      </c>
      <c r="C1494" s="1" t="s">
        <v>470</v>
      </c>
      <c r="D1494" s="1" t="s">
        <v>395</v>
      </c>
      <c r="E1494" s="1" t="s">
        <v>395</v>
      </c>
      <c r="F1494" s="1" t="s">
        <v>397</v>
      </c>
      <c r="G1494" s="1" t="s">
        <v>398</v>
      </c>
      <c r="H1494" s="1" t="s">
        <v>465</v>
      </c>
      <c r="I1494" s="1" t="s">
        <v>160</v>
      </c>
      <c r="J1494" s="1" t="s">
        <v>51</v>
      </c>
      <c r="K1494" s="6" t="s">
        <v>587</v>
      </c>
      <c r="L1494" s="6" t="str">
        <f>VLOOKUP(LEFT(A1494,1),'Ansatz 1'!A$1:B$10,2)</f>
        <v>2 Unterricht, Erziehung, Sport und Wissenschaft</v>
      </c>
      <c r="M1494" s="6" t="str">
        <f>VLOOKUP(LEFT(A1494,2),'Ansatz 2'!A$1:B$51,2)</f>
        <v>23 Förderung des Unterrichts</v>
      </c>
      <c r="N1494" s="6" t="str">
        <f t="shared" si="158"/>
        <v>2322 MS Schülerbetreuung</v>
      </c>
      <c r="O1494" s="1" t="str">
        <f t="shared" si="159"/>
        <v>FH</v>
      </c>
      <c r="P1494" s="1">
        <f t="shared" si="163"/>
        <v>1</v>
      </c>
      <c r="Q1494" s="1" t="s">
        <v>999</v>
      </c>
      <c r="R1494" s="1" t="str">
        <f t="shared" si="160"/>
        <v>1/2322-67000 Versicherungen</v>
      </c>
      <c r="S1494" s="2">
        <f t="shared" si="162"/>
        <v>-700</v>
      </c>
      <c r="T1494" s="2">
        <f t="shared" si="161"/>
        <v>-0.22631749110895572</v>
      </c>
    </row>
    <row r="1495" spans="1:20" x14ac:dyDescent="0.4">
      <c r="A1495" s="1" t="s">
        <v>605</v>
      </c>
      <c r="B1495" s="1" t="s">
        <v>401</v>
      </c>
      <c r="C1495" s="1" t="s">
        <v>477</v>
      </c>
      <c r="D1495" s="1" t="s">
        <v>482</v>
      </c>
      <c r="E1495" s="1" t="s">
        <v>395</v>
      </c>
      <c r="F1495" s="1" t="s">
        <v>397</v>
      </c>
      <c r="G1495" s="1" t="s">
        <v>398</v>
      </c>
      <c r="H1495" s="1" t="s">
        <v>415</v>
      </c>
      <c r="I1495" s="1" t="s">
        <v>160</v>
      </c>
      <c r="J1495" s="1" t="s">
        <v>161</v>
      </c>
      <c r="K1495" s="6" t="s">
        <v>611</v>
      </c>
      <c r="L1495" s="6" t="str">
        <f>VLOOKUP(LEFT(A1495,1),'Ansatz 1'!A$1:B$10,2)</f>
        <v>2 Unterricht, Erziehung, Sport und Wissenschaft</v>
      </c>
      <c r="M1495" s="6" t="str">
        <f>VLOOKUP(LEFT(A1495,2),'Ansatz 2'!A$1:B$51,2)</f>
        <v>23 Förderung des Unterrichts</v>
      </c>
      <c r="N1495" s="6" t="str">
        <f t="shared" si="158"/>
        <v>2322 MS Schülerbetreuung</v>
      </c>
      <c r="O1495" s="1" t="str">
        <f t="shared" si="159"/>
        <v>FH</v>
      </c>
      <c r="P1495" s="1">
        <f t="shared" si="163"/>
        <v>1</v>
      </c>
      <c r="Q1495" s="1" t="s">
        <v>999</v>
      </c>
      <c r="R1495" s="1" t="str">
        <f t="shared" si="160"/>
        <v>1/2322-72024 Kostenbeiträge (Kostenersätze) für Leistungen (Verein Tagesmütter)</v>
      </c>
      <c r="S1495" s="2">
        <f t="shared" si="162"/>
        <v>-13000</v>
      </c>
      <c r="T1495" s="2">
        <f t="shared" si="161"/>
        <v>-4.2030391205948918</v>
      </c>
    </row>
    <row r="1496" spans="1:20" x14ac:dyDescent="0.4">
      <c r="A1496" s="1" t="s">
        <v>605</v>
      </c>
      <c r="B1496" s="1" t="s">
        <v>401</v>
      </c>
      <c r="C1496" s="1" t="s">
        <v>485</v>
      </c>
      <c r="D1496" s="1" t="s">
        <v>395</v>
      </c>
      <c r="E1496" s="1" t="s">
        <v>395</v>
      </c>
      <c r="F1496" s="1" t="s">
        <v>397</v>
      </c>
      <c r="G1496" s="1" t="s">
        <v>398</v>
      </c>
      <c r="H1496" s="1" t="s">
        <v>415</v>
      </c>
      <c r="I1496" s="1" t="s">
        <v>160</v>
      </c>
      <c r="J1496" s="1" t="s">
        <v>135</v>
      </c>
      <c r="K1496" s="6" t="s">
        <v>538</v>
      </c>
      <c r="L1496" s="6" t="str">
        <f>VLOOKUP(LEFT(A1496,1),'Ansatz 1'!A$1:B$10,2)</f>
        <v>2 Unterricht, Erziehung, Sport und Wissenschaft</v>
      </c>
      <c r="M1496" s="6" t="str">
        <f>VLOOKUP(LEFT(A1496,2),'Ansatz 2'!A$1:B$51,2)</f>
        <v>23 Förderung des Unterrichts</v>
      </c>
      <c r="N1496" s="6" t="str">
        <f t="shared" si="158"/>
        <v>2322 MS Schülerbetreuung</v>
      </c>
      <c r="O1496" s="1" t="str">
        <f t="shared" si="159"/>
        <v>FH</v>
      </c>
      <c r="P1496" s="1">
        <f t="shared" si="163"/>
        <v>1</v>
      </c>
      <c r="Q1496" s="1" t="s">
        <v>999</v>
      </c>
      <c r="R1496" s="1" t="str">
        <f t="shared" si="160"/>
        <v>1/2322-72800 Entgelte für sonstige Leistungen (Reinigung durch Unternehmen)</v>
      </c>
      <c r="S1496" s="2">
        <f t="shared" si="162"/>
        <v>-18000</v>
      </c>
      <c r="T1496" s="2">
        <f t="shared" si="161"/>
        <v>-5.8195926285160038</v>
      </c>
    </row>
    <row r="1497" spans="1:20" x14ac:dyDescent="0.4">
      <c r="A1497" s="1" t="s">
        <v>605</v>
      </c>
      <c r="B1497" s="1" t="s">
        <v>401</v>
      </c>
      <c r="C1497" s="1" t="s">
        <v>487</v>
      </c>
      <c r="D1497" s="1" t="s">
        <v>395</v>
      </c>
      <c r="E1497" s="1" t="s">
        <v>395</v>
      </c>
      <c r="F1497" s="1" t="s">
        <v>397</v>
      </c>
      <c r="G1497" s="1" t="s">
        <v>398</v>
      </c>
      <c r="H1497" s="1" t="s">
        <v>415</v>
      </c>
      <c r="I1497" s="1" t="s">
        <v>160</v>
      </c>
      <c r="J1497" s="1" t="s">
        <v>62</v>
      </c>
      <c r="K1497" s="6" t="s">
        <v>421</v>
      </c>
      <c r="L1497" s="6" t="str">
        <f>VLOOKUP(LEFT(A1497,1),'Ansatz 1'!A$1:B$10,2)</f>
        <v>2 Unterricht, Erziehung, Sport und Wissenschaft</v>
      </c>
      <c r="M1497" s="6" t="str">
        <f>VLOOKUP(LEFT(A1497,2),'Ansatz 2'!A$1:B$51,2)</f>
        <v>23 Förderung des Unterrichts</v>
      </c>
      <c r="N1497" s="6" t="str">
        <f t="shared" si="158"/>
        <v>2322 MS Schülerbetreuung</v>
      </c>
      <c r="O1497" s="1" t="str">
        <f t="shared" si="159"/>
        <v>FH</v>
      </c>
      <c r="P1497" s="1">
        <f t="shared" si="163"/>
        <v>1</v>
      </c>
      <c r="Q1497" s="1" t="s">
        <v>999</v>
      </c>
      <c r="R1497" s="1" t="str">
        <f t="shared" si="160"/>
        <v>1/2322-72900 Sonstige Aufwendungen</v>
      </c>
      <c r="S1497" s="2">
        <f t="shared" si="162"/>
        <v>-500</v>
      </c>
      <c r="T1497" s="2">
        <f t="shared" si="161"/>
        <v>-0.16165535079211121</v>
      </c>
    </row>
    <row r="1498" spans="1:20" x14ac:dyDescent="0.4">
      <c r="A1498" s="1" t="s">
        <v>605</v>
      </c>
      <c r="B1498" s="1" t="s">
        <v>401</v>
      </c>
      <c r="C1498" s="1" t="s">
        <v>429</v>
      </c>
      <c r="D1498" s="1" t="s">
        <v>395</v>
      </c>
      <c r="E1498" s="1" t="s">
        <v>395</v>
      </c>
      <c r="F1498" s="1" t="s">
        <v>397</v>
      </c>
      <c r="G1498" s="1" t="s">
        <v>398</v>
      </c>
      <c r="H1498" s="1" t="s">
        <v>430</v>
      </c>
      <c r="I1498" s="1" t="s">
        <v>160</v>
      </c>
      <c r="J1498" s="1" t="s">
        <v>125</v>
      </c>
      <c r="K1498" s="6" t="s">
        <v>486</v>
      </c>
      <c r="L1498" s="6" t="str">
        <f>VLOOKUP(LEFT(A1498,1),'Ansatz 1'!A$1:B$10,2)</f>
        <v>2 Unterricht, Erziehung, Sport und Wissenschaft</v>
      </c>
      <c r="M1498" s="6" t="str">
        <f>VLOOKUP(LEFT(A1498,2),'Ansatz 2'!A$1:B$51,2)</f>
        <v>23 Förderung des Unterrichts</v>
      </c>
      <c r="N1498" s="6" t="str">
        <f t="shared" si="158"/>
        <v>2322 MS Schülerbetreuung</v>
      </c>
      <c r="O1498" s="1" t="str">
        <f t="shared" si="159"/>
        <v>FH</v>
      </c>
      <c r="P1498" s="1">
        <f t="shared" si="163"/>
        <v>2</v>
      </c>
      <c r="Q1498" s="1" t="s">
        <v>999</v>
      </c>
      <c r="R1498" s="1" t="str">
        <f t="shared" si="160"/>
        <v>2/2322+86100 Transfers von Ländern, Landesfonds und Landeskammern</v>
      </c>
      <c r="S1498" s="2">
        <f t="shared" si="162"/>
        <v>3000</v>
      </c>
      <c r="T1498" s="2">
        <f t="shared" si="161"/>
        <v>0.96993210475266733</v>
      </c>
    </row>
    <row r="1499" spans="1:20" x14ac:dyDescent="0.4">
      <c r="A1499" s="1" t="s">
        <v>482</v>
      </c>
      <c r="B1499" s="1" t="s">
        <v>395</v>
      </c>
      <c r="C1499" s="1" t="s">
        <v>432</v>
      </c>
      <c r="D1499" s="1" t="s">
        <v>395</v>
      </c>
      <c r="E1499" s="1" t="s">
        <v>395</v>
      </c>
      <c r="F1499" s="1" t="s">
        <v>397</v>
      </c>
      <c r="G1499" s="1" t="s">
        <v>398</v>
      </c>
      <c r="H1499" s="1" t="s">
        <v>584</v>
      </c>
      <c r="I1499" s="1" t="s">
        <v>162</v>
      </c>
      <c r="J1499" s="1" t="s">
        <v>138</v>
      </c>
      <c r="K1499" s="6" t="s">
        <v>400</v>
      </c>
      <c r="L1499" s="6" t="str">
        <f>VLOOKUP(LEFT(A1499,1),'Ansatz 1'!A$1:B$10,2)</f>
        <v>2 Unterricht, Erziehung, Sport und Wissenschaft</v>
      </c>
      <c r="M1499" s="6" t="str">
        <f>VLOOKUP(LEFT(A1499,2),'Ansatz 2'!A$1:B$51,2)</f>
        <v>24 Vorschulische Erziehung</v>
      </c>
      <c r="N1499" s="6" t="str">
        <f t="shared" si="158"/>
        <v>2400 Kindergarten</v>
      </c>
      <c r="O1499" s="1" t="str">
        <f t="shared" si="159"/>
        <v>FH</v>
      </c>
      <c r="P1499" s="1">
        <f t="shared" si="163"/>
        <v>1</v>
      </c>
      <c r="Q1499" s="1" t="s">
        <v>999</v>
      </c>
      <c r="R1499" s="1" t="str">
        <f t="shared" si="160"/>
        <v>1/2400-01000 Gebäude und Bauten</v>
      </c>
      <c r="S1499" s="2">
        <f t="shared" si="162"/>
        <v>0</v>
      </c>
      <c r="T1499" s="2">
        <f t="shared" si="161"/>
        <v>0</v>
      </c>
    </row>
    <row r="1500" spans="1:20" x14ac:dyDescent="0.4">
      <c r="A1500" s="1" t="s">
        <v>482</v>
      </c>
      <c r="B1500" s="1" t="s">
        <v>395</v>
      </c>
      <c r="C1500" s="1" t="s">
        <v>435</v>
      </c>
      <c r="D1500" s="1" t="s">
        <v>395</v>
      </c>
      <c r="E1500" s="1" t="s">
        <v>395</v>
      </c>
      <c r="F1500" s="1" t="s">
        <v>397</v>
      </c>
      <c r="G1500" s="1" t="s">
        <v>398</v>
      </c>
      <c r="H1500" s="1" t="s">
        <v>436</v>
      </c>
      <c r="I1500" s="1" t="s">
        <v>162</v>
      </c>
      <c r="J1500" s="1" t="s">
        <v>35</v>
      </c>
      <c r="K1500" s="6" t="s">
        <v>437</v>
      </c>
      <c r="L1500" s="6" t="str">
        <f>VLOOKUP(LEFT(A1500,1),'Ansatz 1'!A$1:B$10,2)</f>
        <v>2 Unterricht, Erziehung, Sport und Wissenschaft</v>
      </c>
      <c r="M1500" s="6" t="str">
        <f>VLOOKUP(LEFT(A1500,2),'Ansatz 2'!A$1:B$51,2)</f>
        <v>24 Vorschulische Erziehung</v>
      </c>
      <c r="N1500" s="6" t="str">
        <f t="shared" si="158"/>
        <v>2400 Kindergarten</v>
      </c>
      <c r="O1500" s="1" t="str">
        <f t="shared" si="159"/>
        <v>FH</v>
      </c>
      <c r="P1500" s="1">
        <f t="shared" si="163"/>
        <v>1</v>
      </c>
      <c r="Q1500" s="1" t="s">
        <v>999</v>
      </c>
      <c r="R1500" s="1" t="str">
        <f t="shared" si="160"/>
        <v>1/2400-04200 Amts-, Betriebs- und Geschäftsausstattung</v>
      </c>
      <c r="S1500" s="2">
        <f t="shared" si="162"/>
        <v>-4000</v>
      </c>
      <c r="T1500" s="2">
        <f t="shared" si="161"/>
        <v>-1.2932428063368897</v>
      </c>
    </row>
    <row r="1501" spans="1:20" x14ac:dyDescent="0.4">
      <c r="A1501" s="1" t="s">
        <v>482</v>
      </c>
      <c r="B1501" s="1" t="s">
        <v>395</v>
      </c>
      <c r="C1501" s="1" t="s">
        <v>435</v>
      </c>
      <c r="D1501" s="1" t="s">
        <v>403</v>
      </c>
      <c r="E1501" s="1" t="s">
        <v>395</v>
      </c>
      <c r="F1501" s="1" t="s">
        <v>397</v>
      </c>
      <c r="G1501" s="1" t="s">
        <v>398</v>
      </c>
      <c r="H1501" s="1" t="s">
        <v>436</v>
      </c>
      <c r="I1501" s="1" t="s">
        <v>162</v>
      </c>
      <c r="J1501" s="1" t="s">
        <v>163</v>
      </c>
      <c r="K1501" s="6" t="s">
        <v>400</v>
      </c>
      <c r="L1501" s="6" t="str">
        <f>VLOOKUP(LEFT(A1501,1),'Ansatz 1'!A$1:B$10,2)</f>
        <v>2 Unterricht, Erziehung, Sport und Wissenschaft</v>
      </c>
      <c r="M1501" s="6" t="str">
        <f>VLOOKUP(LEFT(A1501,2),'Ansatz 2'!A$1:B$51,2)</f>
        <v>24 Vorschulische Erziehung</v>
      </c>
      <c r="N1501" s="6" t="str">
        <f t="shared" si="158"/>
        <v>2400 Kindergarten</v>
      </c>
      <c r="O1501" s="1" t="str">
        <f t="shared" si="159"/>
        <v>FH</v>
      </c>
      <c r="P1501" s="1">
        <f t="shared" si="163"/>
        <v>1</v>
      </c>
      <c r="Q1501" s="1" t="s">
        <v>999</v>
      </c>
      <c r="R1501" s="1" t="str">
        <f t="shared" si="160"/>
        <v>1/2400-04210 Amts-, Betriebs- und Geschäftsausstattung (Kindergarten)</v>
      </c>
      <c r="S1501" s="2">
        <f t="shared" si="162"/>
        <v>0</v>
      </c>
      <c r="T1501" s="2">
        <f t="shared" si="161"/>
        <v>0</v>
      </c>
    </row>
    <row r="1502" spans="1:20" x14ac:dyDescent="0.4">
      <c r="A1502" s="1" t="s">
        <v>482</v>
      </c>
      <c r="B1502" s="1" t="s">
        <v>395</v>
      </c>
      <c r="C1502" s="1" t="s">
        <v>529</v>
      </c>
      <c r="D1502" s="1" t="s">
        <v>395</v>
      </c>
      <c r="E1502" s="1" t="s">
        <v>395</v>
      </c>
      <c r="F1502" s="1" t="s">
        <v>397</v>
      </c>
      <c r="G1502" s="1" t="s">
        <v>398</v>
      </c>
      <c r="H1502" s="1" t="s">
        <v>530</v>
      </c>
      <c r="I1502" s="1" t="s">
        <v>162</v>
      </c>
      <c r="J1502" s="1" t="s">
        <v>164</v>
      </c>
      <c r="K1502" s="6" t="s">
        <v>612</v>
      </c>
      <c r="L1502" s="6" t="str">
        <f>VLOOKUP(LEFT(A1502,1),'Ansatz 1'!A$1:B$10,2)</f>
        <v>2 Unterricht, Erziehung, Sport und Wissenschaft</v>
      </c>
      <c r="M1502" s="6" t="str">
        <f>VLOOKUP(LEFT(A1502,2),'Ansatz 2'!A$1:B$51,2)</f>
        <v>24 Vorschulische Erziehung</v>
      </c>
      <c r="N1502" s="6" t="str">
        <f t="shared" si="158"/>
        <v>2400 Kindergarten</v>
      </c>
      <c r="O1502" s="1" t="str">
        <f t="shared" si="159"/>
        <v>FH</v>
      </c>
      <c r="P1502" s="1">
        <f t="shared" si="163"/>
        <v>2</v>
      </c>
      <c r="Q1502" s="1" t="s">
        <v>999</v>
      </c>
      <c r="R1502" s="1" t="str">
        <f t="shared" si="160"/>
        <v>2/2400+30100 Kapitaltransfers von Ländern, Landesfonds und Landeskammern (Umbau/Zubau Kindergarten)</v>
      </c>
      <c r="S1502" s="2">
        <f t="shared" si="162"/>
        <v>35200</v>
      </c>
      <c r="T1502" s="2">
        <f t="shared" si="161"/>
        <v>11.380536695764629</v>
      </c>
    </row>
    <row r="1503" spans="1:20" x14ac:dyDescent="0.4">
      <c r="A1503" s="1" t="s">
        <v>482</v>
      </c>
      <c r="B1503" s="1" t="s">
        <v>395</v>
      </c>
      <c r="C1503" s="1" t="s">
        <v>438</v>
      </c>
      <c r="D1503" s="1" t="s">
        <v>395</v>
      </c>
      <c r="E1503" s="1" t="s">
        <v>395</v>
      </c>
      <c r="F1503" s="1" t="s">
        <v>397</v>
      </c>
      <c r="G1503" s="1" t="s">
        <v>398</v>
      </c>
      <c r="H1503" s="1" t="s">
        <v>439</v>
      </c>
      <c r="I1503" s="1" t="s">
        <v>162</v>
      </c>
      <c r="J1503" s="1" t="s">
        <v>36</v>
      </c>
      <c r="K1503" s="6" t="s">
        <v>531</v>
      </c>
      <c r="L1503" s="6" t="str">
        <f>VLOOKUP(LEFT(A1503,1),'Ansatz 1'!A$1:B$10,2)</f>
        <v>2 Unterricht, Erziehung, Sport und Wissenschaft</v>
      </c>
      <c r="M1503" s="6" t="str">
        <f>VLOOKUP(LEFT(A1503,2),'Ansatz 2'!A$1:B$51,2)</f>
        <v>24 Vorschulische Erziehung</v>
      </c>
      <c r="N1503" s="6" t="str">
        <f t="shared" si="158"/>
        <v>2400 Kindergarten</v>
      </c>
      <c r="O1503" s="1" t="str">
        <f t="shared" si="159"/>
        <v>FH</v>
      </c>
      <c r="P1503" s="1">
        <f t="shared" si="163"/>
        <v>1</v>
      </c>
      <c r="Q1503" s="1" t="s">
        <v>999</v>
      </c>
      <c r="R1503" s="1" t="str">
        <f t="shared" si="160"/>
        <v>1/2400-40000 Geringwertige Wirtschaftsgüter (GWG)</v>
      </c>
      <c r="S1503" s="2">
        <f t="shared" si="162"/>
        <v>-12000</v>
      </c>
      <c r="T1503" s="2">
        <f t="shared" si="161"/>
        <v>-3.8797284190106693</v>
      </c>
    </row>
    <row r="1504" spans="1:20" x14ac:dyDescent="0.4">
      <c r="A1504" s="1" t="s">
        <v>482</v>
      </c>
      <c r="B1504" s="1" t="s">
        <v>395</v>
      </c>
      <c r="C1504" s="1" t="s">
        <v>607</v>
      </c>
      <c r="D1504" s="1" t="s">
        <v>395</v>
      </c>
      <c r="E1504" s="1" t="s">
        <v>395</v>
      </c>
      <c r="F1504" s="1" t="s">
        <v>397</v>
      </c>
      <c r="G1504" s="1" t="s">
        <v>398</v>
      </c>
      <c r="H1504" s="1" t="s">
        <v>439</v>
      </c>
      <c r="I1504" s="1" t="s">
        <v>162</v>
      </c>
      <c r="J1504" s="1" t="s">
        <v>156</v>
      </c>
      <c r="K1504" s="6" t="s">
        <v>531</v>
      </c>
      <c r="L1504" s="6" t="str">
        <f>VLOOKUP(LEFT(A1504,1),'Ansatz 1'!A$1:B$10,2)</f>
        <v>2 Unterricht, Erziehung, Sport und Wissenschaft</v>
      </c>
      <c r="M1504" s="6" t="str">
        <f>VLOOKUP(LEFT(A1504,2),'Ansatz 2'!A$1:B$51,2)</f>
        <v>24 Vorschulische Erziehung</v>
      </c>
      <c r="N1504" s="6" t="str">
        <f t="shared" si="158"/>
        <v>2400 Kindergarten</v>
      </c>
      <c r="O1504" s="1" t="str">
        <f t="shared" si="159"/>
        <v>FH</v>
      </c>
      <c r="P1504" s="1">
        <f t="shared" si="163"/>
        <v>1</v>
      </c>
      <c r="Q1504" s="1" t="s">
        <v>999</v>
      </c>
      <c r="R1504" s="1" t="str">
        <f t="shared" si="160"/>
        <v>1/2400-43000 Lebensmittel (Mittagstisch)</v>
      </c>
      <c r="S1504" s="2">
        <f t="shared" si="162"/>
        <v>-12000</v>
      </c>
      <c r="T1504" s="2">
        <f t="shared" si="161"/>
        <v>-3.8797284190106693</v>
      </c>
    </row>
    <row r="1505" spans="1:20" x14ac:dyDescent="0.4">
      <c r="A1505" s="1" t="s">
        <v>482</v>
      </c>
      <c r="B1505" s="1" t="s">
        <v>395</v>
      </c>
      <c r="C1505" s="1" t="s">
        <v>519</v>
      </c>
      <c r="D1505" s="1" t="s">
        <v>395</v>
      </c>
      <c r="E1505" s="1" t="s">
        <v>395</v>
      </c>
      <c r="F1505" s="1" t="s">
        <v>397</v>
      </c>
      <c r="G1505" s="1" t="s">
        <v>398</v>
      </c>
      <c r="H1505" s="1" t="s">
        <v>439</v>
      </c>
      <c r="I1505" s="1" t="s">
        <v>162</v>
      </c>
      <c r="J1505" s="1" t="s">
        <v>84</v>
      </c>
      <c r="K1505" s="6" t="s">
        <v>463</v>
      </c>
      <c r="L1505" s="6" t="str">
        <f>VLOOKUP(LEFT(A1505,1),'Ansatz 1'!A$1:B$10,2)</f>
        <v>2 Unterricht, Erziehung, Sport und Wissenschaft</v>
      </c>
      <c r="M1505" s="6" t="str">
        <f>VLOOKUP(LEFT(A1505,2),'Ansatz 2'!A$1:B$51,2)</f>
        <v>24 Vorschulische Erziehung</v>
      </c>
      <c r="N1505" s="6" t="str">
        <f t="shared" si="158"/>
        <v>2400 Kindergarten</v>
      </c>
      <c r="O1505" s="1" t="str">
        <f t="shared" si="159"/>
        <v>FH</v>
      </c>
      <c r="P1505" s="1">
        <f t="shared" si="163"/>
        <v>1</v>
      </c>
      <c r="Q1505" s="1" t="s">
        <v>999</v>
      </c>
      <c r="R1505" s="1" t="str">
        <f t="shared" si="160"/>
        <v>1/2400-45100 Brennstoffe</v>
      </c>
      <c r="S1505" s="2">
        <f t="shared" si="162"/>
        <v>-2500</v>
      </c>
      <c r="T1505" s="2">
        <f t="shared" si="161"/>
        <v>-0.80827675396055609</v>
      </c>
    </row>
    <row r="1506" spans="1:20" x14ac:dyDescent="0.4">
      <c r="A1506" s="1" t="s">
        <v>482</v>
      </c>
      <c r="B1506" s="1" t="s">
        <v>395</v>
      </c>
      <c r="C1506" s="1" t="s">
        <v>520</v>
      </c>
      <c r="D1506" s="1" t="s">
        <v>395</v>
      </c>
      <c r="E1506" s="1" t="s">
        <v>395</v>
      </c>
      <c r="F1506" s="1" t="s">
        <v>397</v>
      </c>
      <c r="G1506" s="1" t="s">
        <v>398</v>
      </c>
      <c r="H1506" s="1" t="s">
        <v>439</v>
      </c>
      <c r="I1506" s="1" t="s">
        <v>162</v>
      </c>
      <c r="J1506" s="1" t="s">
        <v>85</v>
      </c>
      <c r="K1506" s="6" t="s">
        <v>461</v>
      </c>
      <c r="L1506" s="6" t="str">
        <f>VLOOKUP(LEFT(A1506,1),'Ansatz 1'!A$1:B$10,2)</f>
        <v>2 Unterricht, Erziehung, Sport und Wissenschaft</v>
      </c>
      <c r="M1506" s="6" t="str">
        <f>VLOOKUP(LEFT(A1506,2),'Ansatz 2'!A$1:B$51,2)</f>
        <v>24 Vorschulische Erziehung</v>
      </c>
      <c r="N1506" s="6" t="str">
        <f t="shared" si="158"/>
        <v>2400 Kindergarten</v>
      </c>
      <c r="O1506" s="1" t="str">
        <f t="shared" si="159"/>
        <v>FH</v>
      </c>
      <c r="P1506" s="1">
        <f t="shared" si="163"/>
        <v>1</v>
      </c>
      <c r="Q1506" s="1" t="s">
        <v>999</v>
      </c>
      <c r="R1506" s="1" t="str">
        <f t="shared" si="160"/>
        <v>1/2400-45400 Reinigungsmittel</v>
      </c>
      <c r="S1506" s="2">
        <f t="shared" si="162"/>
        <v>-1000</v>
      </c>
      <c r="T1506" s="2">
        <f t="shared" si="161"/>
        <v>-0.32331070158422243</v>
      </c>
    </row>
    <row r="1507" spans="1:20" x14ac:dyDescent="0.4">
      <c r="A1507" s="1" t="s">
        <v>482</v>
      </c>
      <c r="B1507" s="1" t="s">
        <v>395</v>
      </c>
      <c r="C1507" s="1" t="s">
        <v>441</v>
      </c>
      <c r="D1507" s="1" t="s">
        <v>395</v>
      </c>
      <c r="E1507" s="1" t="s">
        <v>395</v>
      </c>
      <c r="F1507" s="1" t="s">
        <v>397</v>
      </c>
      <c r="G1507" s="1" t="s">
        <v>398</v>
      </c>
      <c r="H1507" s="1" t="s">
        <v>439</v>
      </c>
      <c r="I1507" s="1" t="s">
        <v>162</v>
      </c>
      <c r="J1507" s="1" t="s">
        <v>130</v>
      </c>
      <c r="K1507" s="6" t="s">
        <v>493</v>
      </c>
      <c r="L1507" s="6" t="str">
        <f>VLOOKUP(LEFT(A1507,1),'Ansatz 1'!A$1:B$10,2)</f>
        <v>2 Unterricht, Erziehung, Sport und Wissenschaft</v>
      </c>
      <c r="M1507" s="6" t="str">
        <f>VLOOKUP(LEFT(A1507,2),'Ansatz 2'!A$1:B$51,2)</f>
        <v>24 Vorschulische Erziehung</v>
      </c>
      <c r="N1507" s="6" t="str">
        <f t="shared" si="158"/>
        <v>2400 Kindergarten</v>
      </c>
      <c r="O1507" s="1" t="str">
        <f t="shared" si="159"/>
        <v>FH</v>
      </c>
      <c r="P1507" s="1">
        <f t="shared" si="163"/>
        <v>1</v>
      </c>
      <c r="Q1507" s="1" t="s">
        <v>999</v>
      </c>
      <c r="R1507" s="1" t="str">
        <f t="shared" si="160"/>
        <v>1/2400-45600 Schreib-, Zeichen- und sonstige Büromittel</v>
      </c>
      <c r="S1507" s="2">
        <f t="shared" si="162"/>
        <v>-300</v>
      </c>
      <c r="T1507" s="2">
        <f t="shared" si="161"/>
        <v>-9.6993210475266725E-2</v>
      </c>
    </row>
    <row r="1508" spans="1:20" x14ac:dyDescent="0.4">
      <c r="A1508" s="1" t="s">
        <v>482</v>
      </c>
      <c r="B1508" s="1" t="s">
        <v>395</v>
      </c>
      <c r="C1508" s="1" t="s">
        <v>444</v>
      </c>
      <c r="D1508" s="1" t="s">
        <v>395</v>
      </c>
      <c r="E1508" s="1" t="s">
        <v>395</v>
      </c>
      <c r="F1508" s="1" t="s">
        <v>397</v>
      </c>
      <c r="G1508" s="1" t="s">
        <v>398</v>
      </c>
      <c r="H1508" s="1" t="s">
        <v>445</v>
      </c>
      <c r="I1508" s="1" t="s">
        <v>162</v>
      </c>
      <c r="J1508" s="1" t="s">
        <v>39</v>
      </c>
      <c r="K1508" s="6" t="s">
        <v>613</v>
      </c>
      <c r="L1508" s="6" t="str">
        <f>VLOOKUP(LEFT(A1508,1),'Ansatz 1'!A$1:B$10,2)</f>
        <v>2 Unterricht, Erziehung, Sport und Wissenschaft</v>
      </c>
      <c r="M1508" s="6" t="str">
        <f>VLOOKUP(LEFT(A1508,2),'Ansatz 2'!A$1:B$51,2)</f>
        <v>24 Vorschulische Erziehung</v>
      </c>
      <c r="N1508" s="6" t="str">
        <f t="shared" si="158"/>
        <v>2400 Kindergarten</v>
      </c>
      <c r="O1508" s="1" t="str">
        <f t="shared" si="159"/>
        <v>FH</v>
      </c>
      <c r="P1508" s="1">
        <f t="shared" si="163"/>
        <v>1</v>
      </c>
      <c r="Q1508" s="1" t="s">
        <v>999</v>
      </c>
      <c r="R1508" s="1" t="str">
        <f t="shared" si="160"/>
        <v>1/2400-51000 Geldbezüge der Vertragsbediensteten der Verwaltung</v>
      </c>
      <c r="S1508" s="2">
        <f t="shared" si="162"/>
        <v>-364000</v>
      </c>
      <c r="T1508" s="2">
        <f t="shared" si="161"/>
        <v>-117.68509537665696</v>
      </c>
    </row>
    <row r="1509" spans="1:20" x14ac:dyDescent="0.4">
      <c r="A1509" s="1" t="s">
        <v>482</v>
      </c>
      <c r="B1509" s="1" t="s">
        <v>395</v>
      </c>
      <c r="C1509" s="1" t="s">
        <v>574</v>
      </c>
      <c r="D1509" s="1" t="s">
        <v>395</v>
      </c>
      <c r="E1509" s="1" t="s">
        <v>395</v>
      </c>
      <c r="F1509" s="1" t="s">
        <v>397</v>
      </c>
      <c r="G1509" s="1" t="s">
        <v>398</v>
      </c>
      <c r="H1509" s="1" t="s">
        <v>445</v>
      </c>
      <c r="I1509" s="1" t="s">
        <v>162</v>
      </c>
      <c r="J1509" s="1" t="s">
        <v>131</v>
      </c>
      <c r="K1509" s="6" t="s">
        <v>533</v>
      </c>
      <c r="L1509" s="6" t="str">
        <f>VLOOKUP(LEFT(A1509,1),'Ansatz 1'!A$1:B$10,2)</f>
        <v>2 Unterricht, Erziehung, Sport und Wissenschaft</v>
      </c>
      <c r="M1509" s="6" t="str">
        <f>VLOOKUP(LEFT(A1509,2),'Ansatz 2'!A$1:B$51,2)</f>
        <v>24 Vorschulische Erziehung</v>
      </c>
      <c r="N1509" s="6" t="str">
        <f t="shared" si="158"/>
        <v>2400 Kindergarten</v>
      </c>
      <c r="O1509" s="1" t="str">
        <f t="shared" si="159"/>
        <v>FH</v>
      </c>
      <c r="P1509" s="1">
        <f t="shared" si="163"/>
        <v>1</v>
      </c>
      <c r="Q1509" s="1" t="s">
        <v>999</v>
      </c>
      <c r="R1509" s="1" t="str">
        <f t="shared" si="160"/>
        <v>1/2400-51100 Geldbezüge der Vertragsbediensteten in handwerklicher Verwendung</v>
      </c>
      <c r="S1509" s="2">
        <f t="shared" si="162"/>
        <v>-15000</v>
      </c>
      <c r="T1509" s="2">
        <f t="shared" si="161"/>
        <v>-4.8496605237633368</v>
      </c>
    </row>
    <row r="1510" spans="1:20" x14ac:dyDescent="0.4">
      <c r="A1510" s="1" t="s">
        <v>482</v>
      </c>
      <c r="B1510" s="1" t="s">
        <v>395</v>
      </c>
      <c r="C1510" s="1" t="s">
        <v>452</v>
      </c>
      <c r="D1510" s="1" t="s">
        <v>395</v>
      </c>
      <c r="E1510" s="1" t="s">
        <v>395</v>
      </c>
      <c r="F1510" s="1" t="s">
        <v>397</v>
      </c>
      <c r="G1510" s="1" t="s">
        <v>398</v>
      </c>
      <c r="H1510" s="1" t="s">
        <v>450</v>
      </c>
      <c r="I1510" s="1" t="s">
        <v>162</v>
      </c>
      <c r="J1510" s="1" t="s">
        <v>42</v>
      </c>
      <c r="K1510" s="6" t="s">
        <v>533</v>
      </c>
      <c r="L1510" s="6" t="str">
        <f>VLOOKUP(LEFT(A1510,1),'Ansatz 1'!A$1:B$10,2)</f>
        <v>2 Unterricht, Erziehung, Sport und Wissenschaft</v>
      </c>
      <c r="M1510" s="6" t="str">
        <f>VLOOKUP(LEFT(A1510,2),'Ansatz 2'!A$1:B$51,2)</f>
        <v>24 Vorschulische Erziehung</v>
      </c>
      <c r="N1510" s="6" t="str">
        <f t="shared" si="158"/>
        <v>2400 Kindergarten</v>
      </c>
      <c r="O1510" s="1" t="str">
        <f t="shared" si="159"/>
        <v>FH</v>
      </c>
      <c r="P1510" s="1">
        <f t="shared" si="163"/>
        <v>1</v>
      </c>
      <c r="Q1510" s="1" t="s">
        <v>999</v>
      </c>
      <c r="R1510" s="1" t="str">
        <f t="shared" si="160"/>
        <v>1/2400-58000 Dienstgeberbeiträge zum Ausgleichsfonds für Familienbeihilfen</v>
      </c>
      <c r="S1510" s="2">
        <f t="shared" si="162"/>
        <v>-15000</v>
      </c>
      <c r="T1510" s="2">
        <f t="shared" si="161"/>
        <v>-4.8496605237633368</v>
      </c>
    </row>
    <row r="1511" spans="1:20" x14ac:dyDescent="0.4">
      <c r="A1511" s="1" t="s">
        <v>482</v>
      </c>
      <c r="B1511" s="1" t="s">
        <v>395</v>
      </c>
      <c r="C1511" s="1" t="s">
        <v>454</v>
      </c>
      <c r="D1511" s="1" t="s">
        <v>455</v>
      </c>
      <c r="E1511" s="1" t="s">
        <v>395</v>
      </c>
      <c r="F1511" s="1" t="s">
        <v>397</v>
      </c>
      <c r="G1511" s="1" t="s">
        <v>398</v>
      </c>
      <c r="H1511" s="1" t="s">
        <v>450</v>
      </c>
      <c r="I1511" s="1" t="s">
        <v>162</v>
      </c>
      <c r="J1511" s="1" t="s">
        <v>93</v>
      </c>
      <c r="K1511" s="6" t="s">
        <v>508</v>
      </c>
      <c r="L1511" s="6" t="str">
        <f>VLOOKUP(LEFT(A1511,1),'Ansatz 1'!A$1:B$10,2)</f>
        <v>2 Unterricht, Erziehung, Sport und Wissenschaft</v>
      </c>
      <c r="M1511" s="6" t="str">
        <f>VLOOKUP(LEFT(A1511,2),'Ansatz 2'!A$1:B$51,2)</f>
        <v>24 Vorschulische Erziehung</v>
      </c>
      <c r="N1511" s="6" t="str">
        <f t="shared" si="158"/>
        <v>2400 Kindergarten</v>
      </c>
      <c r="O1511" s="1" t="str">
        <f t="shared" si="159"/>
        <v>FH</v>
      </c>
      <c r="P1511" s="1">
        <f t="shared" si="163"/>
        <v>1</v>
      </c>
      <c r="Q1511" s="1" t="s">
        <v>999</v>
      </c>
      <c r="R1511" s="1" t="str">
        <f t="shared" si="160"/>
        <v>1/2400-58150 Sonstige Dienstgeberbeiträge zur sozialen Sicherheit (Pensionskassenbeiträge)</v>
      </c>
      <c r="S1511" s="2">
        <f t="shared" si="162"/>
        <v>-3200</v>
      </c>
      <c r="T1511" s="2">
        <f t="shared" si="161"/>
        <v>-1.0345942450695118</v>
      </c>
    </row>
    <row r="1512" spans="1:20" x14ac:dyDescent="0.4">
      <c r="A1512" s="1" t="s">
        <v>482</v>
      </c>
      <c r="B1512" s="1" t="s">
        <v>395</v>
      </c>
      <c r="C1512" s="1" t="s">
        <v>454</v>
      </c>
      <c r="D1512" s="1" t="s">
        <v>444</v>
      </c>
      <c r="E1512" s="1" t="s">
        <v>395</v>
      </c>
      <c r="F1512" s="1" t="s">
        <v>397</v>
      </c>
      <c r="G1512" s="1" t="s">
        <v>398</v>
      </c>
      <c r="H1512" s="1" t="s">
        <v>450</v>
      </c>
      <c r="I1512" s="1" t="s">
        <v>162</v>
      </c>
      <c r="J1512" s="1" t="s">
        <v>132</v>
      </c>
      <c r="K1512" s="6" t="s">
        <v>614</v>
      </c>
      <c r="L1512" s="6" t="str">
        <f>VLOOKUP(LEFT(A1512,1),'Ansatz 1'!A$1:B$10,2)</f>
        <v>2 Unterricht, Erziehung, Sport und Wissenschaft</v>
      </c>
      <c r="M1512" s="6" t="str">
        <f>VLOOKUP(LEFT(A1512,2),'Ansatz 2'!A$1:B$51,2)</f>
        <v>24 Vorschulische Erziehung</v>
      </c>
      <c r="N1512" s="6" t="str">
        <f t="shared" si="158"/>
        <v>2400 Kindergarten</v>
      </c>
      <c r="O1512" s="1" t="str">
        <f t="shared" si="159"/>
        <v>FH</v>
      </c>
      <c r="P1512" s="1">
        <f t="shared" si="163"/>
        <v>1</v>
      </c>
      <c r="Q1512" s="1" t="s">
        <v>999</v>
      </c>
      <c r="R1512" s="1" t="str">
        <f t="shared" si="160"/>
        <v>1/2400-58151 Sonstige Dienstgeberbeiträge zur sozialen Sicherheit (Mitarbeitervorsorge - Abfertigung neu)</v>
      </c>
      <c r="S1512" s="2">
        <f t="shared" si="162"/>
        <v>-3400</v>
      </c>
      <c r="T1512" s="2">
        <f t="shared" si="161"/>
        <v>-1.0992563853863564</v>
      </c>
    </row>
    <row r="1513" spans="1:20" x14ac:dyDescent="0.4">
      <c r="A1513" s="1" t="s">
        <v>482</v>
      </c>
      <c r="B1513" s="1" t="s">
        <v>395</v>
      </c>
      <c r="C1513" s="1" t="s">
        <v>457</v>
      </c>
      <c r="D1513" s="1" t="s">
        <v>395</v>
      </c>
      <c r="E1513" s="1" t="s">
        <v>395</v>
      </c>
      <c r="F1513" s="1" t="s">
        <v>397</v>
      </c>
      <c r="G1513" s="1" t="s">
        <v>398</v>
      </c>
      <c r="H1513" s="1" t="s">
        <v>450</v>
      </c>
      <c r="I1513" s="1" t="s">
        <v>162</v>
      </c>
      <c r="J1513" s="1" t="s">
        <v>45</v>
      </c>
      <c r="K1513" s="6" t="s">
        <v>615</v>
      </c>
      <c r="L1513" s="6" t="str">
        <f>VLOOKUP(LEFT(A1513,1),'Ansatz 1'!A$1:B$10,2)</f>
        <v>2 Unterricht, Erziehung, Sport und Wissenschaft</v>
      </c>
      <c r="M1513" s="6" t="str">
        <f>VLOOKUP(LEFT(A1513,2),'Ansatz 2'!A$1:B$51,2)</f>
        <v>24 Vorschulische Erziehung</v>
      </c>
      <c r="N1513" s="6" t="str">
        <f t="shared" si="158"/>
        <v>2400 Kindergarten</v>
      </c>
      <c r="O1513" s="1" t="str">
        <f t="shared" si="159"/>
        <v>FH</v>
      </c>
      <c r="P1513" s="1">
        <f t="shared" si="163"/>
        <v>1</v>
      </c>
      <c r="Q1513" s="1" t="s">
        <v>999</v>
      </c>
      <c r="R1513" s="1" t="str">
        <f t="shared" si="160"/>
        <v>1/2400-58200 Sonstige Dienstgeberbeiträge zur sozialen Sicherheit</v>
      </c>
      <c r="S1513" s="2">
        <f t="shared" si="162"/>
        <v>-82000</v>
      </c>
      <c r="T1513" s="2">
        <f t="shared" si="161"/>
        <v>-26.511477529906241</v>
      </c>
    </row>
    <row r="1514" spans="1:20" x14ac:dyDescent="0.4">
      <c r="A1514" s="1" t="s">
        <v>482</v>
      </c>
      <c r="B1514" s="1" t="s">
        <v>395</v>
      </c>
      <c r="C1514" s="1" t="s">
        <v>522</v>
      </c>
      <c r="D1514" s="1" t="s">
        <v>395</v>
      </c>
      <c r="E1514" s="1" t="s">
        <v>395</v>
      </c>
      <c r="F1514" s="1" t="s">
        <v>397</v>
      </c>
      <c r="G1514" s="1" t="s">
        <v>398</v>
      </c>
      <c r="H1514" s="1" t="s">
        <v>465</v>
      </c>
      <c r="I1514" s="1" t="s">
        <v>162</v>
      </c>
      <c r="J1514" s="1" t="s">
        <v>86</v>
      </c>
      <c r="K1514" s="6" t="s">
        <v>575</v>
      </c>
      <c r="L1514" s="6" t="str">
        <f>VLOOKUP(LEFT(A1514,1),'Ansatz 1'!A$1:B$10,2)</f>
        <v>2 Unterricht, Erziehung, Sport und Wissenschaft</v>
      </c>
      <c r="M1514" s="6" t="str">
        <f>VLOOKUP(LEFT(A1514,2),'Ansatz 2'!A$1:B$51,2)</f>
        <v>24 Vorschulische Erziehung</v>
      </c>
      <c r="N1514" s="6" t="str">
        <f t="shared" si="158"/>
        <v>2400 Kindergarten</v>
      </c>
      <c r="O1514" s="1" t="str">
        <f t="shared" si="159"/>
        <v>FH</v>
      </c>
      <c r="P1514" s="1">
        <f t="shared" si="163"/>
        <v>1</v>
      </c>
      <c r="Q1514" s="1" t="s">
        <v>999</v>
      </c>
      <c r="R1514" s="1" t="str">
        <f t="shared" si="160"/>
        <v>1/2400-60000 Energiebezüge</v>
      </c>
      <c r="S1514" s="2">
        <f t="shared" si="162"/>
        <v>-2200</v>
      </c>
      <c r="T1514" s="2">
        <f t="shared" si="161"/>
        <v>-0.71128354348528933</v>
      </c>
    </row>
    <row r="1515" spans="1:20" x14ac:dyDescent="0.4">
      <c r="A1515" s="1" t="s">
        <v>482</v>
      </c>
      <c r="B1515" s="1" t="s">
        <v>395</v>
      </c>
      <c r="C1515" s="1" t="s">
        <v>523</v>
      </c>
      <c r="D1515" s="1" t="s">
        <v>395</v>
      </c>
      <c r="E1515" s="1" t="s">
        <v>395</v>
      </c>
      <c r="F1515" s="1" t="s">
        <v>397</v>
      </c>
      <c r="G1515" s="1" t="s">
        <v>398</v>
      </c>
      <c r="H1515" s="1" t="s">
        <v>460</v>
      </c>
      <c r="I1515" s="1" t="s">
        <v>162</v>
      </c>
      <c r="J1515" s="1" t="s">
        <v>87</v>
      </c>
      <c r="K1515" s="6" t="s">
        <v>616</v>
      </c>
      <c r="L1515" s="6" t="str">
        <f>VLOOKUP(LEFT(A1515,1),'Ansatz 1'!A$1:B$10,2)</f>
        <v>2 Unterricht, Erziehung, Sport und Wissenschaft</v>
      </c>
      <c r="M1515" s="6" t="str">
        <f>VLOOKUP(LEFT(A1515,2),'Ansatz 2'!A$1:B$51,2)</f>
        <v>24 Vorschulische Erziehung</v>
      </c>
      <c r="N1515" s="6" t="str">
        <f t="shared" si="158"/>
        <v>2400 Kindergarten</v>
      </c>
      <c r="O1515" s="1" t="str">
        <f t="shared" si="159"/>
        <v>FH</v>
      </c>
      <c r="P1515" s="1">
        <f t="shared" si="163"/>
        <v>1</v>
      </c>
      <c r="Q1515" s="1" t="s">
        <v>999</v>
      </c>
      <c r="R1515" s="1" t="str">
        <f t="shared" si="160"/>
        <v>1/2400-61400 Instandhaltung von Gebäuden und Bauten</v>
      </c>
      <c r="S1515" s="2">
        <f t="shared" si="162"/>
        <v>-14000</v>
      </c>
      <c r="T1515" s="2">
        <f t="shared" si="161"/>
        <v>-4.5263498221791139</v>
      </c>
    </row>
    <row r="1516" spans="1:20" x14ac:dyDescent="0.4">
      <c r="A1516" s="1" t="s">
        <v>482</v>
      </c>
      <c r="B1516" s="1" t="s">
        <v>395</v>
      </c>
      <c r="C1516" s="1" t="s">
        <v>462</v>
      </c>
      <c r="D1516" s="1" t="s">
        <v>395</v>
      </c>
      <c r="E1516" s="1" t="s">
        <v>395</v>
      </c>
      <c r="F1516" s="1" t="s">
        <v>397</v>
      </c>
      <c r="G1516" s="1" t="s">
        <v>398</v>
      </c>
      <c r="H1516" s="1" t="s">
        <v>460</v>
      </c>
      <c r="I1516" s="1" t="s">
        <v>162</v>
      </c>
      <c r="J1516" s="1" t="s">
        <v>47</v>
      </c>
      <c r="K1516" s="6" t="s">
        <v>617</v>
      </c>
      <c r="L1516" s="6" t="str">
        <f>VLOOKUP(LEFT(A1516,1),'Ansatz 1'!A$1:B$10,2)</f>
        <v>2 Unterricht, Erziehung, Sport und Wissenschaft</v>
      </c>
      <c r="M1516" s="6" t="str">
        <f>VLOOKUP(LEFT(A1516,2),'Ansatz 2'!A$1:B$51,2)</f>
        <v>24 Vorschulische Erziehung</v>
      </c>
      <c r="N1516" s="6" t="str">
        <f t="shared" ref="N1516:N1579" si="164">_xlfn.CONCAT(A1516,LEFT(B1516,1)," ", I1516)</f>
        <v>2400 Kindergarten</v>
      </c>
      <c r="O1516" s="1" t="str">
        <f t="shared" ref="O1516:O1579" si="165">IF(OR(LEFT(H1516)="1",LEFT(H1516)="2"),"EH","FH")</f>
        <v>FH</v>
      </c>
      <c r="P1516" s="1">
        <f t="shared" si="163"/>
        <v>1</v>
      </c>
      <c r="Q1516" s="1" t="s">
        <v>999</v>
      </c>
      <c r="R1516" s="1" t="str">
        <f t="shared" ref="R1516:R1579" si="166">_xlfn.CONCAT(P1516,"/",A1516,LEFT(B1516,1),IF(P1516=1,"-","+"),C1516,LEFT(D1516,2)," ",J1516)</f>
        <v>1/2400-61800 Instandhaltung von sonstigen Anlagen</v>
      </c>
      <c r="S1516" s="2">
        <f t="shared" si="162"/>
        <v>-1300</v>
      </c>
      <c r="T1516" s="2">
        <f t="shared" ref="T1516:T1579" si="167">S1516/U$1</f>
        <v>-0.42030391205948919</v>
      </c>
    </row>
    <row r="1517" spans="1:20" x14ac:dyDescent="0.4">
      <c r="A1517" s="1" t="s">
        <v>482</v>
      </c>
      <c r="B1517" s="1" t="s">
        <v>395</v>
      </c>
      <c r="C1517" s="1" t="s">
        <v>464</v>
      </c>
      <c r="D1517" s="1" t="s">
        <v>395</v>
      </c>
      <c r="E1517" s="1" t="s">
        <v>395</v>
      </c>
      <c r="F1517" s="1" t="s">
        <v>397</v>
      </c>
      <c r="G1517" s="1" t="s">
        <v>398</v>
      </c>
      <c r="H1517" s="1" t="s">
        <v>465</v>
      </c>
      <c r="I1517" s="1" t="s">
        <v>162</v>
      </c>
      <c r="J1517" s="1" t="s">
        <v>48</v>
      </c>
      <c r="K1517" s="6" t="s">
        <v>421</v>
      </c>
      <c r="L1517" s="6" t="str">
        <f>VLOOKUP(LEFT(A1517,1),'Ansatz 1'!A$1:B$10,2)</f>
        <v>2 Unterricht, Erziehung, Sport und Wissenschaft</v>
      </c>
      <c r="M1517" s="6" t="str">
        <f>VLOOKUP(LEFT(A1517,2),'Ansatz 2'!A$1:B$51,2)</f>
        <v>24 Vorschulische Erziehung</v>
      </c>
      <c r="N1517" s="6" t="str">
        <f t="shared" si="164"/>
        <v>2400 Kindergarten</v>
      </c>
      <c r="O1517" s="1" t="str">
        <f t="shared" si="165"/>
        <v>FH</v>
      </c>
      <c r="P1517" s="1">
        <f t="shared" si="163"/>
        <v>1</v>
      </c>
      <c r="Q1517" s="1" t="s">
        <v>999</v>
      </c>
      <c r="R1517" s="1" t="str">
        <f t="shared" si="166"/>
        <v>1/2400-63000 Postdienste</v>
      </c>
      <c r="S1517" s="2">
        <f t="shared" si="162"/>
        <v>-500</v>
      </c>
      <c r="T1517" s="2">
        <f t="shared" si="167"/>
        <v>-0.16165535079211121</v>
      </c>
    </row>
    <row r="1518" spans="1:20" x14ac:dyDescent="0.4">
      <c r="A1518" s="1" t="s">
        <v>482</v>
      </c>
      <c r="B1518" s="1" t="s">
        <v>395</v>
      </c>
      <c r="C1518" s="1" t="s">
        <v>467</v>
      </c>
      <c r="D1518" s="1" t="s">
        <v>395</v>
      </c>
      <c r="E1518" s="1" t="s">
        <v>395</v>
      </c>
      <c r="F1518" s="1" t="s">
        <v>397</v>
      </c>
      <c r="G1518" s="1" t="s">
        <v>398</v>
      </c>
      <c r="H1518" s="1" t="s">
        <v>465</v>
      </c>
      <c r="I1518" s="1" t="s">
        <v>162</v>
      </c>
      <c r="J1518" s="1" t="s">
        <v>49</v>
      </c>
      <c r="K1518" s="6" t="s">
        <v>562</v>
      </c>
      <c r="L1518" s="6" t="str">
        <f>VLOOKUP(LEFT(A1518,1),'Ansatz 1'!A$1:B$10,2)</f>
        <v>2 Unterricht, Erziehung, Sport und Wissenschaft</v>
      </c>
      <c r="M1518" s="6" t="str">
        <f>VLOOKUP(LEFT(A1518,2),'Ansatz 2'!A$1:B$51,2)</f>
        <v>24 Vorschulische Erziehung</v>
      </c>
      <c r="N1518" s="6" t="str">
        <f t="shared" si="164"/>
        <v>2400 Kindergarten</v>
      </c>
      <c r="O1518" s="1" t="str">
        <f t="shared" si="165"/>
        <v>FH</v>
      </c>
      <c r="P1518" s="1">
        <f t="shared" si="163"/>
        <v>1</v>
      </c>
      <c r="Q1518" s="1" t="s">
        <v>999</v>
      </c>
      <c r="R1518" s="1" t="str">
        <f t="shared" si="166"/>
        <v>1/2400-63100 Telekommunikationsdienste</v>
      </c>
      <c r="S1518" s="2">
        <f t="shared" si="162"/>
        <v>-1400</v>
      </c>
      <c r="T1518" s="2">
        <f t="shared" si="167"/>
        <v>-0.45263498221791143</v>
      </c>
    </row>
    <row r="1519" spans="1:20" x14ac:dyDescent="0.4">
      <c r="A1519" s="1" t="s">
        <v>482</v>
      </c>
      <c r="B1519" s="1" t="s">
        <v>395</v>
      </c>
      <c r="C1519" s="1" t="s">
        <v>470</v>
      </c>
      <c r="D1519" s="1" t="s">
        <v>395</v>
      </c>
      <c r="E1519" s="1" t="s">
        <v>395</v>
      </c>
      <c r="F1519" s="1" t="s">
        <v>397</v>
      </c>
      <c r="G1519" s="1" t="s">
        <v>398</v>
      </c>
      <c r="H1519" s="1" t="s">
        <v>465</v>
      </c>
      <c r="I1519" s="1" t="s">
        <v>162</v>
      </c>
      <c r="J1519" s="1" t="s">
        <v>51</v>
      </c>
      <c r="K1519" s="6" t="s">
        <v>582</v>
      </c>
      <c r="L1519" s="6" t="str">
        <f>VLOOKUP(LEFT(A1519,1),'Ansatz 1'!A$1:B$10,2)</f>
        <v>2 Unterricht, Erziehung, Sport und Wissenschaft</v>
      </c>
      <c r="M1519" s="6" t="str">
        <f>VLOOKUP(LEFT(A1519,2),'Ansatz 2'!A$1:B$51,2)</f>
        <v>24 Vorschulische Erziehung</v>
      </c>
      <c r="N1519" s="6" t="str">
        <f t="shared" si="164"/>
        <v>2400 Kindergarten</v>
      </c>
      <c r="O1519" s="1" t="str">
        <f t="shared" si="165"/>
        <v>FH</v>
      </c>
      <c r="P1519" s="1">
        <f t="shared" si="163"/>
        <v>1</v>
      </c>
      <c r="Q1519" s="1" t="s">
        <v>999</v>
      </c>
      <c r="R1519" s="1" t="str">
        <f t="shared" si="166"/>
        <v>1/2400-67000 Versicherungen</v>
      </c>
      <c r="S1519" s="2">
        <f t="shared" si="162"/>
        <v>-600</v>
      </c>
      <c r="T1519" s="2">
        <f t="shared" si="167"/>
        <v>-0.19398642095053345</v>
      </c>
    </row>
    <row r="1520" spans="1:20" x14ac:dyDescent="0.4">
      <c r="A1520" s="1" t="s">
        <v>482</v>
      </c>
      <c r="B1520" s="1" t="s">
        <v>395</v>
      </c>
      <c r="C1520" s="1" t="s">
        <v>472</v>
      </c>
      <c r="D1520" s="1" t="s">
        <v>395</v>
      </c>
      <c r="E1520" s="1" t="s">
        <v>395</v>
      </c>
      <c r="F1520" s="1" t="s">
        <v>397</v>
      </c>
      <c r="G1520" s="1" t="s">
        <v>398</v>
      </c>
      <c r="H1520" s="1" t="s">
        <v>473</v>
      </c>
      <c r="I1520" s="1" t="s">
        <v>162</v>
      </c>
      <c r="J1520" s="1" t="s">
        <v>52</v>
      </c>
      <c r="K1520" s="6" t="s">
        <v>440</v>
      </c>
      <c r="L1520" s="6" t="str">
        <f>VLOOKUP(LEFT(A1520,1),'Ansatz 1'!A$1:B$10,2)</f>
        <v>2 Unterricht, Erziehung, Sport und Wissenschaft</v>
      </c>
      <c r="M1520" s="6" t="str">
        <f>VLOOKUP(LEFT(A1520,2),'Ansatz 2'!A$1:B$51,2)</f>
        <v>24 Vorschulische Erziehung</v>
      </c>
      <c r="N1520" s="6" t="str">
        <f t="shared" si="164"/>
        <v>2400 Kindergarten</v>
      </c>
      <c r="O1520" s="1" t="str">
        <f t="shared" si="165"/>
        <v>FH</v>
      </c>
      <c r="P1520" s="1">
        <f t="shared" si="163"/>
        <v>1</v>
      </c>
      <c r="Q1520" s="1" t="s">
        <v>999</v>
      </c>
      <c r="R1520" s="1" t="str">
        <f t="shared" si="166"/>
        <v>1/2400-70000 Miet- und Pachtaufwand</v>
      </c>
      <c r="S1520" s="2">
        <f t="shared" si="162"/>
        <v>-2000</v>
      </c>
      <c r="T1520" s="2">
        <f t="shared" si="167"/>
        <v>-0.64662140316844485</v>
      </c>
    </row>
    <row r="1521" spans="1:20" x14ac:dyDescent="0.4">
      <c r="A1521" s="1" t="s">
        <v>482</v>
      </c>
      <c r="B1521" s="1" t="s">
        <v>395</v>
      </c>
      <c r="C1521" s="1" t="s">
        <v>579</v>
      </c>
      <c r="D1521" s="1" t="s">
        <v>395</v>
      </c>
      <c r="E1521" s="1" t="s">
        <v>395</v>
      </c>
      <c r="F1521" s="1" t="s">
        <v>397</v>
      </c>
      <c r="G1521" s="1" t="s">
        <v>398</v>
      </c>
      <c r="H1521" s="1" t="s">
        <v>415</v>
      </c>
      <c r="I1521" s="1" t="s">
        <v>162</v>
      </c>
      <c r="J1521" s="1" t="s">
        <v>133</v>
      </c>
      <c r="K1521" s="6" t="s">
        <v>532</v>
      </c>
      <c r="L1521" s="6" t="str">
        <f>VLOOKUP(LEFT(A1521,1),'Ansatz 1'!A$1:B$10,2)</f>
        <v>2 Unterricht, Erziehung, Sport und Wissenschaft</v>
      </c>
      <c r="M1521" s="6" t="str">
        <f>VLOOKUP(LEFT(A1521,2),'Ansatz 2'!A$1:B$51,2)</f>
        <v>24 Vorschulische Erziehung</v>
      </c>
      <c r="N1521" s="6" t="str">
        <f t="shared" si="164"/>
        <v>2400 Kindergarten</v>
      </c>
      <c r="O1521" s="1" t="str">
        <f t="shared" si="165"/>
        <v>FH</v>
      </c>
      <c r="P1521" s="1">
        <f t="shared" si="163"/>
        <v>1</v>
      </c>
      <c r="Q1521" s="1" t="s">
        <v>999</v>
      </c>
      <c r="R1521" s="1" t="str">
        <f t="shared" si="166"/>
        <v>1/2400-71000 Öffentliche Abgaben, ohne Gebühren gemäß FAG</v>
      </c>
      <c r="S1521" s="2">
        <f t="shared" si="162"/>
        <v>-200</v>
      </c>
      <c r="T1521" s="2">
        <f t="shared" si="167"/>
        <v>-6.4662140316844488E-2</v>
      </c>
    </row>
    <row r="1522" spans="1:20" x14ac:dyDescent="0.4">
      <c r="A1522" s="1" t="s">
        <v>482</v>
      </c>
      <c r="B1522" s="1" t="s">
        <v>395</v>
      </c>
      <c r="C1522" s="1" t="s">
        <v>477</v>
      </c>
      <c r="D1522" s="1" t="s">
        <v>395</v>
      </c>
      <c r="E1522" s="1" t="s">
        <v>395</v>
      </c>
      <c r="F1522" s="1" t="s">
        <v>397</v>
      </c>
      <c r="G1522" s="1" t="s">
        <v>398</v>
      </c>
      <c r="H1522" s="1" t="s">
        <v>415</v>
      </c>
      <c r="I1522" s="1" t="s">
        <v>162</v>
      </c>
      <c r="J1522" s="1" t="s">
        <v>157</v>
      </c>
      <c r="K1522" s="6" t="s">
        <v>570</v>
      </c>
      <c r="L1522" s="6" t="str">
        <f>VLOOKUP(LEFT(A1522,1),'Ansatz 1'!A$1:B$10,2)</f>
        <v>2 Unterricht, Erziehung, Sport und Wissenschaft</v>
      </c>
      <c r="M1522" s="6" t="str">
        <f>VLOOKUP(LEFT(A1522,2),'Ansatz 2'!A$1:B$51,2)</f>
        <v>24 Vorschulische Erziehung</v>
      </c>
      <c r="N1522" s="6" t="str">
        <f t="shared" si="164"/>
        <v>2400 Kindergarten</v>
      </c>
      <c r="O1522" s="1" t="str">
        <f t="shared" si="165"/>
        <v>FH</v>
      </c>
      <c r="P1522" s="1">
        <f t="shared" si="163"/>
        <v>1</v>
      </c>
      <c r="Q1522" s="1" t="s">
        <v>999</v>
      </c>
      <c r="R1522" s="1" t="str">
        <f t="shared" si="166"/>
        <v>1/2400-72000 Kostenbeiträge (Kostenersätze) für Leistungen (Personalbereitstellung)</v>
      </c>
      <c r="S1522" s="2">
        <f t="shared" si="162"/>
        <v>-5000</v>
      </c>
      <c r="T1522" s="2">
        <f t="shared" si="167"/>
        <v>-1.6165535079211122</v>
      </c>
    </row>
    <row r="1523" spans="1:20" x14ac:dyDescent="0.4">
      <c r="A1523" s="1" t="s">
        <v>482</v>
      </c>
      <c r="B1523" s="1" t="s">
        <v>395</v>
      </c>
      <c r="C1523" s="1" t="s">
        <v>477</v>
      </c>
      <c r="D1523" s="1" t="s">
        <v>455</v>
      </c>
      <c r="E1523" s="1" t="s">
        <v>395</v>
      </c>
      <c r="F1523" s="1" t="s">
        <v>497</v>
      </c>
      <c r="G1523" s="1" t="s">
        <v>398</v>
      </c>
      <c r="H1523" s="1" t="s">
        <v>415</v>
      </c>
      <c r="I1523" s="1" t="s">
        <v>162</v>
      </c>
      <c r="J1523" s="1" t="s">
        <v>89</v>
      </c>
      <c r="K1523" s="6" t="s">
        <v>453</v>
      </c>
      <c r="L1523" s="6" t="str">
        <f>VLOOKUP(LEFT(A1523,1),'Ansatz 1'!A$1:B$10,2)</f>
        <v>2 Unterricht, Erziehung, Sport und Wissenschaft</v>
      </c>
      <c r="M1523" s="6" t="str">
        <f>VLOOKUP(LEFT(A1523,2),'Ansatz 2'!A$1:B$51,2)</f>
        <v>24 Vorschulische Erziehung</v>
      </c>
      <c r="N1523" s="6" t="str">
        <f t="shared" si="164"/>
        <v>2400 Kindergarten</v>
      </c>
      <c r="O1523" s="1" t="str">
        <f t="shared" si="165"/>
        <v>FH</v>
      </c>
      <c r="P1523" s="1">
        <f t="shared" si="163"/>
        <v>1</v>
      </c>
      <c r="Q1523" s="1" t="s">
        <v>999</v>
      </c>
      <c r="R1523" s="1" t="str">
        <f t="shared" si="166"/>
        <v>1/2400-72050 Interne Leistungsverrechnung</v>
      </c>
      <c r="S1523" s="2">
        <f t="shared" si="162"/>
        <v>-8000</v>
      </c>
      <c r="T1523" s="2">
        <f t="shared" si="167"/>
        <v>-2.5864856126737794</v>
      </c>
    </row>
    <row r="1524" spans="1:20" x14ac:dyDescent="0.4">
      <c r="A1524" s="1" t="s">
        <v>482</v>
      </c>
      <c r="B1524" s="1" t="s">
        <v>395</v>
      </c>
      <c r="C1524" s="1" t="s">
        <v>420</v>
      </c>
      <c r="D1524" s="1" t="s">
        <v>395</v>
      </c>
      <c r="E1524" s="1" t="s">
        <v>395</v>
      </c>
      <c r="F1524" s="1" t="s">
        <v>397</v>
      </c>
      <c r="G1524" s="1" t="s">
        <v>398</v>
      </c>
      <c r="H1524" s="1" t="s">
        <v>415</v>
      </c>
      <c r="I1524" s="1" t="s">
        <v>162</v>
      </c>
      <c r="J1524" s="1" t="s">
        <v>59</v>
      </c>
      <c r="K1524" s="6" t="s">
        <v>440</v>
      </c>
      <c r="L1524" s="6" t="str">
        <f>VLOOKUP(LEFT(A1524,1),'Ansatz 1'!A$1:B$10,2)</f>
        <v>2 Unterricht, Erziehung, Sport und Wissenschaft</v>
      </c>
      <c r="M1524" s="6" t="str">
        <f>VLOOKUP(LEFT(A1524,2),'Ansatz 2'!A$1:B$51,2)</f>
        <v>24 Vorschulische Erziehung</v>
      </c>
      <c r="N1524" s="6" t="str">
        <f t="shared" si="164"/>
        <v>2400 Kindergarten</v>
      </c>
      <c r="O1524" s="1" t="str">
        <f t="shared" si="165"/>
        <v>FH</v>
      </c>
      <c r="P1524" s="1">
        <f t="shared" si="163"/>
        <v>1</v>
      </c>
      <c r="Q1524" s="1" t="s">
        <v>999</v>
      </c>
      <c r="R1524" s="1" t="str">
        <f t="shared" si="166"/>
        <v>1/2400-72400 Reisegebühren</v>
      </c>
      <c r="S1524" s="2">
        <f t="shared" si="162"/>
        <v>-2000</v>
      </c>
      <c r="T1524" s="2">
        <f t="shared" si="167"/>
        <v>-0.64662140316844485</v>
      </c>
    </row>
    <row r="1525" spans="1:20" x14ac:dyDescent="0.4">
      <c r="A1525" s="1" t="s">
        <v>482</v>
      </c>
      <c r="B1525" s="1" t="s">
        <v>395</v>
      </c>
      <c r="C1525" s="1" t="s">
        <v>485</v>
      </c>
      <c r="D1525" s="1" t="s">
        <v>395</v>
      </c>
      <c r="E1525" s="1" t="s">
        <v>395</v>
      </c>
      <c r="F1525" s="1" t="s">
        <v>397</v>
      </c>
      <c r="G1525" s="1" t="s">
        <v>398</v>
      </c>
      <c r="H1525" s="1" t="s">
        <v>415</v>
      </c>
      <c r="I1525" s="1" t="s">
        <v>162</v>
      </c>
      <c r="J1525" s="1" t="s">
        <v>135</v>
      </c>
      <c r="K1525" s="6" t="s">
        <v>618</v>
      </c>
      <c r="L1525" s="6" t="str">
        <f>VLOOKUP(LEFT(A1525,1),'Ansatz 1'!A$1:B$10,2)</f>
        <v>2 Unterricht, Erziehung, Sport und Wissenschaft</v>
      </c>
      <c r="M1525" s="6" t="str">
        <f>VLOOKUP(LEFT(A1525,2),'Ansatz 2'!A$1:B$51,2)</f>
        <v>24 Vorschulische Erziehung</v>
      </c>
      <c r="N1525" s="6" t="str">
        <f t="shared" si="164"/>
        <v>2400 Kindergarten</v>
      </c>
      <c r="O1525" s="1" t="str">
        <f t="shared" si="165"/>
        <v>FH</v>
      </c>
      <c r="P1525" s="1">
        <f t="shared" si="163"/>
        <v>1</v>
      </c>
      <c r="Q1525" s="1" t="s">
        <v>999</v>
      </c>
      <c r="R1525" s="1" t="str">
        <f t="shared" si="166"/>
        <v>1/2400-72800 Entgelte für sonstige Leistungen (Reinigung durch Unternehmen)</v>
      </c>
      <c r="S1525" s="2">
        <f t="shared" si="162"/>
        <v>-10800</v>
      </c>
      <c r="T1525" s="2">
        <f t="shared" si="167"/>
        <v>-3.4917555771096023</v>
      </c>
    </row>
    <row r="1526" spans="1:20" x14ac:dyDescent="0.4">
      <c r="A1526" s="1" t="s">
        <v>482</v>
      </c>
      <c r="B1526" s="1" t="s">
        <v>395</v>
      </c>
      <c r="C1526" s="1" t="s">
        <v>487</v>
      </c>
      <c r="D1526" s="1" t="s">
        <v>395</v>
      </c>
      <c r="E1526" s="1" t="s">
        <v>395</v>
      </c>
      <c r="F1526" s="1" t="s">
        <v>397</v>
      </c>
      <c r="G1526" s="1" t="s">
        <v>398</v>
      </c>
      <c r="H1526" s="1" t="s">
        <v>415</v>
      </c>
      <c r="I1526" s="1" t="s">
        <v>162</v>
      </c>
      <c r="J1526" s="1" t="s">
        <v>62</v>
      </c>
      <c r="K1526" s="6" t="s">
        <v>572</v>
      </c>
      <c r="L1526" s="6" t="str">
        <f>VLOOKUP(LEFT(A1526,1),'Ansatz 1'!A$1:B$10,2)</f>
        <v>2 Unterricht, Erziehung, Sport und Wissenschaft</v>
      </c>
      <c r="M1526" s="6" t="str">
        <f>VLOOKUP(LEFT(A1526,2),'Ansatz 2'!A$1:B$51,2)</f>
        <v>24 Vorschulische Erziehung</v>
      </c>
      <c r="N1526" s="6" t="str">
        <f t="shared" si="164"/>
        <v>2400 Kindergarten</v>
      </c>
      <c r="O1526" s="1" t="str">
        <f t="shared" si="165"/>
        <v>FH</v>
      </c>
      <c r="P1526" s="1">
        <f t="shared" si="163"/>
        <v>1</v>
      </c>
      <c r="Q1526" s="1" t="s">
        <v>999</v>
      </c>
      <c r="R1526" s="1" t="str">
        <f t="shared" si="166"/>
        <v>1/2400-72900 Sonstige Aufwendungen</v>
      </c>
      <c r="S1526" s="2">
        <f t="shared" si="162"/>
        <v>-800</v>
      </c>
      <c r="T1526" s="2">
        <f t="shared" si="167"/>
        <v>-0.25864856126737795</v>
      </c>
    </row>
    <row r="1527" spans="1:20" x14ac:dyDescent="0.4">
      <c r="A1527" s="1" t="s">
        <v>482</v>
      </c>
      <c r="B1527" s="1" t="s">
        <v>395</v>
      </c>
      <c r="C1527" s="1" t="s">
        <v>489</v>
      </c>
      <c r="D1527" s="1" t="s">
        <v>395</v>
      </c>
      <c r="E1527" s="1" t="s">
        <v>395</v>
      </c>
      <c r="F1527" s="1" t="s">
        <v>397</v>
      </c>
      <c r="G1527" s="1" t="s">
        <v>398</v>
      </c>
      <c r="H1527" s="1" t="s">
        <v>490</v>
      </c>
      <c r="I1527" s="1" t="s">
        <v>162</v>
      </c>
      <c r="J1527" s="1" t="s">
        <v>158</v>
      </c>
      <c r="K1527" s="6" t="s">
        <v>512</v>
      </c>
      <c r="L1527" s="6" t="str">
        <f>VLOOKUP(LEFT(A1527,1),'Ansatz 1'!A$1:B$10,2)</f>
        <v>2 Unterricht, Erziehung, Sport und Wissenschaft</v>
      </c>
      <c r="M1527" s="6" t="str">
        <f>VLOOKUP(LEFT(A1527,2),'Ansatz 2'!A$1:B$51,2)</f>
        <v>24 Vorschulische Erziehung</v>
      </c>
      <c r="N1527" s="6" t="str">
        <f t="shared" si="164"/>
        <v>2400 Kindergarten</v>
      </c>
      <c r="O1527" s="1" t="str">
        <f t="shared" si="165"/>
        <v>FH</v>
      </c>
      <c r="P1527" s="1">
        <f t="shared" si="163"/>
        <v>2</v>
      </c>
      <c r="Q1527" s="1" t="s">
        <v>999</v>
      </c>
      <c r="R1527" s="1" t="str">
        <f t="shared" si="166"/>
        <v>2/2400+80800 Veräußerungen von Waren (Mittagstisch Elternbeiträge)</v>
      </c>
      <c r="S1527" s="2">
        <f t="shared" si="162"/>
        <v>9000</v>
      </c>
      <c r="T1527" s="2">
        <f t="shared" si="167"/>
        <v>2.9097963142580019</v>
      </c>
    </row>
    <row r="1528" spans="1:20" x14ac:dyDescent="0.4">
      <c r="A1528" s="1" t="s">
        <v>482</v>
      </c>
      <c r="B1528" s="1" t="s">
        <v>395</v>
      </c>
      <c r="C1528" s="1" t="s">
        <v>610</v>
      </c>
      <c r="D1528" s="1" t="s">
        <v>395</v>
      </c>
      <c r="E1528" s="1" t="s">
        <v>395</v>
      </c>
      <c r="F1528" s="1" t="s">
        <v>397</v>
      </c>
      <c r="G1528" s="1" t="s">
        <v>398</v>
      </c>
      <c r="H1528" s="1" t="s">
        <v>495</v>
      </c>
      <c r="I1528" s="1" t="s">
        <v>162</v>
      </c>
      <c r="J1528" s="1" t="s">
        <v>159</v>
      </c>
      <c r="K1528" s="6" t="s">
        <v>469</v>
      </c>
      <c r="L1528" s="6" t="str">
        <f>VLOOKUP(LEFT(A1528,1),'Ansatz 1'!A$1:B$10,2)</f>
        <v>2 Unterricht, Erziehung, Sport und Wissenschaft</v>
      </c>
      <c r="M1528" s="6" t="str">
        <f>VLOOKUP(LEFT(A1528,2),'Ansatz 2'!A$1:B$51,2)</f>
        <v>24 Vorschulische Erziehung</v>
      </c>
      <c r="N1528" s="6" t="str">
        <f t="shared" si="164"/>
        <v>2400 Kindergarten</v>
      </c>
      <c r="O1528" s="1" t="str">
        <f t="shared" si="165"/>
        <v>FH</v>
      </c>
      <c r="P1528" s="1">
        <f t="shared" si="163"/>
        <v>2</v>
      </c>
      <c r="Q1528" s="1" t="s">
        <v>999</v>
      </c>
      <c r="R1528" s="1" t="str">
        <f t="shared" si="166"/>
        <v>2/2400+81000 Erträge aus Leistungen (Elternbeiträge)</v>
      </c>
      <c r="S1528" s="2">
        <f t="shared" si="162"/>
        <v>20500</v>
      </c>
      <c r="T1528" s="2">
        <f t="shared" si="167"/>
        <v>6.6278693824765602</v>
      </c>
    </row>
    <row r="1529" spans="1:20" x14ac:dyDescent="0.4">
      <c r="A1529" s="1" t="s">
        <v>482</v>
      </c>
      <c r="B1529" s="1" t="s">
        <v>395</v>
      </c>
      <c r="C1529" s="1" t="s">
        <v>496</v>
      </c>
      <c r="D1529" s="1" t="s">
        <v>472</v>
      </c>
      <c r="E1529" s="1" t="s">
        <v>395</v>
      </c>
      <c r="F1529" s="1" t="s">
        <v>397</v>
      </c>
      <c r="G1529" s="1" t="s">
        <v>398</v>
      </c>
      <c r="H1529" s="1" t="s">
        <v>495</v>
      </c>
      <c r="I1529" s="1" t="s">
        <v>162</v>
      </c>
      <c r="J1529" s="1" t="s">
        <v>165</v>
      </c>
      <c r="K1529" s="6" t="s">
        <v>537</v>
      </c>
      <c r="L1529" s="6" t="str">
        <f>VLOOKUP(LEFT(A1529,1),'Ansatz 1'!A$1:B$10,2)</f>
        <v>2 Unterricht, Erziehung, Sport und Wissenschaft</v>
      </c>
      <c r="M1529" s="6" t="str">
        <f>VLOOKUP(LEFT(A1529,2),'Ansatz 2'!A$1:B$51,2)</f>
        <v>24 Vorschulische Erziehung</v>
      </c>
      <c r="N1529" s="6" t="str">
        <f t="shared" si="164"/>
        <v>2400 Kindergarten</v>
      </c>
      <c r="O1529" s="1" t="str">
        <f t="shared" si="165"/>
        <v>FH</v>
      </c>
      <c r="P1529" s="1">
        <f t="shared" si="163"/>
        <v>2</v>
      </c>
      <c r="Q1529" s="1" t="s">
        <v>999</v>
      </c>
      <c r="R1529" s="1" t="str">
        <f t="shared" si="166"/>
        <v>2/2400+81670 Abgeltung Elternbeitrag Gratiskindergarten Fünfjährige</v>
      </c>
      <c r="S1529" s="2">
        <f t="shared" si="162"/>
        <v>10000</v>
      </c>
      <c r="T1529" s="2">
        <f t="shared" si="167"/>
        <v>3.2331070158422244</v>
      </c>
    </row>
    <row r="1530" spans="1:20" x14ac:dyDescent="0.4">
      <c r="A1530" s="1" t="s">
        <v>482</v>
      </c>
      <c r="B1530" s="1" t="s">
        <v>395</v>
      </c>
      <c r="C1530" s="1" t="s">
        <v>429</v>
      </c>
      <c r="D1530" s="1" t="s">
        <v>395</v>
      </c>
      <c r="E1530" s="1" t="s">
        <v>395</v>
      </c>
      <c r="F1530" s="1" t="s">
        <v>397</v>
      </c>
      <c r="G1530" s="1" t="s">
        <v>398</v>
      </c>
      <c r="H1530" s="1" t="s">
        <v>430</v>
      </c>
      <c r="I1530" s="1" t="s">
        <v>162</v>
      </c>
      <c r="J1530" s="1" t="s">
        <v>125</v>
      </c>
      <c r="K1530" s="6" t="s">
        <v>619</v>
      </c>
      <c r="L1530" s="6" t="str">
        <f>VLOOKUP(LEFT(A1530,1),'Ansatz 1'!A$1:B$10,2)</f>
        <v>2 Unterricht, Erziehung, Sport und Wissenschaft</v>
      </c>
      <c r="M1530" s="6" t="str">
        <f>VLOOKUP(LEFT(A1530,2),'Ansatz 2'!A$1:B$51,2)</f>
        <v>24 Vorschulische Erziehung</v>
      </c>
      <c r="N1530" s="6" t="str">
        <f t="shared" si="164"/>
        <v>2400 Kindergarten</v>
      </c>
      <c r="O1530" s="1" t="str">
        <f t="shared" si="165"/>
        <v>FH</v>
      </c>
      <c r="P1530" s="1">
        <f t="shared" si="163"/>
        <v>2</v>
      </c>
      <c r="Q1530" s="1" t="s">
        <v>999</v>
      </c>
      <c r="R1530" s="1" t="str">
        <f t="shared" si="166"/>
        <v>2/2400+86100 Transfers von Ländern, Landesfonds und Landeskammern</v>
      </c>
      <c r="S1530" s="2">
        <f t="shared" si="162"/>
        <v>270000</v>
      </c>
      <c r="T1530" s="2">
        <f t="shared" si="167"/>
        <v>87.293889427740055</v>
      </c>
    </row>
    <row r="1531" spans="1:20" x14ac:dyDescent="0.4">
      <c r="A1531" s="1" t="s">
        <v>482</v>
      </c>
      <c r="B1531" s="1" t="s">
        <v>395</v>
      </c>
      <c r="C1531" s="1" t="s">
        <v>429</v>
      </c>
      <c r="D1531" s="1" t="s">
        <v>472</v>
      </c>
      <c r="E1531" s="1" t="s">
        <v>395</v>
      </c>
      <c r="F1531" s="1" t="s">
        <v>397</v>
      </c>
      <c r="G1531" s="1" t="s">
        <v>398</v>
      </c>
      <c r="H1531" s="1" t="s">
        <v>430</v>
      </c>
      <c r="I1531" s="1" t="s">
        <v>162</v>
      </c>
      <c r="J1531" s="1" t="s">
        <v>166</v>
      </c>
      <c r="K1531" s="6" t="s">
        <v>486</v>
      </c>
      <c r="L1531" s="6" t="str">
        <f>VLOOKUP(LEFT(A1531,1),'Ansatz 1'!A$1:B$10,2)</f>
        <v>2 Unterricht, Erziehung, Sport und Wissenschaft</v>
      </c>
      <c r="M1531" s="6" t="str">
        <f>VLOOKUP(LEFT(A1531,2),'Ansatz 2'!A$1:B$51,2)</f>
        <v>24 Vorschulische Erziehung</v>
      </c>
      <c r="N1531" s="6" t="str">
        <f t="shared" si="164"/>
        <v>2400 Kindergarten</v>
      </c>
      <c r="O1531" s="1" t="str">
        <f t="shared" si="165"/>
        <v>FH</v>
      </c>
      <c r="P1531" s="1">
        <f t="shared" si="163"/>
        <v>2</v>
      </c>
      <c r="Q1531" s="1" t="s">
        <v>999</v>
      </c>
      <c r="R1531" s="1" t="str">
        <f t="shared" si="166"/>
        <v>2/2400+86170 Transfers von Ländern, Landesfonds und Landeskammern (Kinderbetreuungszuschuss Dreijährige)</v>
      </c>
      <c r="S1531" s="2">
        <f t="shared" si="162"/>
        <v>3000</v>
      </c>
      <c r="T1531" s="2">
        <f t="shared" si="167"/>
        <v>0.96993210475266733</v>
      </c>
    </row>
    <row r="1532" spans="1:20" x14ac:dyDescent="0.4">
      <c r="A1532" s="1" t="s">
        <v>482</v>
      </c>
      <c r="B1532" s="1" t="s">
        <v>403</v>
      </c>
      <c r="C1532" s="1" t="s">
        <v>432</v>
      </c>
      <c r="D1532" s="1" t="s">
        <v>395</v>
      </c>
      <c r="E1532" s="1" t="s">
        <v>395</v>
      </c>
      <c r="F1532" s="1" t="s">
        <v>397</v>
      </c>
      <c r="G1532" s="1" t="s">
        <v>398</v>
      </c>
      <c r="H1532" s="1" t="s">
        <v>584</v>
      </c>
      <c r="I1532" s="1" t="s">
        <v>167</v>
      </c>
      <c r="J1532" s="1" t="s">
        <v>138</v>
      </c>
      <c r="K1532" s="6" t="s">
        <v>537</v>
      </c>
      <c r="L1532" s="6" t="str">
        <f>VLOOKUP(LEFT(A1532,1),'Ansatz 1'!A$1:B$10,2)</f>
        <v>2 Unterricht, Erziehung, Sport und Wissenschaft</v>
      </c>
      <c r="M1532" s="6" t="str">
        <f>VLOOKUP(LEFT(A1532,2),'Ansatz 2'!A$1:B$51,2)</f>
        <v>24 Vorschulische Erziehung</v>
      </c>
      <c r="N1532" s="6" t="str">
        <f t="shared" si="164"/>
        <v>2401 Kinderbetreuung</v>
      </c>
      <c r="O1532" s="1" t="str">
        <f t="shared" si="165"/>
        <v>FH</v>
      </c>
      <c r="P1532" s="1">
        <f t="shared" si="163"/>
        <v>1</v>
      </c>
      <c r="Q1532" s="1" t="s">
        <v>999</v>
      </c>
      <c r="R1532" s="1" t="str">
        <f t="shared" si="166"/>
        <v>1/2401-01000 Gebäude und Bauten</v>
      </c>
      <c r="S1532" s="2">
        <f t="shared" si="162"/>
        <v>-10000</v>
      </c>
      <c r="T1532" s="2">
        <f t="shared" si="167"/>
        <v>-3.2331070158422244</v>
      </c>
    </row>
    <row r="1533" spans="1:20" x14ac:dyDescent="0.4">
      <c r="A1533" s="1" t="s">
        <v>482</v>
      </c>
      <c r="B1533" s="1" t="s">
        <v>403</v>
      </c>
      <c r="C1533" s="1" t="s">
        <v>435</v>
      </c>
      <c r="D1533" s="1" t="s">
        <v>395</v>
      </c>
      <c r="E1533" s="1" t="s">
        <v>395</v>
      </c>
      <c r="F1533" s="1" t="s">
        <v>397</v>
      </c>
      <c r="G1533" s="1" t="s">
        <v>398</v>
      </c>
      <c r="H1533" s="1" t="s">
        <v>436</v>
      </c>
      <c r="I1533" s="1" t="s">
        <v>167</v>
      </c>
      <c r="J1533" s="1" t="s">
        <v>35</v>
      </c>
      <c r="K1533" s="6" t="s">
        <v>461</v>
      </c>
      <c r="L1533" s="6" t="str">
        <f>VLOOKUP(LEFT(A1533,1),'Ansatz 1'!A$1:B$10,2)</f>
        <v>2 Unterricht, Erziehung, Sport und Wissenschaft</v>
      </c>
      <c r="M1533" s="6" t="str">
        <f>VLOOKUP(LEFT(A1533,2),'Ansatz 2'!A$1:B$51,2)</f>
        <v>24 Vorschulische Erziehung</v>
      </c>
      <c r="N1533" s="6" t="str">
        <f t="shared" si="164"/>
        <v>2401 Kinderbetreuung</v>
      </c>
      <c r="O1533" s="1" t="str">
        <f t="shared" si="165"/>
        <v>FH</v>
      </c>
      <c r="P1533" s="1">
        <f t="shared" si="163"/>
        <v>1</v>
      </c>
      <c r="Q1533" s="1" t="s">
        <v>999</v>
      </c>
      <c r="R1533" s="1" t="str">
        <f t="shared" si="166"/>
        <v>1/2401-04200 Amts-, Betriebs- und Geschäftsausstattung</v>
      </c>
      <c r="S1533" s="2">
        <f t="shared" si="162"/>
        <v>-1000</v>
      </c>
      <c r="T1533" s="2">
        <f t="shared" si="167"/>
        <v>-0.32331070158422243</v>
      </c>
    </row>
    <row r="1534" spans="1:20" x14ac:dyDescent="0.4">
      <c r="A1534" s="1" t="s">
        <v>482</v>
      </c>
      <c r="B1534" s="1" t="s">
        <v>403</v>
      </c>
      <c r="C1534" s="1" t="s">
        <v>516</v>
      </c>
      <c r="D1534" s="1" t="s">
        <v>395</v>
      </c>
      <c r="E1534" s="1" t="s">
        <v>395</v>
      </c>
      <c r="F1534" s="1" t="s">
        <v>397</v>
      </c>
      <c r="G1534" s="1" t="s">
        <v>398</v>
      </c>
      <c r="H1534" s="1" t="s">
        <v>517</v>
      </c>
      <c r="I1534" s="1" t="s">
        <v>167</v>
      </c>
      <c r="J1534" s="1" t="s">
        <v>83</v>
      </c>
      <c r="K1534" s="6" t="s">
        <v>620</v>
      </c>
      <c r="L1534" s="6" t="str">
        <f>VLOOKUP(LEFT(A1534,1),'Ansatz 1'!A$1:B$10,2)</f>
        <v>2 Unterricht, Erziehung, Sport und Wissenschaft</v>
      </c>
      <c r="M1534" s="6" t="str">
        <f>VLOOKUP(LEFT(A1534,2),'Ansatz 2'!A$1:B$51,2)</f>
        <v>24 Vorschulische Erziehung</v>
      </c>
      <c r="N1534" s="6" t="str">
        <f t="shared" si="164"/>
        <v>2401 Kinderbetreuung</v>
      </c>
      <c r="O1534" s="1" t="str">
        <f t="shared" si="165"/>
        <v>FH</v>
      </c>
      <c r="P1534" s="1">
        <f t="shared" si="163"/>
        <v>1</v>
      </c>
      <c r="Q1534" s="1" t="s">
        <v>999</v>
      </c>
      <c r="R1534" s="1" t="str">
        <f t="shared" si="166"/>
        <v>1/2401-34600 Investitionsdarlehen von Finanzunternehmen</v>
      </c>
      <c r="S1534" s="2">
        <f t="shared" si="162"/>
        <v>-13300</v>
      </c>
      <c r="T1534" s="2">
        <f t="shared" si="167"/>
        <v>-4.3000323310701587</v>
      </c>
    </row>
    <row r="1535" spans="1:20" x14ac:dyDescent="0.4">
      <c r="A1535" s="1" t="s">
        <v>482</v>
      </c>
      <c r="B1535" s="1" t="s">
        <v>403</v>
      </c>
      <c r="C1535" s="1" t="s">
        <v>438</v>
      </c>
      <c r="D1535" s="1" t="s">
        <v>395</v>
      </c>
      <c r="E1535" s="1" t="s">
        <v>395</v>
      </c>
      <c r="F1535" s="1" t="s">
        <v>397</v>
      </c>
      <c r="G1535" s="1" t="s">
        <v>398</v>
      </c>
      <c r="H1535" s="1" t="s">
        <v>439</v>
      </c>
      <c r="I1535" s="1" t="s">
        <v>167</v>
      </c>
      <c r="J1535" s="1" t="s">
        <v>36</v>
      </c>
      <c r="K1535" s="6" t="s">
        <v>526</v>
      </c>
      <c r="L1535" s="6" t="str">
        <f>VLOOKUP(LEFT(A1535,1),'Ansatz 1'!A$1:B$10,2)</f>
        <v>2 Unterricht, Erziehung, Sport und Wissenschaft</v>
      </c>
      <c r="M1535" s="6" t="str">
        <f>VLOOKUP(LEFT(A1535,2),'Ansatz 2'!A$1:B$51,2)</f>
        <v>24 Vorschulische Erziehung</v>
      </c>
      <c r="N1535" s="6" t="str">
        <f t="shared" si="164"/>
        <v>2401 Kinderbetreuung</v>
      </c>
      <c r="O1535" s="1" t="str">
        <f t="shared" si="165"/>
        <v>FH</v>
      </c>
      <c r="P1535" s="1">
        <f t="shared" si="163"/>
        <v>1</v>
      </c>
      <c r="Q1535" s="1" t="s">
        <v>999</v>
      </c>
      <c r="R1535" s="1" t="str">
        <f t="shared" si="166"/>
        <v>1/2401-40000 Geringwertige Wirtschaftsgüter (GWG)</v>
      </c>
      <c r="S1535" s="2">
        <f t="shared" si="162"/>
        <v>-4500</v>
      </c>
      <c r="T1535" s="2">
        <f t="shared" si="167"/>
        <v>-1.4548981571290009</v>
      </c>
    </row>
    <row r="1536" spans="1:20" x14ac:dyDescent="0.4">
      <c r="A1536" s="1" t="s">
        <v>482</v>
      </c>
      <c r="B1536" s="1" t="s">
        <v>403</v>
      </c>
      <c r="C1536" s="1" t="s">
        <v>607</v>
      </c>
      <c r="D1536" s="1" t="s">
        <v>395</v>
      </c>
      <c r="E1536" s="1" t="s">
        <v>395</v>
      </c>
      <c r="F1536" s="1" t="s">
        <v>397</v>
      </c>
      <c r="G1536" s="1" t="s">
        <v>398</v>
      </c>
      <c r="H1536" s="1" t="s">
        <v>439</v>
      </c>
      <c r="I1536" s="1" t="s">
        <v>167</v>
      </c>
      <c r="J1536" s="1" t="s">
        <v>156</v>
      </c>
      <c r="K1536" s="6" t="s">
        <v>437</v>
      </c>
      <c r="L1536" s="6" t="str">
        <f>VLOOKUP(LEFT(A1536,1),'Ansatz 1'!A$1:B$10,2)</f>
        <v>2 Unterricht, Erziehung, Sport und Wissenschaft</v>
      </c>
      <c r="M1536" s="6" t="str">
        <f>VLOOKUP(LEFT(A1536,2),'Ansatz 2'!A$1:B$51,2)</f>
        <v>24 Vorschulische Erziehung</v>
      </c>
      <c r="N1536" s="6" t="str">
        <f t="shared" si="164"/>
        <v>2401 Kinderbetreuung</v>
      </c>
      <c r="O1536" s="1" t="str">
        <f t="shared" si="165"/>
        <v>FH</v>
      </c>
      <c r="P1536" s="1">
        <f t="shared" si="163"/>
        <v>1</v>
      </c>
      <c r="Q1536" s="1" t="s">
        <v>999</v>
      </c>
      <c r="R1536" s="1" t="str">
        <f t="shared" si="166"/>
        <v>1/2401-43000 Lebensmittel (Mittagstisch)</v>
      </c>
      <c r="S1536" s="2">
        <f t="shared" si="162"/>
        <v>-4000</v>
      </c>
      <c r="T1536" s="2">
        <f t="shared" si="167"/>
        <v>-1.2932428063368897</v>
      </c>
    </row>
    <row r="1537" spans="1:20" x14ac:dyDescent="0.4">
      <c r="A1537" s="1" t="s">
        <v>482</v>
      </c>
      <c r="B1537" s="1" t="s">
        <v>403</v>
      </c>
      <c r="C1537" s="1" t="s">
        <v>519</v>
      </c>
      <c r="D1537" s="1" t="s">
        <v>395</v>
      </c>
      <c r="E1537" s="1" t="s">
        <v>395</v>
      </c>
      <c r="F1537" s="1" t="s">
        <v>397</v>
      </c>
      <c r="G1537" s="1" t="s">
        <v>398</v>
      </c>
      <c r="H1537" s="1" t="s">
        <v>439</v>
      </c>
      <c r="I1537" s="1" t="s">
        <v>167</v>
      </c>
      <c r="J1537" s="1" t="s">
        <v>84</v>
      </c>
      <c r="K1537" s="6" t="s">
        <v>562</v>
      </c>
      <c r="L1537" s="6" t="str">
        <f>VLOOKUP(LEFT(A1537,1),'Ansatz 1'!A$1:B$10,2)</f>
        <v>2 Unterricht, Erziehung, Sport und Wissenschaft</v>
      </c>
      <c r="M1537" s="6" t="str">
        <f>VLOOKUP(LEFT(A1537,2),'Ansatz 2'!A$1:B$51,2)</f>
        <v>24 Vorschulische Erziehung</v>
      </c>
      <c r="N1537" s="6" t="str">
        <f t="shared" si="164"/>
        <v>2401 Kinderbetreuung</v>
      </c>
      <c r="O1537" s="1" t="str">
        <f t="shared" si="165"/>
        <v>FH</v>
      </c>
      <c r="P1537" s="1">
        <f t="shared" si="163"/>
        <v>1</v>
      </c>
      <c r="Q1537" s="1" t="s">
        <v>999</v>
      </c>
      <c r="R1537" s="1" t="str">
        <f t="shared" si="166"/>
        <v>1/2401-45100 Brennstoffe</v>
      </c>
      <c r="S1537" s="2">
        <f t="shared" si="162"/>
        <v>-1400</v>
      </c>
      <c r="T1537" s="2">
        <f t="shared" si="167"/>
        <v>-0.45263498221791143</v>
      </c>
    </row>
    <row r="1538" spans="1:20" x14ac:dyDescent="0.4">
      <c r="A1538" s="1" t="s">
        <v>482</v>
      </c>
      <c r="B1538" s="1" t="s">
        <v>403</v>
      </c>
      <c r="C1538" s="1" t="s">
        <v>520</v>
      </c>
      <c r="D1538" s="1" t="s">
        <v>395</v>
      </c>
      <c r="E1538" s="1" t="s">
        <v>395</v>
      </c>
      <c r="F1538" s="1" t="s">
        <v>397</v>
      </c>
      <c r="G1538" s="1" t="s">
        <v>398</v>
      </c>
      <c r="H1538" s="1" t="s">
        <v>439</v>
      </c>
      <c r="I1538" s="1" t="s">
        <v>167</v>
      </c>
      <c r="J1538" s="1" t="s">
        <v>85</v>
      </c>
      <c r="K1538" s="6" t="s">
        <v>582</v>
      </c>
      <c r="L1538" s="6" t="str">
        <f>VLOOKUP(LEFT(A1538,1),'Ansatz 1'!A$1:B$10,2)</f>
        <v>2 Unterricht, Erziehung, Sport und Wissenschaft</v>
      </c>
      <c r="M1538" s="6" t="str">
        <f>VLOOKUP(LEFT(A1538,2),'Ansatz 2'!A$1:B$51,2)</f>
        <v>24 Vorschulische Erziehung</v>
      </c>
      <c r="N1538" s="6" t="str">
        <f t="shared" si="164"/>
        <v>2401 Kinderbetreuung</v>
      </c>
      <c r="O1538" s="1" t="str">
        <f t="shared" si="165"/>
        <v>FH</v>
      </c>
      <c r="P1538" s="1">
        <f t="shared" si="163"/>
        <v>1</v>
      </c>
      <c r="Q1538" s="1" t="s">
        <v>999</v>
      </c>
      <c r="R1538" s="1" t="str">
        <f t="shared" si="166"/>
        <v>1/2401-45400 Reinigungsmittel</v>
      </c>
      <c r="S1538" s="2">
        <f t="shared" ref="S1538:S1601" si="168">IF(P1538=2,K1538+0,-(K1538+0))</f>
        <v>-600</v>
      </c>
      <c r="T1538" s="2">
        <f t="shared" si="167"/>
        <v>-0.19398642095053345</v>
      </c>
    </row>
    <row r="1539" spans="1:20" x14ac:dyDescent="0.4">
      <c r="A1539" s="1" t="s">
        <v>482</v>
      </c>
      <c r="B1539" s="1" t="s">
        <v>403</v>
      </c>
      <c r="C1539" s="1" t="s">
        <v>441</v>
      </c>
      <c r="D1539" s="1" t="s">
        <v>395</v>
      </c>
      <c r="E1539" s="1" t="s">
        <v>395</v>
      </c>
      <c r="F1539" s="1" t="s">
        <v>397</v>
      </c>
      <c r="G1539" s="1" t="s">
        <v>398</v>
      </c>
      <c r="H1539" s="1" t="s">
        <v>439</v>
      </c>
      <c r="I1539" s="1" t="s">
        <v>167</v>
      </c>
      <c r="J1539" s="1" t="s">
        <v>130</v>
      </c>
      <c r="K1539" s="6" t="s">
        <v>568</v>
      </c>
      <c r="L1539" s="6" t="str">
        <f>VLOOKUP(LEFT(A1539,1),'Ansatz 1'!A$1:B$10,2)</f>
        <v>2 Unterricht, Erziehung, Sport und Wissenschaft</v>
      </c>
      <c r="M1539" s="6" t="str">
        <f>VLOOKUP(LEFT(A1539,2),'Ansatz 2'!A$1:B$51,2)</f>
        <v>24 Vorschulische Erziehung</v>
      </c>
      <c r="N1539" s="6" t="str">
        <f t="shared" si="164"/>
        <v>2401 Kinderbetreuung</v>
      </c>
      <c r="O1539" s="1" t="str">
        <f t="shared" si="165"/>
        <v>FH</v>
      </c>
      <c r="P1539" s="1">
        <f t="shared" ref="P1539:P1602" si="169">IF(OR(MID(H1539,2,1)="1",MID(H1539,2,1)="3"),2,1)</f>
        <v>1</v>
      </c>
      <c r="Q1539" s="1" t="s">
        <v>999</v>
      </c>
      <c r="R1539" s="1" t="str">
        <f t="shared" si="166"/>
        <v>1/2401-45600 Schreib-, Zeichen- und sonstige Büromittel</v>
      </c>
      <c r="S1539" s="2">
        <f t="shared" si="168"/>
        <v>-400</v>
      </c>
      <c r="T1539" s="2">
        <f t="shared" si="167"/>
        <v>-0.12932428063368898</v>
      </c>
    </row>
    <row r="1540" spans="1:20" x14ac:dyDescent="0.4">
      <c r="A1540" s="1" t="s">
        <v>482</v>
      </c>
      <c r="B1540" s="1" t="s">
        <v>403</v>
      </c>
      <c r="C1540" s="1" t="s">
        <v>444</v>
      </c>
      <c r="D1540" s="1" t="s">
        <v>395</v>
      </c>
      <c r="E1540" s="1" t="s">
        <v>395</v>
      </c>
      <c r="F1540" s="1" t="s">
        <v>397</v>
      </c>
      <c r="G1540" s="1" t="s">
        <v>398</v>
      </c>
      <c r="H1540" s="1" t="s">
        <v>445</v>
      </c>
      <c r="I1540" s="1" t="s">
        <v>167</v>
      </c>
      <c r="J1540" s="1" t="s">
        <v>39</v>
      </c>
      <c r="K1540" s="6" t="s">
        <v>621</v>
      </c>
      <c r="L1540" s="6" t="str">
        <f>VLOOKUP(LEFT(A1540,1),'Ansatz 1'!A$1:B$10,2)</f>
        <v>2 Unterricht, Erziehung, Sport und Wissenschaft</v>
      </c>
      <c r="M1540" s="6" t="str">
        <f>VLOOKUP(LEFT(A1540,2),'Ansatz 2'!A$1:B$51,2)</f>
        <v>24 Vorschulische Erziehung</v>
      </c>
      <c r="N1540" s="6" t="str">
        <f t="shared" si="164"/>
        <v>2401 Kinderbetreuung</v>
      </c>
      <c r="O1540" s="1" t="str">
        <f t="shared" si="165"/>
        <v>FH</v>
      </c>
      <c r="P1540" s="1">
        <f t="shared" si="169"/>
        <v>1</v>
      </c>
      <c r="Q1540" s="1" t="s">
        <v>999</v>
      </c>
      <c r="R1540" s="1" t="str">
        <f t="shared" si="166"/>
        <v>1/2401-51000 Geldbezüge der Vertragsbediensteten der Verwaltung</v>
      </c>
      <c r="S1540" s="2">
        <f t="shared" si="168"/>
        <v>-213000</v>
      </c>
      <c r="T1540" s="2">
        <f t="shared" si="167"/>
        <v>-68.86517943743938</v>
      </c>
    </row>
    <row r="1541" spans="1:20" x14ac:dyDescent="0.4">
      <c r="A1541" s="1" t="s">
        <v>482</v>
      </c>
      <c r="B1541" s="1" t="s">
        <v>403</v>
      </c>
      <c r="C1541" s="1" t="s">
        <v>452</v>
      </c>
      <c r="D1541" s="1" t="s">
        <v>395</v>
      </c>
      <c r="E1541" s="1" t="s">
        <v>395</v>
      </c>
      <c r="F1541" s="1" t="s">
        <v>397</v>
      </c>
      <c r="G1541" s="1" t="s">
        <v>398</v>
      </c>
      <c r="H1541" s="1" t="s">
        <v>450</v>
      </c>
      <c r="I1541" s="1" t="s">
        <v>167</v>
      </c>
      <c r="J1541" s="1" t="s">
        <v>42</v>
      </c>
      <c r="K1541" s="6" t="s">
        <v>453</v>
      </c>
      <c r="L1541" s="6" t="str">
        <f>VLOOKUP(LEFT(A1541,1),'Ansatz 1'!A$1:B$10,2)</f>
        <v>2 Unterricht, Erziehung, Sport und Wissenschaft</v>
      </c>
      <c r="M1541" s="6" t="str">
        <f>VLOOKUP(LEFT(A1541,2),'Ansatz 2'!A$1:B$51,2)</f>
        <v>24 Vorschulische Erziehung</v>
      </c>
      <c r="N1541" s="6" t="str">
        <f t="shared" si="164"/>
        <v>2401 Kinderbetreuung</v>
      </c>
      <c r="O1541" s="1" t="str">
        <f t="shared" si="165"/>
        <v>FH</v>
      </c>
      <c r="P1541" s="1">
        <f t="shared" si="169"/>
        <v>1</v>
      </c>
      <c r="Q1541" s="1" t="s">
        <v>999</v>
      </c>
      <c r="R1541" s="1" t="str">
        <f t="shared" si="166"/>
        <v>1/2401-58000 Dienstgeberbeiträge zum Ausgleichsfonds für Familienbeihilfen</v>
      </c>
      <c r="S1541" s="2">
        <f t="shared" si="168"/>
        <v>-8000</v>
      </c>
      <c r="T1541" s="2">
        <f t="shared" si="167"/>
        <v>-2.5864856126737794</v>
      </c>
    </row>
    <row r="1542" spans="1:20" x14ac:dyDescent="0.4">
      <c r="A1542" s="1" t="s">
        <v>482</v>
      </c>
      <c r="B1542" s="1" t="s">
        <v>403</v>
      </c>
      <c r="C1542" s="1" t="s">
        <v>454</v>
      </c>
      <c r="D1542" s="1" t="s">
        <v>455</v>
      </c>
      <c r="E1542" s="1" t="s">
        <v>395</v>
      </c>
      <c r="F1542" s="1" t="s">
        <v>397</v>
      </c>
      <c r="G1542" s="1" t="s">
        <v>398</v>
      </c>
      <c r="H1542" s="1" t="s">
        <v>450</v>
      </c>
      <c r="I1542" s="1" t="s">
        <v>167</v>
      </c>
      <c r="J1542" s="1" t="s">
        <v>93</v>
      </c>
      <c r="K1542" s="6" t="s">
        <v>622</v>
      </c>
      <c r="L1542" s="6" t="str">
        <f>VLOOKUP(LEFT(A1542,1),'Ansatz 1'!A$1:B$10,2)</f>
        <v>2 Unterricht, Erziehung, Sport und Wissenschaft</v>
      </c>
      <c r="M1542" s="6" t="str">
        <f>VLOOKUP(LEFT(A1542,2),'Ansatz 2'!A$1:B$51,2)</f>
        <v>24 Vorschulische Erziehung</v>
      </c>
      <c r="N1542" s="6" t="str">
        <f t="shared" si="164"/>
        <v>2401 Kinderbetreuung</v>
      </c>
      <c r="O1542" s="1" t="str">
        <f t="shared" si="165"/>
        <v>FH</v>
      </c>
      <c r="P1542" s="1">
        <f t="shared" si="169"/>
        <v>1</v>
      </c>
      <c r="Q1542" s="1" t="s">
        <v>999</v>
      </c>
      <c r="R1542" s="1" t="str">
        <f t="shared" si="166"/>
        <v>1/2401-58150 Sonstige Dienstgeberbeiträge zur sozialen Sicherheit (Pensionskassenbeiträge)</v>
      </c>
      <c r="S1542" s="2">
        <f t="shared" si="168"/>
        <v>-1800</v>
      </c>
      <c r="T1542" s="2">
        <f t="shared" si="167"/>
        <v>-0.58195926285160038</v>
      </c>
    </row>
    <row r="1543" spans="1:20" x14ac:dyDescent="0.4">
      <c r="A1543" s="1" t="s">
        <v>482</v>
      </c>
      <c r="B1543" s="1" t="s">
        <v>403</v>
      </c>
      <c r="C1543" s="1" t="s">
        <v>454</v>
      </c>
      <c r="D1543" s="1" t="s">
        <v>444</v>
      </c>
      <c r="E1543" s="1" t="s">
        <v>395</v>
      </c>
      <c r="F1543" s="1" t="s">
        <v>397</v>
      </c>
      <c r="G1543" s="1" t="s">
        <v>398</v>
      </c>
      <c r="H1543" s="1" t="s">
        <v>450</v>
      </c>
      <c r="I1543" s="1" t="s">
        <v>167</v>
      </c>
      <c r="J1543" s="1" t="s">
        <v>132</v>
      </c>
      <c r="K1543" s="6" t="s">
        <v>476</v>
      </c>
      <c r="L1543" s="6" t="str">
        <f>VLOOKUP(LEFT(A1543,1),'Ansatz 1'!A$1:B$10,2)</f>
        <v>2 Unterricht, Erziehung, Sport und Wissenschaft</v>
      </c>
      <c r="M1543" s="6" t="str">
        <f>VLOOKUP(LEFT(A1543,2),'Ansatz 2'!A$1:B$51,2)</f>
        <v>24 Vorschulische Erziehung</v>
      </c>
      <c r="N1543" s="6" t="str">
        <f t="shared" si="164"/>
        <v>2401 Kinderbetreuung</v>
      </c>
      <c r="O1543" s="1" t="str">
        <f t="shared" si="165"/>
        <v>FH</v>
      </c>
      <c r="P1543" s="1">
        <f t="shared" si="169"/>
        <v>1</v>
      </c>
      <c r="Q1543" s="1" t="s">
        <v>999</v>
      </c>
      <c r="R1543" s="1" t="str">
        <f t="shared" si="166"/>
        <v>1/2401-58151 Sonstige Dienstgeberbeiträge zur sozialen Sicherheit (Mitarbeitervorsorge - Abfertigung neu)</v>
      </c>
      <c r="S1543" s="2">
        <f t="shared" si="168"/>
        <v>-3300</v>
      </c>
      <c r="T1543" s="2">
        <f t="shared" si="167"/>
        <v>-1.0669253152279341</v>
      </c>
    </row>
    <row r="1544" spans="1:20" x14ac:dyDescent="0.4">
      <c r="A1544" s="1" t="s">
        <v>482</v>
      </c>
      <c r="B1544" s="1" t="s">
        <v>403</v>
      </c>
      <c r="C1544" s="1" t="s">
        <v>457</v>
      </c>
      <c r="D1544" s="1" t="s">
        <v>395</v>
      </c>
      <c r="E1544" s="1" t="s">
        <v>395</v>
      </c>
      <c r="F1544" s="1" t="s">
        <v>397</v>
      </c>
      <c r="G1544" s="1" t="s">
        <v>398</v>
      </c>
      <c r="H1544" s="1" t="s">
        <v>450</v>
      </c>
      <c r="I1544" s="1" t="s">
        <v>167</v>
      </c>
      <c r="J1544" s="1" t="s">
        <v>45</v>
      </c>
      <c r="K1544" s="6" t="s">
        <v>623</v>
      </c>
      <c r="L1544" s="6" t="str">
        <f>VLOOKUP(LEFT(A1544,1),'Ansatz 1'!A$1:B$10,2)</f>
        <v>2 Unterricht, Erziehung, Sport und Wissenschaft</v>
      </c>
      <c r="M1544" s="6" t="str">
        <f>VLOOKUP(LEFT(A1544,2),'Ansatz 2'!A$1:B$51,2)</f>
        <v>24 Vorschulische Erziehung</v>
      </c>
      <c r="N1544" s="6" t="str">
        <f t="shared" si="164"/>
        <v>2401 Kinderbetreuung</v>
      </c>
      <c r="O1544" s="1" t="str">
        <f t="shared" si="165"/>
        <v>FH</v>
      </c>
      <c r="P1544" s="1">
        <f t="shared" si="169"/>
        <v>1</v>
      </c>
      <c r="Q1544" s="1" t="s">
        <v>999</v>
      </c>
      <c r="R1544" s="1" t="str">
        <f t="shared" si="166"/>
        <v>1/2401-58200 Sonstige Dienstgeberbeiträge zur sozialen Sicherheit</v>
      </c>
      <c r="S1544" s="2">
        <f t="shared" si="168"/>
        <v>-46200</v>
      </c>
      <c r="T1544" s="2">
        <f t="shared" si="167"/>
        <v>-14.936954413191076</v>
      </c>
    </row>
    <row r="1545" spans="1:20" x14ac:dyDescent="0.4">
      <c r="A1545" s="1" t="s">
        <v>482</v>
      </c>
      <c r="B1545" s="1" t="s">
        <v>403</v>
      </c>
      <c r="C1545" s="1" t="s">
        <v>522</v>
      </c>
      <c r="D1545" s="1" t="s">
        <v>395</v>
      </c>
      <c r="E1545" s="1" t="s">
        <v>395</v>
      </c>
      <c r="F1545" s="1" t="s">
        <v>397</v>
      </c>
      <c r="G1545" s="1" t="s">
        <v>398</v>
      </c>
      <c r="H1545" s="1" t="s">
        <v>465</v>
      </c>
      <c r="I1545" s="1" t="s">
        <v>167</v>
      </c>
      <c r="J1545" s="1" t="s">
        <v>86</v>
      </c>
      <c r="K1545" s="6" t="s">
        <v>624</v>
      </c>
      <c r="L1545" s="6" t="str">
        <f>VLOOKUP(LEFT(A1545,1),'Ansatz 1'!A$1:B$10,2)</f>
        <v>2 Unterricht, Erziehung, Sport und Wissenschaft</v>
      </c>
      <c r="M1545" s="6" t="str">
        <f>VLOOKUP(LEFT(A1545,2),'Ansatz 2'!A$1:B$51,2)</f>
        <v>24 Vorschulische Erziehung</v>
      </c>
      <c r="N1545" s="6" t="str">
        <f t="shared" si="164"/>
        <v>2401 Kinderbetreuung</v>
      </c>
      <c r="O1545" s="1" t="str">
        <f t="shared" si="165"/>
        <v>FH</v>
      </c>
      <c r="P1545" s="1">
        <f t="shared" si="169"/>
        <v>1</v>
      </c>
      <c r="Q1545" s="1" t="s">
        <v>999</v>
      </c>
      <c r="R1545" s="1" t="str">
        <f t="shared" si="166"/>
        <v>1/2401-60000 Energiebezüge</v>
      </c>
      <c r="S1545" s="2">
        <f t="shared" si="168"/>
        <v>-2600</v>
      </c>
      <c r="T1545" s="2">
        <f t="shared" si="167"/>
        <v>-0.84060782411897839</v>
      </c>
    </row>
    <row r="1546" spans="1:20" x14ac:dyDescent="0.4">
      <c r="A1546" s="1" t="s">
        <v>482</v>
      </c>
      <c r="B1546" s="1" t="s">
        <v>403</v>
      </c>
      <c r="C1546" s="1" t="s">
        <v>523</v>
      </c>
      <c r="D1546" s="1" t="s">
        <v>395</v>
      </c>
      <c r="E1546" s="1" t="s">
        <v>395</v>
      </c>
      <c r="F1546" s="1" t="s">
        <v>397</v>
      </c>
      <c r="G1546" s="1" t="s">
        <v>398</v>
      </c>
      <c r="H1546" s="1" t="s">
        <v>460</v>
      </c>
      <c r="I1546" s="1" t="s">
        <v>167</v>
      </c>
      <c r="J1546" s="1" t="s">
        <v>87</v>
      </c>
      <c r="K1546" s="6" t="s">
        <v>625</v>
      </c>
      <c r="L1546" s="6" t="str">
        <f>VLOOKUP(LEFT(A1546,1),'Ansatz 1'!A$1:B$10,2)</f>
        <v>2 Unterricht, Erziehung, Sport und Wissenschaft</v>
      </c>
      <c r="M1546" s="6" t="str">
        <f>VLOOKUP(LEFT(A1546,2),'Ansatz 2'!A$1:B$51,2)</f>
        <v>24 Vorschulische Erziehung</v>
      </c>
      <c r="N1546" s="6" t="str">
        <f t="shared" si="164"/>
        <v>2401 Kinderbetreuung</v>
      </c>
      <c r="O1546" s="1" t="str">
        <f t="shared" si="165"/>
        <v>FH</v>
      </c>
      <c r="P1546" s="1">
        <f t="shared" si="169"/>
        <v>1</v>
      </c>
      <c r="Q1546" s="1" t="s">
        <v>999</v>
      </c>
      <c r="R1546" s="1" t="str">
        <f t="shared" si="166"/>
        <v>1/2401-61400 Instandhaltung von Gebäuden und Bauten</v>
      </c>
      <c r="S1546" s="2">
        <f t="shared" si="168"/>
        <v>-5900</v>
      </c>
      <c r="T1546" s="2">
        <f t="shared" si="167"/>
        <v>-1.9075331393469124</v>
      </c>
    </row>
    <row r="1547" spans="1:20" x14ac:dyDescent="0.4">
      <c r="A1547" s="1" t="s">
        <v>482</v>
      </c>
      <c r="B1547" s="1" t="s">
        <v>403</v>
      </c>
      <c r="C1547" s="1" t="s">
        <v>462</v>
      </c>
      <c r="D1547" s="1" t="s">
        <v>395</v>
      </c>
      <c r="E1547" s="1" t="s">
        <v>395</v>
      </c>
      <c r="F1547" s="1" t="s">
        <v>397</v>
      </c>
      <c r="G1547" s="1" t="s">
        <v>398</v>
      </c>
      <c r="H1547" s="1" t="s">
        <v>460</v>
      </c>
      <c r="I1547" s="1" t="s">
        <v>167</v>
      </c>
      <c r="J1547" s="1" t="s">
        <v>47</v>
      </c>
      <c r="K1547" s="6" t="s">
        <v>421</v>
      </c>
      <c r="L1547" s="6" t="str">
        <f>VLOOKUP(LEFT(A1547,1),'Ansatz 1'!A$1:B$10,2)</f>
        <v>2 Unterricht, Erziehung, Sport und Wissenschaft</v>
      </c>
      <c r="M1547" s="6" t="str">
        <f>VLOOKUP(LEFT(A1547,2),'Ansatz 2'!A$1:B$51,2)</f>
        <v>24 Vorschulische Erziehung</v>
      </c>
      <c r="N1547" s="6" t="str">
        <f t="shared" si="164"/>
        <v>2401 Kinderbetreuung</v>
      </c>
      <c r="O1547" s="1" t="str">
        <f t="shared" si="165"/>
        <v>FH</v>
      </c>
      <c r="P1547" s="1">
        <f t="shared" si="169"/>
        <v>1</v>
      </c>
      <c r="Q1547" s="1" t="s">
        <v>999</v>
      </c>
      <c r="R1547" s="1" t="str">
        <f t="shared" si="166"/>
        <v>1/2401-61800 Instandhaltung von sonstigen Anlagen</v>
      </c>
      <c r="S1547" s="2">
        <f t="shared" si="168"/>
        <v>-500</v>
      </c>
      <c r="T1547" s="2">
        <f t="shared" si="167"/>
        <v>-0.16165535079211121</v>
      </c>
    </row>
    <row r="1548" spans="1:20" x14ac:dyDescent="0.4">
      <c r="A1548" s="1" t="s">
        <v>482</v>
      </c>
      <c r="B1548" s="1" t="s">
        <v>403</v>
      </c>
      <c r="C1548" s="1" t="s">
        <v>464</v>
      </c>
      <c r="D1548" s="1" t="s">
        <v>395</v>
      </c>
      <c r="E1548" s="1" t="s">
        <v>395</v>
      </c>
      <c r="F1548" s="1" t="s">
        <v>397</v>
      </c>
      <c r="G1548" s="1" t="s">
        <v>398</v>
      </c>
      <c r="H1548" s="1" t="s">
        <v>465</v>
      </c>
      <c r="I1548" s="1" t="s">
        <v>167</v>
      </c>
      <c r="J1548" s="1" t="s">
        <v>48</v>
      </c>
      <c r="K1548" s="6" t="s">
        <v>448</v>
      </c>
      <c r="L1548" s="6" t="str">
        <f>VLOOKUP(LEFT(A1548,1),'Ansatz 1'!A$1:B$10,2)</f>
        <v>2 Unterricht, Erziehung, Sport und Wissenschaft</v>
      </c>
      <c r="M1548" s="6" t="str">
        <f>VLOOKUP(LEFT(A1548,2),'Ansatz 2'!A$1:B$51,2)</f>
        <v>24 Vorschulische Erziehung</v>
      </c>
      <c r="N1548" s="6" t="str">
        <f t="shared" si="164"/>
        <v>2401 Kinderbetreuung</v>
      </c>
      <c r="O1548" s="1" t="str">
        <f t="shared" si="165"/>
        <v>FH</v>
      </c>
      <c r="P1548" s="1">
        <f t="shared" si="169"/>
        <v>1</v>
      </c>
      <c r="Q1548" s="1" t="s">
        <v>999</v>
      </c>
      <c r="R1548" s="1" t="str">
        <f t="shared" si="166"/>
        <v>1/2401-63000 Postdienste</v>
      </c>
      <c r="S1548" s="2">
        <f t="shared" si="168"/>
        <v>-100</v>
      </c>
      <c r="T1548" s="2">
        <f t="shared" si="167"/>
        <v>-3.2331070158422244E-2</v>
      </c>
    </row>
    <row r="1549" spans="1:20" x14ac:dyDescent="0.4">
      <c r="A1549" s="1" t="s">
        <v>482</v>
      </c>
      <c r="B1549" s="1" t="s">
        <v>403</v>
      </c>
      <c r="C1549" s="1" t="s">
        <v>467</v>
      </c>
      <c r="D1549" s="1" t="s">
        <v>395</v>
      </c>
      <c r="E1549" s="1" t="s">
        <v>395</v>
      </c>
      <c r="F1549" s="1" t="s">
        <v>397</v>
      </c>
      <c r="G1549" s="1" t="s">
        <v>398</v>
      </c>
      <c r="H1549" s="1" t="s">
        <v>465</v>
      </c>
      <c r="I1549" s="1" t="s">
        <v>167</v>
      </c>
      <c r="J1549" s="1" t="s">
        <v>49</v>
      </c>
      <c r="K1549" s="6" t="s">
        <v>532</v>
      </c>
      <c r="L1549" s="6" t="str">
        <f>VLOOKUP(LEFT(A1549,1),'Ansatz 1'!A$1:B$10,2)</f>
        <v>2 Unterricht, Erziehung, Sport und Wissenschaft</v>
      </c>
      <c r="M1549" s="6" t="str">
        <f>VLOOKUP(LEFT(A1549,2),'Ansatz 2'!A$1:B$51,2)</f>
        <v>24 Vorschulische Erziehung</v>
      </c>
      <c r="N1549" s="6" t="str">
        <f t="shared" si="164"/>
        <v>2401 Kinderbetreuung</v>
      </c>
      <c r="O1549" s="1" t="str">
        <f t="shared" si="165"/>
        <v>FH</v>
      </c>
      <c r="P1549" s="1">
        <f t="shared" si="169"/>
        <v>1</v>
      </c>
      <c r="Q1549" s="1" t="s">
        <v>999</v>
      </c>
      <c r="R1549" s="1" t="str">
        <f t="shared" si="166"/>
        <v>1/2401-63100 Telekommunikationsdienste</v>
      </c>
      <c r="S1549" s="2">
        <f t="shared" si="168"/>
        <v>-200</v>
      </c>
      <c r="T1549" s="2">
        <f t="shared" si="167"/>
        <v>-6.4662140316844488E-2</v>
      </c>
    </row>
    <row r="1550" spans="1:20" x14ac:dyDescent="0.4">
      <c r="A1550" s="1" t="s">
        <v>482</v>
      </c>
      <c r="B1550" s="1" t="s">
        <v>403</v>
      </c>
      <c r="C1550" s="1" t="s">
        <v>524</v>
      </c>
      <c r="D1550" s="1" t="s">
        <v>395</v>
      </c>
      <c r="E1550" s="1" t="s">
        <v>395</v>
      </c>
      <c r="F1550" s="1" t="s">
        <v>397</v>
      </c>
      <c r="G1550" s="1" t="s">
        <v>398</v>
      </c>
      <c r="H1550" s="1" t="s">
        <v>525</v>
      </c>
      <c r="I1550" s="1" t="s">
        <v>167</v>
      </c>
      <c r="J1550" s="1" t="s">
        <v>88</v>
      </c>
      <c r="K1550" s="6" t="s">
        <v>419</v>
      </c>
      <c r="L1550" s="6" t="str">
        <f>VLOOKUP(LEFT(A1550,1),'Ansatz 1'!A$1:B$10,2)</f>
        <v>2 Unterricht, Erziehung, Sport und Wissenschaft</v>
      </c>
      <c r="M1550" s="6" t="str">
        <f>VLOOKUP(LEFT(A1550,2),'Ansatz 2'!A$1:B$51,2)</f>
        <v>24 Vorschulische Erziehung</v>
      </c>
      <c r="N1550" s="6" t="str">
        <f t="shared" si="164"/>
        <v>2401 Kinderbetreuung</v>
      </c>
      <c r="O1550" s="1" t="str">
        <f t="shared" si="165"/>
        <v>FH</v>
      </c>
      <c r="P1550" s="1">
        <f t="shared" si="169"/>
        <v>1</v>
      </c>
      <c r="Q1550" s="1" t="s">
        <v>999</v>
      </c>
      <c r="R1550" s="1" t="str">
        <f t="shared" si="166"/>
        <v>1/2401-65000 Zinsen für Finanzschulden in Euro</v>
      </c>
      <c r="S1550" s="2">
        <f t="shared" si="168"/>
        <v>-1500</v>
      </c>
      <c r="T1550" s="2">
        <f t="shared" si="167"/>
        <v>-0.48496605237633367</v>
      </c>
    </row>
    <row r="1551" spans="1:20" x14ac:dyDescent="0.4">
      <c r="A1551" s="1" t="s">
        <v>482</v>
      </c>
      <c r="B1551" s="1" t="s">
        <v>403</v>
      </c>
      <c r="C1551" s="1" t="s">
        <v>470</v>
      </c>
      <c r="D1551" s="1" t="s">
        <v>395</v>
      </c>
      <c r="E1551" s="1" t="s">
        <v>395</v>
      </c>
      <c r="F1551" s="1" t="s">
        <v>397</v>
      </c>
      <c r="G1551" s="1" t="s">
        <v>398</v>
      </c>
      <c r="H1551" s="1" t="s">
        <v>465</v>
      </c>
      <c r="I1551" s="1" t="s">
        <v>167</v>
      </c>
      <c r="J1551" s="1" t="s">
        <v>51</v>
      </c>
      <c r="K1551" s="6" t="s">
        <v>568</v>
      </c>
      <c r="L1551" s="6" t="str">
        <f>VLOOKUP(LEFT(A1551,1),'Ansatz 1'!A$1:B$10,2)</f>
        <v>2 Unterricht, Erziehung, Sport und Wissenschaft</v>
      </c>
      <c r="M1551" s="6" t="str">
        <f>VLOOKUP(LEFT(A1551,2),'Ansatz 2'!A$1:B$51,2)</f>
        <v>24 Vorschulische Erziehung</v>
      </c>
      <c r="N1551" s="6" t="str">
        <f t="shared" si="164"/>
        <v>2401 Kinderbetreuung</v>
      </c>
      <c r="O1551" s="1" t="str">
        <f t="shared" si="165"/>
        <v>FH</v>
      </c>
      <c r="P1551" s="1">
        <f t="shared" si="169"/>
        <v>1</v>
      </c>
      <c r="Q1551" s="1" t="s">
        <v>999</v>
      </c>
      <c r="R1551" s="1" t="str">
        <f t="shared" si="166"/>
        <v>1/2401-67000 Versicherungen</v>
      </c>
      <c r="S1551" s="2">
        <f t="shared" si="168"/>
        <v>-400</v>
      </c>
      <c r="T1551" s="2">
        <f t="shared" si="167"/>
        <v>-0.12932428063368898</v>
      </c>
    </row>
    <row r="1552" spans="1:20" x14ac:dyDescent="0.4">
      <c r="A1552" s="1" t="s">
        <v>482</v>
      </c>
      <c r="B1552" s="1" t="s">
        <v>403</v>
      </c>
      <c r="C1552" s="1" t="s">
        <v>579</v>
      </c>
      <c r="D1552" s="1" t="s">
        <v>395</v>
      </c>
      <c r="E1552" s="1" t="s">
        <v>395</v>
      </c>
      <c r="F1552" s="1" t="s">
        <v>397</v>
      </c>
      <c r="G1552" s="1" t="s">
        <v>398</v>
      </c>
      <c r="H1552" s="1" t="s">
        <v>415</v>
      </c>
      <c r="I1552" s="1" t="s">
        <v>167</v>
      </c>
      <c r="J1552" s="1" t="s">
        <v>133</v>
      </c>
      <c r="K1552" s="6" t="s">
        <v>421</v>
      </c>
      <c r="L1552" s="6" t="str">
        <f>VLOOKUP(LEFT(A1552,1),'Ansatz 1'!A$1:B$10,2)</f>
        <v>2 Unterricht, Erziehung, Sport und Wissenschaft</v>
      </c>
      <c r="M1552" s="6" t="str">
        <f>VLOOKUP(LEFT(A1552,2),'Ansatz 2'!A$1:B$51,2)</f>
        <v>24 Vorschulische Erziehung</v>
      </c>
      <c r="N1552" s="6" t="str">
        <f t="shared" si="164"/>
        <v>2401 Kinderbetreuung</v>
      </c>
      <c r="O1552" s="1" t="str">
        <f t="shared" si="165"/>
        <v>FH</v>
      </c>
      <c r="P1552" s="1">
        <f t="shared" si="169"/>
        <v>1</v>
      </c>
      <c r="Q1552" s="1" t="s">
        <v>999</v>
      </c>
      <c r="R1552" s="1" t="str">
        <f t="shared" si="166"/>
        <v>1/2401-71000 Öffentliche Abgaben, ohne Gebühren gemäß FAG</v>
      </c>
      <c r="S1552" s="2">
        <f t="shared" si="168"/>
        <v>-500</v>
      </c>
      <c r="T1552" s="2">
        <f t="shared" si="167"/>
        <v>-0.16165535079211121</v>
      </c>
    </row>
    <row r="1553" spans="1:20" x14ac:dyDescent="0.4">
      <c r="A1553" s="1" t="s">
        <v>482</v>
      </c>
      <c r="B1553" s="1" t="s">
        <v>403</v>
      </c>
      <c r="C1553" s="1" t="s">
        <v>477</v>
      </c>
      <c r="D1553" s="1" t="s">
        <v>455</v>
      </c>
      <c r="E1553" s="1" t="s">
        <v>395</v>
      </c>
      <c r="F1553" s="1" t="s">
        <v>497</v>
      </c>
      <c r="G1553" s="1" t="s">
        <v>398</v>
      </c>
      <c r="H1553" s="1" t="s">
        <v>415</v>
      </c>
      <c r="I1553" s="1" t="s">
        <v>167</v>
      </c>
      <c r="J1553" s="1" t="s">
        <v>89</v>
      </c>
      <c r="K1553" s="6" t="s">
        <v>451</v>
      </c>
      <c r="L1553" s="6" t="str">
        <f>VLOOKUP(LEFT(A1553,1),'Ansatz 1'!A$1:B$10,2)</f>
        <v>2 Unterricht, Erziehung, Sport und Wissenschaft</v>
      </c>
      <c r="M1553" s="6" t="str">
        <f>VLOOKUP(LEFT(A1553,2),'Ansatz 2'!A$1:B$51,2)</f>
        <v>24 Vorschulische Erziehung</v>
      </c>
      <c r="N1553" s="6" t="str">
        <f t="shared" si="164"/>
        <v>2401 Kinderbetreuung</v>
      </c>
      <c r="O1553" s="1" t="str">
        <f t="shared" si="165"/>
        <v>FH</v>
      </c>
      <c r="P1553" s="1">
        <f t="shared" si="169"/>
        <v>1</v>
      </c>
      <c r="Q1553" s="1" t="s">
        <v>999</v>
      </c>
      <c r="R1553" s="1" t="str">
        <f t="shared" si="166"/>
        <v>1/2401-72050 Interne Leistungsverrechnung</v>
      </c>
      <c r="S1553" s="2">
        <f t="shared" si="168"/>
        <v>-6000</v>
      </c>
      <c r="T1553" s="2">
        <f t="shared" si="167"/>
        <v>-1.9398642095053347</v>
      </c>
    </row>
    <row r="1554" spans="1:20" x14ac:dyDescent="0.4">
      <c r="A1554" s="1" t="s">
        <v>482</v>
      </c>
      <c r="B1554" s="1" t="s">
        <v>403</v>
      </c>
      <c r="C1554" s="1" t="s">
        <v>420</v>
      </c>
      <c r="D1554" s="1" t="s">
        <v>395</v>
      </c>
      <c r="E1554" s="1" t="s">
        <v>395</v>
      </c>
      <c r="F1554" s="1" t="s">
        <v>397</v>
      </c>
      <c r="G1554" s="1" t="s">
        <v>398</v>
      </c>
      <c r="H1554" s="1" t="s">
        <v>415</v>
      </c>
      <c r="I1554" s="1" t="s">
        <v>167</v>
      </c>
      <c r="J1554" s="1" t="s">
        <v>59</v>
      </c>
      <c r="K1554" s="6" t="s">
        <v>532</v>
      </c>
      <c r="L1554" s="6" t="str">
        <f>VLOOKUP(LEFT(A1554,1),'Ansatz 1'!A$1:B$10,2)</f>
        <v>2 Unterricht, Erziehung, Sport und Wissenschaft</v>
      </c>
      <c r="M1554" s="6" t="str">
        <f>VLOOKUP(LEFT(A1554,2),'Ansatz 2'!A$1:B$51,2)</f>
        <v>24 Vorschulische Erziehung</v>
      </c>
      <c r="N1554" s="6" t="str">
        <f t="shared" si="164"/>
        <v>2401 Kinderbetreuung</v>
      </c>
      <c r="O1554" s="1" t="str">
        <f t="shared" si="165"/>
        <v>FH</v>
      </c>
      <c r="P1554" s="1">
        <f t="shared" si="169"/>
        <v>1</v>
      </c>
      <c r="Q1554" s="1" t="s">
        <v>999</v>
      </c>
      <c r="R1554" s="1" t="str">
        <f t="shared" si="166"/>
        <v>1/2401-72400 Reisegebühren</v>
      </c>
      <c r="S1554" s="2">
        <f t="shared" si="168"/>
        <v>-200</v>
      </c>
      <c r="T1554" s="2">
        <f t="shared" si="167"/>
        <v>-6.4662140316844488E-2</v>
      </c>
    </row>
    <row r="1555" spans="1:20" x14ac:dyDescent="0.4">
      <c r="A1555" s="1" t="s">
        <v>482</v>
      </c>
      <c r="B1555" s="1" t="s">
        <v>403</v>
      </c>
      <c r="C1555" s="1" t="s">
        <v>485</v>
      </c>
      <c r="D1555" s="1" t="s">
        <v>395</v>
      </c>
      <c r="E1555" s="1" t="s">
        <v>395</v>
      </c>
      <c r="F1555" s="1" t="s">
        <v>397</v>
      </c>
      <c r="G1555" s="1" t="s">
        <v>398</v>
      </c>
      <c r="H1555" s="1" t="s">
        <v>415</v>
      </c>
      <c r="I1555" s="1" t="s">
        <v>167</v>
      </c>
      <c r="J1555" s="1" t="s">
        <v>135</v>
      </c>
      <c r="K1555" s="6" t="s">
        <v>626</v>
      </c>
      <c r="L1555" s="6" t="str">
        <f>VLOOKUP(LEFT(A1555,1),'Ansatz 1'!A$1:B$10,2)</f>
        <v>2 Unterricht, Erziehung, Sport und Wissenschaft</v>
      </c>
      <c r="M1555" s="6" t="str">
        <f>VLOOKUP(LEFT(A1555,2),'Ansatz 2'!A$1:B$51,2)</f>
        <v>24 Vorschulische Erziehung</v>
      </c>
      <c r="N1555" s="6" t="str">
        <f t="shared" si="164"/>
        <v>2401 Kinderbetreuung</v>
      </c>
      <c r="O1555" s="1" t="str">
        <f t="shared" si="165"/>
        <v>FH</v>
      </c>
      <c r="P1555" s="1">
        <f t="shared" si="169"/>
        <v>1</v>
      </c>
      <c r="Q1555" s="1" t="s">
        <v>999</v>
      </c>
      <c r="R1555" s="1" t="str">
        <f t="shared" si="166"/>
        <v>1/2401-72800 Entgelte für sonstige Leistungen (Reinigung durch Unternehmen)</v>
      </c>
      <c r="S1555" s="2">
        <f t="shared" si="168"/>
        <v>-22000</v>
      </c>
      <c r="T1555" s="2">
        <f t="shared" si="167"/>
        <v>-7.1128354348528937</v>
      </c>
    </row>
    <row r="1556" spans="1:20" x14ac:dyDescent="0.4">
      <c r="A1556" s="1" t="s">
        <v>482</v>
      </c>
      <c r="B1556" s="1" t="s">
        <v>403</v>
      </c>
      <c r="C1556" s="1" t="s">
        <v>487</v>
      </c>
      <c r="D1556" s="1" t="s">
        <v>395</v>
      </c>
      <c r="E1556" s="1" t="s">
        <v>395</v>
      </c>
      <c r="F1556" s="1" t="s">
        <v>397</v>
      </c>
      <c r="G1556" s="1" t="s">
        <v>398</v>
      </c>
      <c r="H1556" s="1" t="s">
        <v>415</v>
      </c>
      <c r="I1556" s="1" t="s">
        <v>167</v>
      </c>
      <c r="J1556" s="1" t="s">
        <v>62</v>
      </c>
      <c r="K1556" s="6" t="s">
        <v>493</v>
      </c>
      <c r="L1556" s="6" t="str">
        <f>VLOOKUP(LEFT(A1556,1),'Ansatz 1'!A$1:B$10,2)</f>
        <v>2 Unterricht, Erziehung, Sport und Wissenschaft</v>
      </c>
      <c r="M1556" s="6" t="str">
        <f>VLOOKUP(LEFT(A1556,2),'Ansatz 2'!A$1:B$51,2)</f>
        <v>24 Vorschulische Erziehung</v>
      </c>
      <c r="N1556" s="6" t="str">
        <f t="shared" si="164"/>
        <v>2401 Kinderbetreuung</v>
      </c>
      <c r="O1556" s="1" t="str">
        <f t="shared" si="165"/>
        <v>FH</v>
      </c>
      <c r="P1556" s="1">
        <f t="shared" si="169"/>
        <v>1</v>
      </c>
      <c r="Q1556" s="1" t="s">
        <v>999</v>
      </c>
      <c r="R1556" s="1" t="str">
        <f t="shared" si="166"/>
        <v>1/2401-72900 Sonstige Aufwendungen</v>
      </c>
      <c r="S1556" s="2">
        <f t="shared" si="168"/>
        <v>-300</v>
      </c>
      <c r="T1556" s="2">
        <f t="shared" si="167"/>
        <v>-9.6993210475266725E-2</v>
      </c>
    </row>
    <row r="1557" spans="1:20" x14ac:dyDescent="0.4">
      <c r="A1557" s="1" t="s">
        <v>482</v>
      </c>
      <c r="B1557" s="1" t="s">
        <v>403</v>
      </c>
      <c r="C1557" s="1" t="s">
        <v>489</v>
      </c>
      <c r="D1557" s="1" t="s">
        <v>395</v>
      </c>
      <c r="E1557" s="1" t="s">
        <v>395</v>
      </c>
      <c r="F1557" s="1" t="s">
        <v>397</v>
      </c>
      <c r="G1557" s="1" t="s">
        <v>398</v>
      </c>
      <c r="H1557" s="1" t="s">
        <v>490</v>
      </c>
      <c r="I1557" s="1" t="s">
        <v>167</v>
      </c>
      <c r="J1557" s="1" t="s">
        <v>158</v>
      </c>
      <c r="K1557" s="6" t="s">
        <v>437</v>
      </c>
      <c r="L1557" s="6" t="str">
        <f>VLOOKUP(LEFT(A1557,1),'Ansatz 1'!A$1:B$10,2)</f>
        <v>2 Unterricht, Erziehung, Sport und Wissenschaft</v>
      </c>
      <c r="M1557" s="6" t="str">
        <f>VLOOKUP(LEFT(A1557,2),'Ansatz 2'!A$1:B$51,2)</f>
        <v>24 Vorschulische Erziehung</v>
      </c>
      <c r="N1557" s="6" t="str">
        <f t="shared" si="164"/>
        <v>2401 Kinderbetreuung</v>
      </c>
      <c r="O1557" s="1" t="str">
        <f t="shared" si="165"/>
        <v>FH</v>
      </c>
      <c r="P1557" s="1">
        <f t="shared" si="169"/>
        <v>2</v>
      </c>
      <c r="Q1557" s="1" t="s">
        <v>999</v>
      </c>
      <c r="R1557" s="1" t="str">
        <f t="shared" si="166"/>
        <v>2/2401+80800 Veräußerungen von Waren (Mittagstisch Elternbeiträge)</v>
      </c>
      <c r="S1557" s="2">
        <f t="shared" si="168"/>
        <v>4000</v>
      </c>
      <c r="T1557" s="2">
        <f t="shared" si="167"/>
        <v>1.2932428063368897</v>
      </c>
    </row>
    <row r="1558" spans="1:20" x14ac:dyDescent="0.4">
      <c r="A1558" s="1" t="s">
        <v>482</v>
      </c>
      <c r="B1558" s="1" t="s">
        <v>403</v>
      </c>
      <c r="C1558" s="1" t="s">
        <v>610</v>
      </c>
      <c r="D1558" s="1" t="s">
        <v>395</v>
      </c>
      <c r="E1558" s="1" t="s">
        <v>395</v>
      </c>
      <c r="F1558" s="1" t="s">
        <v>397</v>
      </c>
      <c r="G1558" s="1" t="s">
        <v>398</v>
      </c>
      <c r="H1558" s="1" t="s">
        <v>495</v>
      </c>
      <c r="I1558" s="1" t="s">
        <v>167</v>
      </c>
      <c r="J1558" s="1" t="s">
        <v>159</v>
      </c>
      <c r="K1558" s="6" t="s">
        <v>627</v>
      </c>
      <c r="L1558" s="6" t="str">
        <f>VLOOKUP(LEFT(A1558,1),'Ansatz 1'!A$1:B$10,2)</f>
        <v>2 Unterricht, Erziehung, Sport und Wissenschaft</v>
      </c>
      <c r="M1558" s="6" t="str">
        <f>VLOOKUP(LEFT(A1558,2),'Ansatz 2'!A$1:B$51,2)</f>
        <v>24 Vorschulische Erziehung</v>
      </c>
      <c r="N1558" s="6" t="str">
        <f t="shared" si="164"/>
        <v>2401 Kinderbetreuung</v>
      </c>
      <c r="O1558" s="1" t="str">
        <f t="shared" si="165"/>
        <v>FH</v>
      </c>
      <c r="P1558" s="1">
        <f t="shared" si="169"/>
        <v>2</v>
      </c>
      <c r="Q1558" s="1" t="s">
        <v>999</v>
      </c>
      <c r="R1558" s="1" t="str">
        <f t="shared" si="166"/>
        <v>2/2401+81000 Erträge aus Leistungen (Elternbeiträge)</v>
      </c>
      <c r="S1558" s="2">
        <f t="shared" si="168"/>
        <v>45000</v>
      </c>
      <c r="T1558" s="2">
        <f t="shared" si="167"/>
        <v>14.54898157129001</v>
      </c>
    </row>
    <row r="1559" spans="1:20" x14ac:dyDescent="0.4">
      <c r="A1559" s="1" t="s">
        <v>482</v>
      </c>
      <c r="B1559" s="1" t="s">
        <v>403</v>
      </c>
      <c r="C1559" s="1" t="s">
        <v>429</v>
      </c>
      <c r="D1559" s="1" t="s">
        <v>395</v>
      </c>
      <c r="E1559" s="1" t="s">
        <v>395</v>
      </c>
      <c r="F1559" s="1" t="s">
        <v>397</v>
      </c>
      <c r="G1559" s="1" t="s">
        <v>398</v>
      </c>
      <c r="H1559" s="1" t="s">
        <v>430</v>
      </c>
      <c r="I1559" s="1" t="s">
        <v>167</v>
      </c>
      <c r="J1559" s="1" t="s">
        <v>125</v>
      </c>
      <c r="K1559" s="6" t="s">
        <v>628</v>
      </c>
      <c r="L1559" s="6" t="str">
        <f>VLOOKUP(LEFT(A1559,1),'Ansatz 1'!A$1:B$10,2)</f>
        <v>2 Unterricht, Erziehung, Sport und Wissenschaft</v>
      </c>
      <c r="M1559" s="6" t="str">
        <f>VLOOKUP(LEFT(A1559,2),'Ansatz 2'!A$1:B$51,2)</f>
        <v>24 Vorschulische Erziehung</v>
      </c>
      <c r="N1559" s="6" t="str">
        <f t="shared" si="164"/>
        <v>2401 Kinderbetreuung</v>
      </c>
      <c r="O1559" s="1" t="str">
        <f t="shared" si="165"/>
        <v>FH</v>
      </c>
      <c r="P1559" s="1">
        <f t="shared" si="169"/>
        <v>2</v>
      </c>
      <c r="Q1559" s="1" t="s">
        <v>999</v>
      </c>
      <c r="R1559" s="1" t="str">
        <f t="shared" si="166"/>
        <v>2/2401+86100 Transfers von Ländern, Landesfonds und Landeskammern</v>
      </c>
      <c r="S1559" s="2">
        <f t="shared" si="168"/>
        <v>180000</v>
      </c>
      <c r="T1559" s="2">
        <f t="shared" si="167"/>
        <v>58.195926285160041</v>
      </c>
    </row>
    <row r="1560" spans="1:20" x14ac:dyDescent="0.4">
      <c r="A1560" s="1" t="s">
        <v>629</v>
      </c>
      <c r="B1560" s="1" t="s">
        <v>395</v>
      </c>
      <c r="C1560" s="1" t="s">
        <v>549</v>
      </c>
      <c r="D1560" s="1" t="s">
        <v>395</v>
      </c>
      <c r="E1560" s="1" t="s">
        <v>395</v>
      </c>
      <c r="F1560" s="1" t="s">
        <v>397</v>
      </c>
      <c r="G1560" s="1" t="s">
        <v>398</v>
      </c>
      <c r="H1560" s="1" t="s">
        <v>450</v>
      </c>
      <c r="I1560" s="1" t="s">
        <v>168</v>
      </c>
      <c r="J1560" s="1" t="s">
        <v>169</v>
      </c>
      <c r="K1560" s="6" t="s">
        <v>587</v>
      </c>
      <c r="L1560" s="6" t="str">
        <f>VLOOKUP(LEFT(A1560,1),'Ansatz 1'!A$1:B$10,2)</f>
        <v>2 Unterricht, Erziehung, Sport und Wissenschaft</v>
      </c>
      <c r="M1560" s="6" t="str">
        <f>VLOOKUP(LEFT(A1560,2),'Ansatz 2'!A$1:B$51,2)</f>
        <v>24 Vorschulische Erziehung</v>
      </c>
      <c r="N1560" s="6" t="str">
        <f t="shared" si="164"/>
        <v>2410 Vorschulische Erziehung Kindergärten</v>
      </c>
      <c r="O1560" s="1" t="str">
        <f t="shared" si="165"/>
        <v>FH</v>
      </c>
      <c r="P1560" s="1">
        <f t="shared" si="169"/>
        <v>1</v>
      </c>
      <c r="Q1560" s="1" t="s">
        <v>999</v>
      </c>
      <c r="R1560" s="1" t="str">
        <f t="shared" si="166"/>
        <v>1/2410-59000 Freiwillige Sozialleistungen (Aus- und Weiterbildung)</v>
      </c>
      <c r="S1560" s="2">
        <f t="shared" si="168"/>
        <v>-700</v>
      </c>
      <c r="T1560" s="2">
        <f t="shared" si="167"/>
        <v>-0.22631749110895572</v>
      </c>
    </row>
    <row r="1561" spans="1:20" x14ac:dyDescent="0.4">
      <c r="A1561" s="1" t="s">
        <v>630</v>
      </c>
      <c r="B1561" s="1" t="s">
        <v>395</v>
      </c>
      <c r="C1561" s="1" t="s">
        <v>549</v>
      </c>
      <c r="D1561" s="1" t="s">
        <v>395</v>
      </c>
      <c r="E1561" s="1" t="s">
        <v>395</v>
      </c>
      <c r="F1561" s="1" t="s">
        <v>397</v>
      </c>
      <c r="G1561" s="1" t="s">
        <v>398</v>
      </c>
      <c r="H1561" s="1" t="s">
        <v>450</v>
      </c>
      <c r="I1561" s="1" t="s">
        <v>170</v>
      </c>
      <c r="J1561" s="1" t="s">
        <v>169</v>
      </c>
      <c r="K1561" s="6" t="s">
        <v>448</v>
      </c>
      <c r="L1561" s="6" t="str">
        <f>VLOOKUP(LEFT(A1561,1),'Ansatz 1'!A$1:B$10,2)</f>
        <v>2 Unterricht, Erziehung, Sport und Wissenschaft</v>
      </c>
      <c r="M1561" s="6" t="str">
        <f>VLOOKUP(LEFT(A1561,2),'Ansatz 2'!A$1:B$51,2)</f>
        <v>24 Vorschulische Erziehung</v>
      </c>
      <c r="N1561" s="6" t="str">
        <f t="shared" si="164"/>
        <v>2490 Vorschulische Erziehung Sonstige Einrichtungen und Maßnahmen</v>
      </c>
      <c r="O1561" s="1" t="str">
        <f t="shared" si="165"/>
        <v>FH</v>
      </c>
      <c r="P1561" s="1">
        <f t="shared" si="169"/>
        <v>1</v>
      </c>
      <c r="Q1561" s="1" t="s">
        <v>999</v>
      </c>
      <c r="R1561" s="1" t="str">
        <f t="shared" si="166"/>
        <v>1/2490-59000 Freiwillige Sozialleistungen (Aus- und Weiterbildung)</v>
      </c>
      <c r="S1561" s="2">
        <f t="shared" si="168"/>
        <v>-100</v>
      </c>
      <c r="T1561" s="2">
        <f t="shared" si="167"/>
        <v>-3.2331070158422244E-2</v>
      </c>
    </row>
    <row r="1562" spans="1:20" x14ac:dyDescent="0.4">
      <c r="A1562" s="1" t="s">
        <v>631</v>
      </c>
      <c r="B1562" s="1" t="s">
        <v>395</v>
      </c>
      <c r="C1562" s="1" t="s">
        <v>477</v>
      </c>
      <c r="D1562" s="1" t="s">
        <v>455</v>
      </c>
      <c r="E1562" s="1" t="s">
        <v>395</v>
      </c>
      <c r="F1562" s="1" t="s">
        <v>497</v>
      </c>
      <c r="G1562" s="1" t="s">
        <v>398</v>
      </c>
      <c r="H1562" s="1" t="s">
        <v>415</v>
      </c>
      <c r="I1562" s="1" t="s">
        <v>171</v>
      </c>
      <c r="J1562" s="1" t="s">
        <v>89</v>
      </c>
      <c r="K1562" s="6" t="s">
        <v>532</v>
      </c>
      <c r="L1562" s="6" t="str">
        <f>VLOOKUP(LEFT(A1562,1),'Ansatz 1'!A$1:B$10,2)</f>
        <v>2 Unterricht, Erziehung, Sport und Wissenschaft</v>
      </c>
      <c r="M1562" s="6" t="str">
        <f>VLOOKUP(LEFT(A1562,2),'Ansatz 2'!A$1:B$51,2)</f>
        <v>25 Ausßerschulische Jugenderziehung</v>
      </c>
      <c r="N1562" s="6" t="str">
        <f t="shared" si="164"/>
        <v>2590 Außerschulische Jugenderziehung</v>
      </c>
      <c r="O1562" s="1" t="str">
        <f t="shared" si="165"/>
        <v>FH</v>
      </c>
      <c r="P1562" s="1">
        <f t="shared" si="169"/>
        <v>1</v>
      </c>
      <c r="Q1562" s="1" t="s">
        <v>999</v>
      </c>
      <c r="R1562" s="1" t="str">
        <f t="shared" si="166"/>
        <v>1/2590-72050 Interne Leistungsverrechnung</v>
      </c>
      <c r="S1562" s="2">
        <f t="shared" si="168"/>
        <v>-200</v>
      </c>
      <c r="T1562" s="2">
        <f t="shared" si="167"/>
        <v>-6.4662140316844488E-2</v>
      </c>
    </row>
    <row r="1563" spans="1:20" x14ac:dyDescent="0.4">
      <c r="A1563" s="1" t="s">
        <v>631</v>
      </c>
      <c r="B1563" s="1" t="s">
        <v>395</v>
      </c>
      <c r="C1563" s="1" t="s">
        <v>543</v>
      </c>
      <c r="D1563" s="1" t="s">
        <v>395</v>
      </c>
      <c r="E1563" s="1" t="s">
        <v>395</v>
      </c>
      <c r="F1563" s="1" t="s">
        <v>397</v>
      </c>
      <c r="G1563" s="1" t="s">
        <v>398</v>
      </c>
      <c r="H1563" s="1" t="s">
        <v>544</v>
      </c>
      <c r="I1563" s="1" t="s">
        <v>171</v>
      </c>
      <c r="J1563" s="1" t="s">
        <v>172</v>
      </c>
      <c r="K1563" s="6" t="s">
        <v>632</v>
      </c>
      <c r="L1563" s="6" t="str">
        <f>VLOOKUP(LEFT(A1563,1),'Ansatz 1'!A$1:B$10,2)</f>
        <v>2 Unterricht, Erziehung, Sport und Wissenschaft</v>
      </c>
      <c r="M1563" s="6" t="str">
        <f>VLOOKUP(LEFT(A1563,2),'Ansatz 2'!A$1:B$51,2)</f>
        <v>25 Ausßerschulische Jugenderziehung</v>
      </c>
      <c r="N1563" s="6" t="str">
        <f t="shared" si="164"/>
        <v>2590 Außerschulische Jugenderziehung</v>
      </c>
      <c r="O1563" s="1" t="str">
        <f t="shared" si="165"/>
        <v>FH</v>
      </c>
      <c r="P1563" s="1">
        <f t="shared" si="169"/>
        <v>1</v>
      </c>
      <c r="Q1563" s="1" t="s">
        <v>999</v>
      </c>
      <c r="R1563" s="1" t="str">
        <f t="shared" si="166"/>
        <v>1/2590-75700 Transfers an private Organisationen ohne Erwerbszweck</v>
      </c>
      <c r="S1563" s="2">
        <f t="shared" si="168"/>
        <v>-36000</v>
      </c>
      <c r="T1563" s="2">
        <f t="shared" si="167"/>
        <v>-11.639185257032008</v>
      </c>
    </row>
    <row r="1564" spans="1:20" x14ac:dyDescent="0.4">
      <c r="A1564" s="1" t="s">
        <v>633</v>
      </c>
      <c r="B1564" s="1" t="s">
        <v>395</v>
      </c>
      <c r="C1564" s="1" t="s">
        <v>435</v>
      </c>
      <c r="D1564" s="1" t="s">
        <v>395</v>
      </c>
      <c r="E1564" s="1" t="s">
        <v>395</v>
      </c>
      <c r="F1564" s="1" t="s">
        <v>397</v>
      </c>
      <c r="G1564" s="1" t="s">
        <v>398</v>
      </c>
      <c r="H1564" s="1" t="s">
        <v>436</v>
      </c>
      <c r="I1564" s="1" t="s">
        <v>173</v>
      </c>
      <c r="J1564" s="1" t="s">
        <v>35</v>
      </c>
      <c r="K1564" s="6" t="s">
        <v>421</v>
      </c>
      <c r="L1564" s="6" t="str">
        <f>VLOOKUP(LEFT(A1564,1),'Ansatz 1'!A$1:B$10,2)</f>
        <v>2 Unterricht, Erziehung, Sport und Wissenschaft</v>
      </c>
      <c r="M1564" s="6" t="str">
        <f>VLOOKUP(LEFT(A1564,2),'Ansatz 2'!A$1:B$51,2)</f>
        <v>26 Sport und außerschulische Leibeserziehung</v>
      </c>
      <c r="N1564" s="6" t="str">
        <f t="shared" si="164"/>
        <v>2620 Sportplätze</v>
      </c>
      <c r="O1564" s="1" t="str">
        <f t="shared" si="165"/>
        <v>FH</v>
      </c>
      <c r="P1564" s="1">
        <f t="shared" si="169"/>
        <v>1</v>
      </c>
      <c r="Q1564" s="1" t="s">
        <v>999</v>
      </c>
      <c r="R1564" s="1" t="str">
        <f t="shared" si="166"/>
        <v>1/2620-04200 Amts-, Betriebs- und Geschäftsausstattung</v>
      </c>
      <c r="S1564" s="2">
        <f t="shared" si="168"/>
        <v>-500</v>
      </c>
      <c r="T1564" s="2">
        <f t="shared" si="167"/>
        <v>-0.16165535079211121</v>
      </c>
    </row>
    <row r="1565" spans="1:20" x14ac:dyDescent="0.4">
      <c r="A1565" s="1" t="s">
        <v>633</v>
      </c>
      <c r="B1565" s="1" t="s">
        <v>395</v>
      </c>
      <c r="C1565" s="1" t="s">
        <v>634</v>
      </c>
      <c r="D1565" s="1" t="s">
        <v>395</v>
      </c>
      <c r="E1565" s="1" t="s">
        <v>395</v>
      </c>
      <c r="F1565" s="1" t="s">
        <v>397</v>
      </c>
      <c r="G1565" s="1" t="s">
        <v>398</v>
      </c>
      <c r="H1565" s="1" t="s">
        <v>635</v>
      </c>
      <c r="I1565" s="1" t="s">
        <v>173</v>
      </c>
      <c r="J1565" s="1" t="s">
        <v>174</v>
      </c>
      <c r="K1565" s="6" t="s">
        <v>448</v>
      </c>
      <c r="L1565" s="6" t="str">
        <f>VLOOKUP(LEFT(A1565,1),'Ansatz 1'!A$1:B$10,2)</f>
        <v>2 Unterricht, Erziehung, Sport und Wissenschaft</v>
      </c>
      <c r="M1565" s="6" t="str">
        <f>VLOOKUP(LEFT(A1565,2),'Ansatz 2'!A$1:B$51,2)</f>
        <v>26 Sport und außerschulische Leibeserziehung</v>
      </c>
      <c r="N1565" s="6" t="str">
        <f t="shared" si="164"/>
        <v>2620 Sportplätze</v>
      </c>
      <c r="O1565" s="1" t="str">
        <f t="shared" si="165"/>
        <v>FH</v>
      </c>
      <c r="P1565" s="1">
        <f t="shared" si="169"/>
        <v>1</v>
      </c>
      <c r="Q1565" s="1" t="s">
        <v>999</v>
      </c>
      <c r="R1565" s="1" t="str">
        <f t="shared" si="166"/>
        <v>1/2620-05000 Sonderanlagen</v>
      </c>
      <c r="S1565" s="2">
        <f t="shared" si="168"/>
        <v>-100</v>
      </c>
      <c r="T1565" s="2">
        <f t="shared" si="167"/>
        <v>-3.2331070158422244E-2</v>
      </c>
    </row>
    <row r="1566" spans="1:20" x14ac:dyDescent="0.4">
      <c r="A1566" s="1" t="s">
        <v>633</v>
      </c>
      <c r="B1566" s="1" t="s">
        <v>395</v>
      </c>
      <c r="C1566" s="1" t="s">
        <v>438</v>
      </c>
      <c r="D1566" s="1" t="s">
        <v>395</v>
      </c>
      <c r="E1566" s="1" t="s">
        <v>395</v>
      </c>
      <c r="F1566" s="1" t="s">
        <v>397</v>
      </c>
      <c r="G1566" s="1" t="s">
        <v>398</v>
      </c>
      <c r="H1566" s="1" t="s">
        <v>439</v>
      </c>
      <c r="I1566" s="1" t="s">
        <v>173</v>
      </c>
      <c r="J1566" s="1" t="s">
        <v>36</v>
      </c>
      <c r="K1566" s="6" t="s">
        <v>448</v>
      </c>
      <c r="L1566" s="6" t="str">
        <f>VLOOKUP(LEFT(A1566,1),'Ansatz 1'!A$1:B$10,2)</f>
        <v>2 Unterricht, Erziehung, Sport und Wissenschaft</v>
      </c>
      <c r="M1566" s="6" t="str">
        <f>VLOOKUP(LEFT(A1566,2),'Ansatz 2'!A$1:B$51,2)</f>
        <v>26 Sport und außerschulische Leibeserziehung</v>
      </c>
      <c r="N1566" s="6" t="str">
        <f t="shared" si="164"/>
        <v>2620 Sportplätze</v>
      </c>
      <c r="O1566" s="1" t="str">
        <f t="shared" si="165"/>
        <v>FH</v>
      </c>
      <c r="P1566" s="1">
        <f t="shared" si="169"/>
        <v>1</v>
      </c>
      <c r="Q1566" s="1" t="s">
        <v>999</v>
      </c>
      <c r="R1566" s="1" t="str">
        <f t="shared" si="166"/>
        <v>1/2620-40000 Geringwertige Wirtschaftsgüter (GWG)</v>
      </c>
      <c r="S1566" s="2">
        <f t="shared" si="168"/>
        <v>-100</v>
      </c>
      <c r="T1566" s="2">
        <f t="shared" si="167"/>
        <v>-3.2331070158422244E-2</v>
      </c>
    </row>
    <row r="1567" spans="1:20" x14ac:dyDescent="0.4">
      <c r="A1567" s="1" t="s">
        <v>633</v>
      </c>
      <c r="B1567" s="1" t="s">
        <v>395</v>
      </c>
      <c r="C1567" s="1" t="s">
        <v>636</v>
      </c>
      <c r="D1567" s="1" t="s">
        <v>395</v>
      </c>
      <c r="E1567" s="1" t="s">
        <v>395</v>
      </c>
      <c r="F1567" s="1" t="s">
        <v>397</v>
      </c>
      <c r="G1567" s="1" t="s">
        <v>398</v>
      </c>
      <c r="H1567" s="1" t="s">
        <v>460</v>
      </c>
      <c r="I1567" s="1" t="s">
        <v>173</v>
      </c>
      <c r="J1567" s="1" t="s">
        <v>175</v>
      </c>
      <c r="K1567" s="6" t="s">
        <v>453</v>
      </c>
      <c r="L1567" s="6" t="str">
        <f>VLOOKUP(LEFT(A1567,1),'Ansatz 1'!A$1:B$10,2)</f>
        <v>2 Unterricht, Erziehung, Sport und Wissenschaft</v>
      </c>
      <c r="M1567" s="6" t="str">
        <f>VLOOKUP(LEFT(A1567,2),'Ansatz 2'!A$1:B$51,2)</f>
        <v>26 Sport und außerschulische Leibeserziehung</v>
      </c>
      <c r="N1567" s="6" t="str">
        <f t="shared" si="164"/>
        <v>2620 Sportplätze</v>
      </c>
      <c r="O1567" s="1" t="str">
        <f t="shared" si="165"/>
        <v>FH</v>
      </c>
      <c r="P1567" s="1">
        <f t="shared" si="169"/>
        <v>1</v>
      </c>
      <c r="Q1567" s="1" t="s">
        <v>999</v>
      </c>
      <c r="R1567" s="1" t="str">
        <f t="shared" si="166"/>
        <v>1/2620-61300 Instandhaltung von sonstigen Grundstückseinrichtungen</v>
      </c>
      <c r="S1567" s="2">
        <f t="shared" si="168"/>
        <v>-8000</v>
      </c>
      <c r="T1567" s="2">
        <f t="shared" si="167"/>
        <v>-2.5864856126737794</v>
      </c>
    </row>
    <row r="1568" spans="1:20" x14ac:dyDescent="0.4">
      <c r="A1568" s="1" t="s">
        <v>633</v>
      </c>
      <c r="B1568" s="1" t="s">
        <v>395</v>
      </c>
      <c r="C1568" s="1" t="s">
        <v>477</v>
      </c>
      <c r="D1568" s="1" t="s">
        <v>455</v>
      </c>
      <c r="E1568" s="1" t="s">
        <v>395</v>
      </c>
      <c r="F1568" s="1" t="s">
        <v>497</v>
      </c>
      <c r="G1568" s="1" t="s">
        <v>398</v>
      </c>
      <c r="H1568" s="1" t="s">
        <v>415</v>
      </c>
      <c r="I1568" s="1" t="s">
        <v>173</v>
      </c>
      <c r="J1568" s="1" t="s">
        <v>89</v>
      </c>
      <c r="K1568" s="6" t="s">
        <v>440</v>
      </c>
      <c r="L1568" s="6" t="str">
        <f>VLOOKUP(LEFT(A1568,1),'Ansatz 1'!A$1:B$10,2)</f>
        <v>2 Unterricht, Erziehung, Sport und Wissenschaft</v>
      </c>
      <c r="M1568" s="6" t="str">
        <f>VLOOKUP(LEFT(A1568,2),'Ansatz 2'!A$1:B$51,2)</f>
        <v>26 Sport und außerschulische Leibeserziehung</v>
      </c>
      <c r="N1568" s="6" t="str">
        <f t="shared" si="164"/>
        <v>2620 Sportplätze</v>
      </c>
      <c r="O1568" s="1" t="str">
        <f t="shared" si="165"/>
        <v>FH</v>
      </c>
      <c r="P1568" s="1">
        <f t="shared" si="169"/>
        <v>1</v>
      </c>
      <c r="Q1568" s="1" t="s">
        <v>999</v>
      </c>
      <c r="R1568" s="1" t="str">
        <f t="shared" si="166"/>
        <v>1/2620-72050 Interne Leistungsverrechnung</v>
      </c>
      <c r="S1568" s="2">
        <f t="shared" si="168"/>
        <v>-2000</v>
      </c>
      <c r="T1568" s="2">
        <f t="shared" si="167"/>
        <v>-0.64662140316844485</v>
      </c>
    </row>
    <row r="1569" spans="1:20" x14ac:dyDescent="0.4">
      <c r="A1569" s="1" t="s">
        <v>633</v>
      </c>
      <c r="B1569" s="1" t="s">
        <v>395</v>
      </c>
      <c r="C1569" s="1" t="s">
        <v>491</v>
      </c>
      <c r="D1569" s="1" t="s">
        <v>395</v>
      </c>
      <c r="E1569" s="1" t="s">
        <v>395</v>
      </c>
      <c r="F1569" s="1" t="s">
        <v>397</v>
      </c>
      <c r="G1569" s="1" t="s">
        <v>398</v>
      </c>
      <c r="H1569" s="1" t="s">
        <v>492</v>
      </c>
      <c r="I1569" s="1" t="s">
        <v>173</v>
      </c>
      <c r="J1569" s="1" t="s">
        <v>148</v>
      </c>
      <c r="K1569" s="6" t="s">
        <v>437</v>
      </c>
      <c r="L1569" s="6" t="str">
        <f>VLOOKUP(LEFT(A1569,1),'Ansatz 1'!A$1:B$10,2)</f>
        <v>2 Unterricht, Erziehung, Sport und Wissenschaft</v>
      </c>
      <c r="M1569" s="6" t="str">
        <f>VLOOKUP(LEFT(A1569,2),'Ansatz 2'!A$1:B$51,2)</f>
        <v>26 Sport und außerschulische Leibeserziehung</v>
      </c>
      <c r="N1569" s="6" t="str">
        <f t="shared" si="164"/>
        <v>2620 Sportplätze</v>
      </c>
      <c r="O1569" s="1" t="str">
        <f t="shared" si="165"/>
        <v>FH</v>
      </c>
      <c r="P1569" s="1">
        <f t="shared" si="169"/>
        <v>2</v>
      </c>
      <c r="Q1569" s="1" t="s">
        <v>999</v>
      </c>
      <c r="R1569" s="1" t="str">
        <f t="shared" si="166"/>
        <v>2/2620+81100 Miete- und Pachtertrag</v>
      </c>
      <c r="S1569" s="2">
        <f t="shared" si="168"/>
        <v>4000</v>
      </c>
      <c r="T1569" s="2">
        <f t="shared" si="167"/>
        <v>1.2932428063368897</v>
      </c>
    </row>
    <row r="1570" spans="1:20" x14ac:dyDescent="0.4">
      <c r="A1570" s="1" t="s">
        <v>637</v>
      </c>
      <c r="B1570" s="1" t="s">
        <v>395</v>
      </c>
      <c r="C1570" s="1" t="s">
        <v>516</v>
      </c>
      <c r="D1570" s="1" t="s">
        <v>395</v>
      </c>
      <c r="E1570" s="1" t="s">
        <v>395</v>
      </c>
      <c r="F1570" s="1" t="s">
        <v>397</v>
      </c>
      <c r="G1570" s="1" t="s">
        <v>398</v>
      </c>
      <c r="H1570" s="1" t="s">
        <v>517</v>
      </c>
      <c r="I1570" s="1" t="s">
        <v>176</v>
      </c>
      <c r="J1570" s="1" t="s">
        <v>83</v>
      </c>
      <c r="K1570" s="6" t="s">
        <v>638</v>
      </c>
      <c r="L1570" s="6" t="str">
        <f>VLOOKUP(LEFT(A1570,1),'Ansatz 1'!A$1:B$10,2)</f>
        <v>2 Unterricht, Erziehung, Sport und Wissenschaft</v>
      </c>
      <c r="M1570" s="6" t="str">
        <f>VLOOKUP(LEFT(A1570,2),'Ansatz 2'!A$1:B$51,2)</f>
        <v>26 Sport und außerschulische Leibeserziehung</v>
      </c>
      <c r="N1570" s="6" t="str">
        <f t="shared" si="164"/>
        <v>2630 'Turn- und Sporthalle</v>
      </c>
      <c r="O1570" s="1" t="str">
        <f t="shared" si="165"/>
        <v>FH</v>
      </c>
      <c r="P1570" s="1">
        <f t="shared" si="169"/>
        <v>1</v>
      </c>
      <c r="Q1570" s="1" t="s">
        <v>999</v>
      </c>
      <c r="R1570" s="1" t="str">
        <f t="shared" si="166"/>
        <v>1/2630-34600 Investitionsdarlehen von Finanzunternehmen</v>
      </c>
      <c r="S1570" s="2">
        <f t="shared" si="168"/>
        <v>-82400</v>
      </c>
      <c r="T1570" s="2">
        <f t="shared" si="167"/>
        <v>-26.64080181053993</v>
      </c>
    </row>
    <row r="1571" spans="1:20" x14ac:dyDescent="0.4">
      <c r="A1571" s="1" t="s">
        <v>637</v>
      </c>
      <c r="B1571" s="1" t="s">
        <v>395</v>
      </c>
      <c r="C1571" s="1" t="s">
        <v>438</v>
      </c>
      <c r="D1571" s="1" t="s">
        <v>403</v>
      </c>
      <c r="E1571" s="1" t="s">
        <v>395</v>
      </c>
      <c r="F1571" s="1" t="s">
        <v>397</v>
      </c>
      <c r="G1571" s="1" t="s">
        <v>398</v>
      </c>
      <c r="H1571" s="1" t="s">
        <v>439</v>
      </c>
      <c r="I1571" s="1" t="s">
        <v>176</v>
      </c>
      <c r="J1571" s="1" t="s">
        <v>177</v>
      </c>
      <c r="K1571" s="6" t="s">
        <v>461</v>
      </c>
      <c r="L1571" s="6" t="str">
        <f>VLOOKUP(LEFT(A1571,1),'Ansatz 1'!A$1:B$10,2)</f>
        <v>2 Unterricht, Erziehung, Sport und Wissenschaft</v>
      </c>
      <c r="M1571" s="6" t="str">
        <f>VLOOKUP(LEFT(A1571,2),'Ansatz 2'!A$1:B$51,2)</f>
        <v>26 Sport und außerschulische Leibeserziehung</v>
      </c>
      <c r="N1571" s="6" t="str">
        <f t="shared" si="164"/>
        <v>2630 'Turn- und Sporthalle</v>
      </c>
      <c r="O1571" s="1" t="str">
        <f t="shared" si="165"/>
        <v>FH</v>
      </c>
      <c r="P1571" s="1">
        <f t="shared" si="169"/>
        <v>1</v>
      </c>
      <c r="Q1571" s="1" t="s">
        <v>999</v>
      </c>
      <c r="R1571" s="1" t="str">
        <f t="shared" si="166"/>
        <v>1/2630-40010 Geringwertige Wirtschaftsgüter (GWG) (außerschulisch)</v>
      </c>
      <c r="S1571" s="2">
        <f t="shared" si="168"/>
        <v>-1000</v>
      </c>
      <c r="T1571" s="2">
        <f t="shared" si="167"/>
        <v>-0.32331070158422243</v>
      </c>
    </row>
    <row r="1572" spans="1:20" x14ac:dyDescent="0.4">
      <c r="A1572" s="1" t="s">
        <v>637</v>
      </c>
      <c r="B1572" s="1" t="s">
        <v>395</v>
      </c>
      <c r="C1572" s="1" t="s">
        <v>520</v>
      </c>
      <c r="D1572" s="1" t="s">
        <v>395</v>
      </c>
      <c r="E1572" s="1" t="s">
        <v>395</v>
      </c>
      <c r="F1572" s="1" t="s">
        <v>397</v>
      </c>
      <c r="G1572" s="1" t="s">
        <v>398</v>
      </c>
      <c r="H1572" s="1" t="s">
        <v>439</v>
      </c>
      <c r="I1572" s="1" t="s">
        <v>176</v>
      </c>
      <c r="J1572" s="1" t="s">
        <v>178</v>
      </c>
      <c r="K1572" s="6" t="s">
        <v>421</v>
      </c>
      <c r="L1572" s="6" t="str">
        <f>VLOOKUP(LEFT(A1572,1),'Ansatz 1'!A$1:B$10,2)</f>
        <v>2 Unterricht, Erziehung, Sport und Wissenschaft</v>
      </c>
      <c r="M1572" s="6" t="str">
        <f>VLOOKUP(LEFT(A1572,2),'Ansatz 2'!A$1:B$51,2)</f>
        <v>26 Sport und außerschulische Leibeserziehung</v>
      </c>
      <c r="N1572" s="6" t="str">
        <f t="shared" si="164"/>
        <v>2630 'Turn- und Sporthalle</v>
      </c>
      <c r="O1572" s="1" t="str">
        <f t="shared" si="165"/>
        <v>FH</v>
      </c>
      <c r="P1572" s="1">
        <f t="shared" si="169"/>
        <v>1</v>
      </c>
      <c r="Q1572" s="1" t="s">
        <v>999</v>
      </c>
      <c r="R1572" s="1" t="str">
        <f t="shared" si="166"/>
        <v>1/2630-45400 Reinigungsmittel (außerschulisch)</v>
      </c>
      <c r="S1572" s="2">
        <f t="shared" si="168"/>
        <v>-500</v>
      </c>
      <c r="T1572" s="2">
        <f t="shared" si="167"/>
        <v>-0.16165535079211121</v>
      </c>
    </row>
    <row r="1573" spans="1:20" x14ac:dyDescent="0.4">
      <c r="A1573" s="1" t="s">
        <v>637</v>
      </c>
      <c r="B1573" s="1" t="s">
        <v>395</v>
      </c>
      <c r="C1573" s="1" t="s">
        <v>522</v>
      </c>
      <c r="D1573" s="1" t="s">
        <v>395</v>
      </c>
      <c r="E1573" s="1" t="s">
        <v>395</v>
      </c>
      <c r="F1573" s="1" t="s">
        <v>397</v>
      </c>
      <c r="G1573" s="1" t="s">
        <v>398</v>
      </c>
      <c r="H1573" s="1" t="s">
        <v>465</v>
      </c>
      <c r="I1573" s="1" t="s">
        <v>176</v>
      </c>
      <c r="J1573" s="1" t="s">
        <v>179</v>
      </c>
      <c r="K1573" s="6" t="s">
        <v>590</v>
      </c>
      <c r="L1573" s="6" t="str">
        <f>VLOOKUP(LEFT(A1573,1),'Ansatz 1'!A$1:B$10,2)</f>
        <v>2 Unterricht, Erziehung, Sport und Wissenschaft</v>
      </c>
      <c r="M1573" s="6" t="str">
        <f>VLOOKUP(LEFT(A1573,2),'Ansatz 2'!A$1:B$51,2)</f>
        <v>26 Sport und außerschulische Leibeserziehung</v>
      </c>
      <c r="N1573" s="6" t="str">
        <f t="shared" si="164"/>
        <v>2630 'Turn- und Sporthalle</v>
      </c>
      <c r="O1573" s="1" t="str">
        <f t="shared" si="165"/>
        <v>FH</v>
      </c>
      <c r="P1573" s="1">
        <f t="shared" si="169"/>
        <v>1</v>
      </c>
      <c r="Q1573" s="1" t="s">
        <v>999</v>
      </c>
      <c r="R1573" s="1" t="str">
        <f t="shared" si="166"/>
        <v>1/2630-60000 Energiebezüge (außerschulisch)</v>
      </c>
      <c r="S1573" s="2">
        <f t="shared" si="168"/>
        <v>-3600</v>
      </c>
      <c r="T1573" s="2">
        <f t="shared" si="167"/>
        <v>-1.1639185257032008</v>
      </c>
    </row>
    <row r="1574" spans="1:20" x14ac:dyDescent="0.4">
      <c r="A1574" s="1" t="s">
        <v>637</v>
      </c>
      <c r="B1574" s="1" t="s">
        <v>395</v>
      </c>
      <c r="C1574" s="1" t="s">
        <v>523</v>
      </c>
      <c r="D1574" s="1" t="s">
        <v>395</v>
      </c>
      <c r="E1574" s="1" t="s">
        <v>395</v>
      </c>
      <c r="F1574" s="1" t="s">
        <v>397</v>
      </c>
      <c r="G1574" s="1" t="s">
        <v>398</v>
      </c>
      <c r="H1574" s="1" t="s">
        <v>460</v>
      </c>
      <c r="I1574" s="1" t="s">
        <v>176</v>
      </c>
      <c r="J1574" s="1" t="s">
        <v>180</v>
      </c>
      <c r="K1574" s="6" t="s">
        <v>594</v>
      </c>
      <c r="L1574" s="6" t="str">
        <f>VLOOKUP(LEFT(A1574,1),'Ansatz 1'!A$1:B$10,2)</f>
        <v>2 Unterricht, Erziehung, Sport und Wissenschaft</v>
      </c>
      <c r="M1574" s="6" t="str">
        <f>VLOOKUP(LEFT(A1574,2),'Ansatz 2'!A$1:B$51,2)</f>
        <v>26 Sport und außerschulische Leibeserziehung</v>
      </c>
      <c r="N1574" s="6" t="str">
        <f t="shared" si="164"/>
        <v>2630 'Turn- und Sporthalle</v>
      </c>
      <c r="O1574" s="1" t="str">
        <f t="shared" si="165"/>
        <v>FH</v>
      </c>
      <c r="P1574" s="1">
        <f t="shared" si="169"/>
        <v>1</v>
      </c>
      <c r="Q1574" s="1" t="s">
        <v>999</v>
      </c>
      <c r="R1574" s="1" t="str">
        <f t="shared" si="166"/>
        <v>1/2630-61400 Instandhaltung von Gebäuden und Bauten (außerschulisch)</v>
      </c>
      <c r="S1574" s="2">
        <f t="shared" si="168"/>
        <v>-9300</v>
      </c>
      <c r="T1574" s="2">
        <f t="shared" si="167"/>
        <v>-3.0067895247332688</v>
      </c>
    </row>
    <row r="1575" spans="1:20" x14ac:dyDescent="0.4">
      <c r="A1575" s="1" t="s">
        <v>637</v>
      </c>
      <c r="B1575" s="1" t="s">
        <v>395</v>
      </c>
      <c r="C1575" s="1" t="s">
        <v>524</v>
      </c>
      <c r="D1575" s="1" t="s">
        <v>395</v>
      </c>
      <c r="E1575" s="1" t="s">
        <v>395</v>
      </c>
      <c r="F1575" s="1" t="s">
        <v>397</v>
      </c>
      <c r="G1575" s="1" t="s">
        <v>398</v>
      </c>
      <c r="H1575" s="1" t="s">
        <v>525</v>
      </c>
      <c r="I1575" s="1" t="s">
        <v>176</v>
      </c>
      <c r="J1575" s="1" t="s">
        <v>88</v>
      </c>
      <c r="K1575" s="6" t="s">
        <v>639</v>
      </c>
      <c r="L1575" s="6" t="str">
        <f>VLOOKUP(LEFT(A1575,1),'Ansatz 1'!A$1:B$10,2)</f>
        <v>2 Unterricht, Erziehung, Sport und Wissenschaft</v>
      </c>
      <c r="M1575" s="6" t="str">
        <f>VLOOKUP(LEFT(A1575,2),'Ansatz 2'!A$1:B$51,2)</f>
        <v>26 Sport und außerschulische Leibeserziehung</v>
      </c>
      <c r="N1575" s="6" t="str">
        <f t="shared" si="164"/>
        <v>2630 'Turn- und Sporthalle</v>
      </c>
      <c r="O1575" s="1" t="str">
        <f t="shared" si="165"/>
        <v>FH</v>
      </c>
      <c r="P1575" s="1">
        <f t="shared" si="169"/>
        <v>1</v>
      </c>
      <c r="Q1575" s="1" t="s">
        <v>999</v>
      </c>
      <c r="R1575" s="1" t="str">
        <f t="shared" si="166"/>
        <v>1/2630-65000 Zinsen für Finanzschulden in Euro</v>
      </c>
      <c r="S1575" s="2">
        <f t="shared" si="168"/>
        <v>-28200</v>
      </c>
      <c r="T1575" s="2">
        <f t="shared" si="167"/>
        <v>-9.1173617846750723</v>
      </c>
    </row>
    <row r="1576" spans="1:20" x14ac:dyDescent="0.4">
      <c r="A1576" s="1" t="s">
        <v>637</v>
      </c>
      <c r="B1576" s="1" t="s">
        <v>395</v>
      </c>
      <c r="C1576" s="1" t="s">
        <v>470</v>
      </c>
      <c r="D1576" s="1" t="s">
        <v>395</v>
      </c>
      <c r="E1576" s="1" t="s">
        <v>395</v>
      </c>
      <c r="F1576" s="1" t="s">
        <v>397</v>
      </c>
      <c r="G1576" s="1" t="s">
        <v>398</v>
      </c>
      <c r="H1576" s="1" t="s">
        <v>465</v>
      </c>
      <c r="I1576" s="1" t="s">
        <v>176</v>
      </c>
      <c r="J1576" s="1" t="s">
        <v>181</v>
      </c>
      <c r="K1576" s="6" t="s">
        <v>582</v>
      </c>
      <c r="L1576" s="6" t="str">
        <f>VLOOKUP(LEFT(A1576,1),'Ansatz 1'!A$1:B$10,2)</f>
        <v>2 Unterricht, Erziehung, Sport und Wissenschaft</v>
      </c>
      <c r="M1576" s="6" t="str">
        <f>VLOOKUP(LEFT(A1576,2),'Ansatz 2'!A$1:B$51,2)</f>
        <v>26 Sport und außerschulische Leibeserziehung</v>
      </c>
      <c r="N1576" s="6" t="str">
        <f t="shared" si="164"/>
        <v>2630 'Turn- und Sporthalle</v>
      </c>
      <c r="O1576" s="1" t="str">
        <f t="shared" si="165"/>
        <v>FH</v>
      </c>
      <c r="P1576" s="1">
        <f t="shared" si="169"/>
        <v>1</v>
      </c>
      <c r="Q1576" s="1" t="s">
        <v>999</v>
      </c>
      <c r="R1576" s="1" t="str">
        <f t="shared" si="166"/>
        <v>1/2630-67000 Versicherungen (außerschulisch)</v>
      </c>
      <c r="S1576" s="2">
        <f t="shared" si="168"/>
        <v>-600</v>
      </c>
      <c r="T1576" s="2">
        <f t="shared" si="167"/>
        <v>-0.19398642095053345</v>
      </c>
    </row>
    <row r="1577" spans="1:20" x14ac:dyDescent="0.4">
      <c r="A1577" s="1" t="s">
        <v>637</v>
      </c>
      <c r="B1577" s="1" t="s">
        <v>395</v>
      </c>
      <c r="C1577" s="1" t="s">
        <v>485</v>
      </c>
      <c r="D1577" s="1" t="s">
        <v>395</v>
      </c>
      <c r="E1577" s="1" t="s">
        <v>395</v>
      </c>
      <c r="F1577" s="1" t="s">
        <v>397</v>
      </c>
      <c r="G1577" s="1" t="s">
        <v>398</v>
      </c>
      <c r="H1577" s="1" t="s">
        <v>415</v>
      </c>
      <c r="I1577" s="1" t="s">
        <v>176</v>
      </c>
      <c r="J1577" s="1" t="s">
        <v>182</v>
      </c>
      <c r="K1577" s="6" t="s">
        <v>640</v>
      </c>
      <c r="L1577" s="6" t="str">
        <f>VLOOKUP(LEFT(A1577,1),'Ansatz 1'!A$1:B$10,2)</f>
        <v>2 Unterricht, Erziehung, Sport und Wissenschaft</v>
      </c>
      <c r="M1577" s="6" t="str">
        <f>VLOOKUP(LEFT(A1577,2),'Ansatz 2'!A$1:B$51,2)</f>
        <v>26 Sport und außerschulische Leibeserziehung</v>
      </c>
      <c r="N1577" s="6" t="str">
        <f t="shared" si="164"/>
        <v>2630 'Turn- und Sporthalle</v>
      </c>
      <c r="O1577" s="1" t="str">
        <f t="shared" si="165"/>
        <v>FH</v>
      </c>
      <c r="P1577" s="1">
        <f t="shared" si="169"/>
        <v>1</v>
      </c>
      <c r="Q1577" s="1" t="s">
        <v>999</v>
      </c>
      <c r="R1577" s="1" t="str">
        <f t="shared" si="166"/>
        <v>1/2630-72800 Entgelte für sonstige Leistungen (Reinigung durch Unternehmen außerschulisch)</v>
      </c>
      <c r="S1577" s="2">
        <f t="shared" si="168"/>
        <v>-15500</v>
      </c>
      <c r="T1577" s="2">
        <f t="shared" si="167"/>
        <v>-5.0113158745554474</v>
      </c>
    </row>
    <row r="1578" spans="1:20" x14ac:dyDescent="0.4">
      <c r="A1578" s="1" t="s">
        <v>637</v>
      </c>
      <c r="B1578" s="1" t="s">
        <v>395</v>
      </c>
      <c r="C1578" s="1" t="s">
        <v>487</v>
      </c>
      <c r="D1578" s="1" t="s">
        <v>395</v>
      </c>
      <c r="E1578" s="1" t="s">
        <v>395</v>
      </c>
      <c r="F1578" s="1" t="s">
        <v>397</v>
      </c>
      <c r="G1578" s="1" t="s">
        <v>398</v>
      </c>
      <c r="H1578" s="1" t="s">
        <v>415</v>
      </c>
      <c r="I1578" s="1" t="s">
        <v>176</v>
      </c>
      <c r="J1578" s="1" t="s">
        <v>183</v>
      </c>
      <c r="K1578" s="6" t="s">
        <v>421</v>
      </c>
      <c r="L1578" s="6" t="str">
        <f>VLOOKUP(LEFT(A1578,1),'Ansatz 1'!A$1:B$10,2)</f>
        <v>2 Unterricht, Erziehung, Sport und Wissenschaft</v>
      </c>
      <c r="M1578" s="6" t="str">
        <f>VLOOKUP(LEFT(A1578,2),'Ansatz 2'!A$1:B$51,2)</f>
        <v>26 Sport und außerschulische Leibeserziehung</v>
      </c>
      <c r="N1578" s="6" t="str">
        <f t="shared" si="164"/>
        <v>2630 'Turn- und Sporthalle</v>
      </c>
      <c r="O1578" s="1" t="str">
        <f t="shared" si="165"/>
        <v>FH</v>
      </c>
      <c r="P1578" s="1">
        <f t="shared" si="169"/>
        <v>1</v>
      </c>
      <c r="Q1578" s="1" t="s">
        <v>999</v>
      </c>
      <c r="R1578" s="1" t="str">
        <f t="shared" si="166"/>
        <v>1/2630-72900 Sonstige Aufwendungen (außerschulisch)</v>
      </c>
      <c r="S1578" s="2">
        <f t="shared" si="168"/>
        <v>-500</v>
      </c>
      <c r="T1578" s="2">
        <f t="shared" si="167"/>
        <v>-0.16165535079211121</v>
      </c>
    </row>
    <row r="1579" spans="1:20" x14ac:dyDescent="0.4">
      <c r="A1579" s="1" t="s">
        <v>637</v>
      </c>
      <c r="B1579" s="1" t="s">
        <v>395</v>
      </c>
      <c r="C1579" s="1" t="s">
        <v>491</v>
      </c>
      <c r="D1579" s="1" t="s">
        <v>403</v>
      </c>
      <c r="E1579" s="1" t="s">
        <v>395</v>
      </c>
      <c r="F1579" s="1" t="s">
        <v>397</v>
      </c>
      <c r="G1579" s="1" t="s">
        <v>398</v>
      </c>
      <c r="H1579" s="1" t="s">
        <v>492</v>
      </c>
      <c r="I1579" s="1" t="s">
        <v>176</v>
      </c>
      <c r="J1579" s="1" t="s">
        <v>184</v>
      </c>
      <c r="K1579" s="6" t="s">
        <v>626</v>
      </c>
      <c r="L1579" s="6" t="str">
        <f>VLOOKUP(LEFT(A1579,1),'Ansatz 1'!A$1:B$10,2)</f>
        <v>2 Unterricht, Erziehung, Sport und Wissenschaft</v>
      </c>
      <c r="M1579" s="6" t="str">
        <f>VLOOKUP(LEFT(A1579,2),'Ansatz 2'!A$1:B$51,2)</f>
        <v>26 Sport und außerschulische Leibeserziehung</v>
      </c>
      <c r="N1579" s="6" t="str">
        <f t="shared" si="164"/>
        <v>2630 'Turn- und Sporthalle</v>
      </c>
      <c r="O1579" s="1" t="str">
        <f t="shared" si="165"/>
        <v>FH</v>
      </c>
      <c r="P1579" s="1">
        <f t="shared" si="169"/>
        <v>2</v>
      </c>
      <c r="Q1579" s="1" t="s">
        <v>999</v>
      </c>
      <c r="R1579" s="1" t="str">
        <f t="shared" si="166"/>
        <v>2/2630+81110 Miete- und Pachtertrag (Sporthalle)</v>
      </c>
      <c r="S1579" s="2">
        <f t="shared" si="168"/>
        <v>22000</v>
      </c>
      <c r="T1579" s="2">
        <f t="shared" si="167"/>
        <v>7.1128354348528937</v>
      </c>
    </row>
    <row r="1580" spans="1:20" x14ac:dyDescent="0.4">
      <c r="A1580" s="1" t="s">
        <v>641</v>
      </c>
      <c r="B1580" s="1" t="s">
        <v>395</v>
      </c>
      <c r="C1580" s="1" t="s">
        <v>435</v>
      </c>
      <c r="D1580" s="1" t="s">
        <v>395</v>
      </c>
      <c r="E1580" s="1" t="s">
        <v>395</v>
      </c>
      <c r="F1580" s="1" t="s">
        <v>397</v>
      </c>
      <c r="G1580" s="1" t="s">
        <v>398</v>
      </c>
      <c r="H1580" s="1" t="s">
        <v>436</v>
      </c>
      <c r="I1580" s="1" t="s">
        <v>185</v>
      </c>
      <c r="J1580" s="1" t="s">
        <v>35</v>
      </c>
      <c r="K1580" s="6" t="s">
        <v>400</v>
      </c>
      <c r="L1580" s="6" t="str">
        <f>VLOOKUP(LEFT(A1580,1),'Ansatz 1'!A$1:B$10,2)</f>
        <v>2 Unterricht, Erziehung, Sport und Wissenschaft</v>
      </c>
      <c r="M1580" s="6" t="str">
        <f>VLOOKUP(LEFT(A1580,2),'Ansatz 2'!A$1:B$51,2)</f>
        <v>26 Sport und außerschulische Leibeserziehung</v>
      </c>
      <c r="N1580" s="6" t="str">
        <f t="shared" ref="N1580:N1643" si="170">_xlfn.CONCAT(A1580,LEFT(B1580,1)," ", I1580)</f>
        <v>2690 Sport und außerschulische Leibeserziehung</v>
      </c>
      <c r="O1580" s="1" t="str">
        <f t="shared" ref="O1580:O1643" si="171">IF(OR(LEFT(H1580)="1",LEFT(H1580)="2"),"EH","FH")</f>
        <v>FH</v>
      </c>
      <c r="P1580" s="1">
        <f t="shared" si="169"/>
        <v>1</v>
      </c>
      <c r="Q1580" s="1" t="s">
        <v>999</v>
      </c>
      <c r="R1580" s="1" t="str">
        <f t="shared" ref="R1580:R1643" si="172">_xlfn.CONCAT(P1580,"/",A1580,LEFT(B1580,1),IF(P1580=1,"-","+"),C1580,LEFT(D1580,2)," ",J1580)</f>
        <v>1/2690-04200 Amts-, Betriebs- und Geschäftsausstattung</v>
      </c>
      <c r="S1580" s="2">
        <f t="shared" si="168"/>
        <v>0</v>
      </c>
      <c r="T1580" s="2">
        <f t="shared" ref="T1580:T1643" si="173">S1580/U$1</f>
        <v>0</v>
      </c>
    </row>
    <row r="1581" spans="1:20" x14ac:dyDescent="0.4">
      <c r="A1581" s="1" t="s">
        <v>641</v>
      </c>
      <c r="B1581" s="1" t="s">
        <v>395</v>
      </c>
      <c r="C1581" s="1" t="s">
        <v>477</v>
      </c>
      <c r="D1581" s="1" t="s">
        <v>455</v>
      </c>
      <c r="E1581" s="1" t="s">
        <v>395</v>
      </c>
      <c r="F1581" s="1" t="s">
        <v>497</v>
      </c>
      <c r="G1581" s="1" t="s">
        <v>398</v>
      </c>
      <c r="H1581" s="1" t="s">
        <v>415</v>
      </c>
      <c r="I1581" s="1" t="s">
        <v>185</v>
      </c>
      <c r="J1581" s="1" t="s">
        <v>89</v>
      </c>
      <c r="K1581" s="6" t="s">
        <v>421</v>
      </c>
      <c r="L1581" s="6" t="str">
        <f>VLOOKUP(LEFT(A1581,1),'Ansatz 1'!A$1:B$10,2)</f>
        <v>2 Unterricht, Erziehung, Sport und Wissenschaft</v>
      </c>
      <c r="M1581" s="6" t="str">
        <f>VLOOKUP(LEFT(A1581,2),'Ansatz 2'!A$1:B$51,2)</f>
        <v>26 Sport und außerschulische Leibeserziehung</v>
      </c>
      <c r="N1581" s="6" t="str">
        <f t="shared" si="170"/>
        <v>2690 Sport und außerschulische Leibeserziehung</v>
      </c>
      <c r="O1581" s="1" t="str">
        <f t="shared" si="171"/>
        <v>FH</v>
      </c>
      <c r="P1581" s="1">
        <f t="shared" si="169"/>
        <v>1</v>
      </c>
      <c r="Q1581" s="1" t="s">
        <v>999</v>
      </c>
      <c r="R1581" s="1" t="str">
        <f t="shared" si="172"/>
        <v>1/2690-72050 Interne Leistungsverrechnung</v>
      </c>
      <c r="S1581" s="2">
        <f t="shared" si="168"/>
        <v>-500</v>
      </c>
      <c r="T1581" s="2">
        <f t="shared" si="173"/>
        <v>-0.16165535079211121</v>
      </c>
    </row>
    <row r="1582" spans="1:20" x14ac:dyDescent="0.4">
      <c r="A1582" s="1" t="s">
        <v>641</v>
      </c>
      <c r="B1582" s="1" t="s">
        <v>395</v>
      </c>
      <c r="C1582" s="1" t="s">
        <v>543</v>
      </c>
      <c r="D1582" s="1" t="s">
        <v>395</v>
      </c>
      <c r="E1582" s="1" t="s">
        <v>395</v>
      </c>
      <c r="F1582" s="1" t="s">
        <v>397</v>
      </c>
      <c r="G1582" s="1" t="s">
        <v>398</v>
      </c>
      <c r="H1582" s="1" t="s">
        <v>544</v>
      </c>
      <c r="I1582" s="1" t="s">
        <v>185</v>
      </c>
      <c r="J1582" s="1" t="s">
        <v>172</v>
      </c>
      <c r="K1582" s="6" t="s">
        <v>642</v>
      </c>
      <c r="L1582" s="6" t="str">
        <f>VLOOKUP(LEFT(A1582,1),'Ansatz 1'!A$1:B$10,2)</f>
        <v>2 Unterricht, Erziehung, Sport und Wissenschaft</v>
      </c>
      <c r="M1582" s="6" t="str">
        <f>VLOOKUP(LEFT(A1582,2),'Ansatz 2'!A$1:B$51,2)</f>
        <v>26 Sport und außerschulische Leibeserziehung</v>
      </c>
      <c r="N1582" s="6" t="str">
        <f t="shared" si="170"/>
        <v>2690 Sport und außerschulische Leibeserziehung</v>
      </c>
      <c r="O1582" s="1" t="str">
        <f t="shared" si="171"/>
        <v>FH</v>
      </c>
      <c r="P1582" s="1">
        <f t="shared" si="169"/>
        <v>1</v>
      </c>
      <c r="Q1582" s="1" t="s">
        <v>999</v>
      </c>
      <c r="R1582" s="1" t="str">
        <f t="shared" si="172"/>
        <v>1/2690-75700 Transfers an private Organisationen ohne Erwerbszweck</v>
      </c>
      <c r="S1582" s="2">
        <f t="shared" si="168"/>
        <v>-24000</v>
      </c>
      <c r="T1582" s="2">
        <f t="shared" si="173"/>
        <v>-7.7594568380213387</v>
      </c>
    </row>
    <row r="1583" spans="1:20" x14ac:dyDescent="0.4">
      <c r="A1583" s="1" t="s">
        <v>643</v>
      </c>
      <c r="B1583" s="1" t="s">
        <v>395</v>
      </c>
      <c r="C1583" s="1" t="s">
        <v>435</v>
      </c>
      <c r="D1583" s="1" t="s">
        <v>395</v>
      </c>
      <c r="E1583" s="1" t="s">
        <v>395</v>
      </c>
      <c r="F1583" s="1" t="s">
        <v>397</v>
      </c>
      <c r="G1583" s="1" t="s">
        <v>398</v>
      </c>
      <c r="H1583" s="1" t="s">
        <v>436</v>
      </c>
      <c r="I1583" s="1" t="s">
        <v>186</v>
      </c>
      <c r="J1583" s="1" t="s">
        <v>35</v>
      </c>
      <c r="K1583" s="6" t="s">
        <v>419</v>
      </c>
      <c r="L1583" s="6" t="str">
        <f>VLOOKUP(LEFT(A1583,1),'Ansatz 1'!A$1:B$10,2)</f>
        <v>2 Unterricht, Erziehung, Sport und Wissenschaft</v>
      </c>
      <c r="M1583" s="6" t="str">
        <f>VLOOKUP(LEFT(A1583,2),'Ansatz 2'!A$1:B$51,2)</f>
        <v>27 Erwachsenenbildung</v>
      </c>
      <c r="N1583" s="6" t="str">
        <f t="shared" si="170"/>
        <v>2730 Volksbücherei</v>
      </c>
      <c r="O1583" s="1" t="str">
        <f t="shared" si="171"/>
        <v>FH</v>
      </c>
      <c r="P1583" s="1">
        <f t="shared" si="169"/>
        <v>1</v>
      </c>
      <c r="Q1583" s="1" t="s">
        <v>999</v>
      </c>
      <c r="R1583" s="1" t="str">
        <f t="shared" si="172"/>
        <v>1/2730-04200 Amts-, Betriebs- und Geschäftsausstattung</v>
      </c>
      <c r="S1583" s="2">
        <f t="shared" si="168"/>
        <v>-1500</v>
      </c>
      <c r="T1583" s="2">
        <f t="shared" si="173"/>
        <v>-0.48496605237633367</v>
      </c>
    </row>
    <row r="1584" spans="1:20" x14ac:dyDescent="0.4">
      <c r="A1584" s="1" t="s">
        <v>643</v>
      </c>
      <c r="B1584" s="1" t="s">
        <v>395</v>
      </c>
      <c r="C1584" s="1" t="s">
        <v>438</v>
      </c>
      <c r="D1584" s="1" t="s">
        <v>395</v>
      </c>
      <c r="E1584" s="1" t="s">
        <v>395</v>
      </c>
      <c r="F1584" s="1" t="s">
        <v>397</v>
      </c>
      <c r="G1584" s="1" t="s">
        <v>398</v>
      </c>
      <c r="H1584" s="1" t="s">
        <v>439</v>
      </c>
      <c r="I1584" s="1" t="s">
        <v>186</v>
      </c>
      <c r="J1584" s="1" t="s">
        <v>36</v>
      </c>
      <c r="K1584" s="6" t="s">
        <v>568</v>
      </c>
      <c r="L1584" s="6" t="str">
        <f>VLOOKUP(LEFT(A1584,1),'Ansatz 1'!A$1:B$10,2)</f>
        <v>2 Unterricht, Erziehung, Sport und Wissenschaft</v>
      </c>
      <c r="M1584" s="6" t="str">
        <f>VLOOKUP(LEFT(A1584,2),'Ansatz 2'!A$1:B$51,2)</f>
        <v>27 Erwachsenenbildung</v>
      </c>
      <c r="N1584" s="6" t="str">
        <f t="shared" si="170"/>
        <v>2730 Volksbücherei</v>
      </c>
      <c r="O1584" s="1" t="str">
        <f t="shared" si="171"/>
        <v>FH</v>
      </c>
      <c r="P1584" s="1">
        <f t="shared" si="169"/>
        <v>1</v>
      </c>
      <c r="Q1584" s="1" t="s">
        <v>999</v>
      </c>
      <c r="R1584" s="1" t="str">
        <f t="shared" si="172"/>
        <v>1/2730-40000 Geringwertige Wirtschaftsgüter (GWG)</v>
      </c>
      <c r="S1584" s="2">
        <f t="shared" si="168"/>
        <v>-400</v>
      </c>
      <c r="T1584" s="2">
        <f t="shared" si="173"/>
        <v>-0.12932428063368898</v>
      </c>
    </row>
    <row r="1585" spans="1:20" x14ac:dyDescent="0.4">
      <c r="A1585" s="1" t="s">
        <v>643</v>
      </c>
      <c r="B1585" s="1" t="s">
        <v>395</v>
      </c>
      <c r="C1585" s="1" t="s">
        <v>574</v>
      </c>
      <c r="D1585" s="1" t="s">
        <v>395</v>
      </c>
      <c r="E1585" s="1" t="s">
        <v>395</v>
      </c>
      <c r="F1585" s="1" t="s">
        <v>397</v>
      </c>
      <c r="G1585" s="1" t="s">
        <v>398</v>
      </c>
      <c r="H1585" s="1" t="s">
        <v>445</v>
      </c>
      <c r="I1585" s="1" t="s">
        <v>186</v>
      </c>
      <c r="J1585" s="1" t="s">
        <v>131</v>
      </c>
      <c r="K1585" s="6" t="s">
        <v>448</v>
      </c>
      <c r="L1585" s="6" t="str">
        <f>VLOOKUP(LEFT(A1585,1),'Ansatz 1'!A$1:B$10,2)</f>
        <v>2 Unterricht, Erziehung, Sport und Wissenschaft</v>
      </c>
      <c r="M1585" s="6" t="str">
        <f>VLOOKUP(LEFT(A1585,2),'Ansatz 2'!A$1:B$51,2)</f>
        <v>27 Erwachsenenbildung</v>
      </c>
      <c r="N1585" s="6" t="str">
        <f t="shared" si="170"/>
        <v>2730 Volksbücherei</v>
      </c>
      <c r="O1585" s="1" t="str">
        <f t="shared" si="171"/>
        <v>FH</v>
      </c>
      <c r="P1585" s="1">
        <f t="shared" si="169"/>
        <v>1</v>
      </c>
      <c r="Q1585" s="1" t="s">
        <v>999</v>
      </c>
      <c r="R1585" s="1" t="str">
        <f t="shared" si="172"/>
        <v>1/2730-51100 Geldbezüge der Vertragsbediensteten in handwerklicher Verwendung</v>
      </c>
      <c r="S1585" s="2">
        <f t="shared" si="168"/>
        <v>-100</v>
      </c>
      <c r="T1585" s="2">
        <f t="shared" si="173"/>
        <v>-3.2331070158422244E-2</v>
      </c>
    </row>
    <row r="1586" spans="1:20" x14ac:dyDescent="0.4">
      <c r="A1586" s="1" t="s">
        <v>643</v>
      </c>
      <c r="B1586" s="1" t="s">
        <v>395</v>
      </c>
      <c r="C1586" s="1" t="s">
        <v>452</v>
      </c>
      <c r="D1586" s="1" t="s">
        <v>395</v>
      </c>
      <c r="E1586" s="1" t="s">
        <v>395</v>
      </c>
      <c r="F1586" s="1" t="s">
        <v>397</v>
      </c>
      <c r="G1586" s="1" t="s">
        <v>398</v>
      </c>
      <c r="H1586" s="1" t="s">
        <v>450</v>
      </c>
      <c r="I1586" s="1" t="s">
        <v>186</v>
      </c>
      <c r="J1586" s="1" t="s">
        <v>42</v>
      </c>
      <c r="K1586" s="6" t="s">
        <v>448</v>
      </c>
      <c r="L1586" s="6" t="str">
        <f>VLOOKUP(LEFT(A1586,1),'Ansatz 1'!A$1:B$10,2)</f>
        <v>2 Unterricht, Erziehung, Sport und Wissenschaft</v>
      </c>
      <c r="M1586" s="6" t="str">
        <f>VLOOKUP(LEFT(A1586,2),'Ansatz 2'!A$1:B$51,2)</f>
        <v>27 Erwachsenenbildung</v>
      </c>
      <c r="N1586" s="6" t="str">
        <f t="shared" si="170"/>
        <v>2730 Volksbücherei</v>
      </c>
      <c r="O1586" s="1" t="str">
        <f t="shared" si="171"/>
        <v>FH</v>
      </c>
      <c r="P1586" s="1">
        <f t="shared" si="169"/>
        <v>1</v>
      </c>
      <c r="Q1586" s="1" t="s">
        <v>999</v>
      </c>
      <c r="R1586" s="1" t="str">
        <f t="shared" si="172"/>
        <v>1/2730-58000 Dienstgeberbeiträge zum Ausgleichsfonds für Familienbeihilfen</v>
      </c>
      <c r="S1586" s="2">
        <f t="shared" si="168"/>
        <v>-100</v>
      </c>
      <c r="T1586" s="2">
        <f t="shared" si="173"/>
        <v>-3.2331070158422244E-2</v>
      </c>
    </row>
    <row r="1587" spans="1:20" x14ac:dyDescent="0.4">
      <c r="A1587" s="1" t="s">
        <v>643</v>
      </c>
      <c r="B1587" s="1" t="s">
        <v>395</v>
      </c>
      <c r="C1587" s="1" t="s">
        <v>454</v>
      </c>
      <c r="D1587" s="1" t="s">
        <v>455</v>
      </c>
      <c r="E1587" s="1" t="s">
        <v>395</v>
      </c>
      <c r="F1587" s="1" t="s">
        <v>397</v>
      </c>
      <c r="G1587" s="1" t="s">
        <v>398</v>
      </c>
      <c r="H1587" s="1" t="s">
        <v>450</v>
      </c>
      <c r="I1587" s="1" t="s">
        <v>186</v>
      </c>
      <c r="J1587" s="1" t="s">
        <v>93</v>
      </c>
      <c r="K1587" s="6" t="s">
        <v>448</v>
      </c>
      <c r="L1587" s="6" t="str">
        <f>VLOOKUP(LEFT(A1587,1),'Ansatz 1'!A$1:B$10,2)</f>
        <v>2 Unterricht, Erziehung, Sport und Wissenschaft</v>
      </c>
      <c r="M1587" s="6" t="str">
        <f>VLOOKUP(LEFT(A1587,2),'Ansatz 2'!A$1:B$51,2)</f>
        <v>27 Erwachsenenbildung</v>
      </c>
      <c r="N1587" s="6" t="str">
        <f t="shared" si="170"/>
        <v>2730 Volksbücherei</v>
      </c>
      <c r="O1587" s="1" t="str">
        <f t="shared" si="171"/>
        <v>FH</v>
      </c>
      <c r="P1587" s="1">
        <f t="shared" si="169"/>
        <v>1</v>
      </c>
      <c r="Q1587" s="1" t="s">
        <v>999</v>
      </c>
      <c r="R1587" s="1" t="str">
        <f t="shared" si="172"/>
        <v>1/2730-58150 Sonstige Dienstgeberbeiträge zur sozialen Sicherheit (Pensionskassenbeiträge)</v>
      </c>
      <c r="S1587" s="2">
        <f t="shared" si="168"/>
        <v>-100</v>
      </c>
      <c r="T1587" s="2">
        <f t="shared" si="173"/>
        <v>-3.2331070158422244E-2</v>
      </c>
    </row>
    <row r="1588" spans="1:20" x14ac:dyDescent="0.4">
      <c r="A1588" s="1" t="s">
        <v>643</v>
      </c>
      <c r="B1588" s="1" t="s">
        <v>395</v>
      </c>
      <c r="C1588" s="1" t="s">
        <v>454</v>
      </c>
      <c r="D1588" s="1" t="s">
        <v>444</v>
      </c>
      <c r="E1588" s="1" t="s">
        <v>395</v>
      </c>
      <c r="F1588" s="1" t="s">
        <v>397</v>
      </c>
      <c r="G1588" s="1" t="s">
        <v>398</v>
      </c>
      <c r="H1588" s="1" t="s">
        <v>450</v>
      </c>
      <c r="I1588" s="1" t="s">
        <v>186</v>
      </c>
      <c r="J1588" s="1" t="s">
        <v>132</v>
      </c>
      <c r="K1588" s="6" t="s">
        <v>448</v>
      </c>
      <c r="L1588" s="6" t="str">
        <f>VLOOKUP(LEFT(A1588,1),'Ansatz 1'!A$1:B$10,2)</f>
        <v>2 Unterricht, Erziehung, Sport und Wissenschaft</v>
      </c>
      <c r="M1588" s="6" t="str">
        <f>VLOOKUP(LEFT(A1588,2),'Ansatz 2'!A$1:B$51,2)</f>
        <v>27 Erwachsenenbildung</v>
      </c>
      <c r="N1588" s="6" t="str">
        <f t="shared" si="170"/>
        <v>2730 Volksbücherei</v>
      </c>
      <c r="O1588" s="1" t="str">
        <f t="shared" si="171"/>
        <v>FH</v>
      </c>
      <c r="P1588" s="1">
        <f t="shared" si="169"/>
        <v>1</v>
      </c>
      <c r="Q1588" s="1" t="s">
        <v>999</v>
      </c>
      <c r="R1588" s="1" t="str">
        <f t="shared" si="172"/>
        <v>1/2730-58151 Sonstige Dienstgeberbeiträge zur sozialen Sicherheit (Mitarbeitervorsorge - Abfertigung neu)</v>
      </c>
      <c r="S1588" s="2">
        <f t="shared" si="168"/>
        <v>-100</v>
      </c>
      <c r="T1588" s="2">
        <f t="shared" si="173"/>
        <v>-3.2331070158422244E-2</v>
      </c>
    </row>
    <row r="1589" spans="1:20" x14ac:dyDescent="0.4">
      <c r="A1589" s="1" t="s">
        <v>643</v>
      </c>
      <c r="B1589" s="1" t="s">
        <v>395</v>
      </c>
      <c r="C1589" s="1" t="s">
        <v>457</v>
      </c>
      <c r="D1589" s="1" t="s">
        <v>395</v>
      </c>
      <c r="E1589" s="1" t="s">
        <v>395</v>
      </c>
      <c r="F1589" s="1" t="s">
        <v>397</v>
      </c>
      <c r="G1589" s="1" t="s">
        <v>398</v>
      </c>
      <c r="H1589" s="1" t="s">
        <v>450</v>
      </c>
      <c r="I1589" s="1" t="s">
        <v>186</v>
      </c>
      <c r="J1589" s="1" t="s">
        <v>45</v>
      </c>
      <c r="K1589" s="6" t="s">
        <v>448</v>
      </c>
      <c r="L1589" s="6" t="str">
        <f>VLOOKUP(LEFT(A1589,1),'Ansatz 1'!A$1:B$10,2)</f>
        <v>2 Unterricht, Erziehung, Sport und Wissenschaft</v>
      </c>
      <c r="M1589" s="6" t="str">
        <f>VLOOKUP(LEFT(A1589,2),'Ansatz 2'!A$1:B$51,2)</f>
        <v>27 Erwachsenenbildung</v>
      </c>
      <c r="N1589" s="6" t="str">
        <f t="shared" si="170"/>
        <v>2730 Volksbücherei</v>
      </c>
      <c r="O1589" s="1" t="str">
        <f t="shared" si="171"/>
        <v>FH</v>
      </c>
      <c r="P1589" s="1">
        <f t="shared" si="169"/>
        <v>1</v>
      </c>
      <c r="Q1589" s="1" t="s">
        <v>999</v>
      </c>
      <c r="R1589" s="1" t="str">
        <f t="shared" si="172"/>
        <v>1/2730-58200 Sonstige Dienstgeberbeiträge zur sozialen Sicherheit</v>
      </c>
      <c r="S1589" s="2">
        <f t="shared" si="168"/>
        <v>-100</v>
      </c>
      <c r="T1589" s="2">
        <f t="shared" si="173"/>
        <v>-3.2331070158422244E-2</v>
      </c>
    </row>
    <row r="1590" spans="1:20" x14ac:dyDescent="0.4">
      <c r="A1590" s="1" t="s">
        <v>643</v>
      </c>
      <c r="B1590" s="1" t="s">
        <v>395</v>
      </c>
      <c r="C1590" s="1" t="s">
        <v>522</v>
      </c>
      <c r="D1590" s="1" t="s">
        <v>395</v>
      </c>
      <c r="E1590" s="1" t="s">
        <v>395</v>
      </c>
      <c r="F1590" s="1" t="s">
        <v>397</v>
      </c>
      <c r="G1590" s="1" t="s">
        <v>398</v>
      </c>
      <c r="H1590" s="1" t="s">
        <v>465</v>
      </c>
      <c r="I1590" s="1" t="s">
        <v>186</v>
      </c>
      <c r="J1590" s="1" t="s">
        <v>86</v>
      </c>
      <c r="K1590" s="6" t="s">
        <v>471</v>
      </c>
      <c r="L1590" s="6" t="str">
        <f>VLOOKUP(LEFT(A1590,1),'Ansatz 1'!A$1:B$10,2)</f>
        <v>2 Unterricht, Erziehung, Sport und Wissenschaft</v>
      </c>
      <c r="M1590" s="6" t="str">
        <f>VLOOKUP(LEFT(A1590,2),'Ansatz 2'!A$1:B$51,2)</f>
        <v>27 Erwachsenenbildung</v>
      </c>
      <c r="N1590" s="6" t="str">
        <f t="shared" si="170"/>
        <v>2730 Volksbücherei</v>
      </c>
      <c r="O1590" s="1" t="str">
        <f t="shared" si="171"/>
        <v>FH</v>
      </c>
      <c r="P1590" s="1">
        <f t="shared" si="169"/>
        <v>1</v>
      </c>
      <c r="Q1590" s="1" t="s">
        <v>999</v>
      </c>
      <c r="R1590" s="1" t="str">
        <f t="shared" si="172"/>
        <v>1/2730-60000 Energiebezüge</v>
      </c>
      <c r="S1590" s="2">
        <f t="shared" si="168"/>
        <v>-1200</v>
      </c>
      <c r="T1590" s="2">
        <f t="shared" si="173"/>
        <v>-0.3879728419010669</v>
      </c>
    </row>
    <row r="1591" spans="1:20" x14ac:dyDescent="0.4">
      <c r="A1591" s="1" t="s">
        <v>643</v>
      </c>
      <c r="B1591" s="1" t="s">
        <v>395</v>
      </c>
      <c r="C1591" s="1" t="s">
        <v>523</v>
      </c>
      <c r="D1591" s="1" t="s">
        <v>395</v>
      </c>
      <c r="E1591" s="1" t="s">
        <v>395</v>
      </c>
      <c r="F1591" s="1" t="s">
        <v>397</v>
      </c>
      <c r="G1591" s="1" t="s">
        <v>398</v>
      </c>
      <c r="H1591" s="1" t="s">
        <v>460</v>
      </c>
      <c r="I1591" s="1" t="s">
        <v>186</v>
      </c>
      <c r="J1591" s="1" t="s">
        <v>87</v>
      </c>
      <c r="K1591" s="6" t="s">
        <v>551</v>
      </c>
      <c r="L1591" s="6" t="str">
        <f>VLOOKUP(LEFT(A1591,1),'Ansatz 1'!A$1:B$10,2)</f>
        <v>2 Unterricht, Erziehung, Sport und Wissenschaft</v>
      </c>
      <c r="M1591" s="6" t="str">
        <f>VLOOKUP(LEFT(A1591,2),'Ansatz 2'!A$1:B$51,2)</f>
        <v>27 Erwachsenenbildung</v>
      </c>
      <c r="N1591" s="6" t="str">
        <f t="shared" si="170"/>
        <v>2730 Volksbücherei</v>
      </c>
      <c r="O1591" s="1" t="str">
        <f t="shared" si="171"/>
        <v>FH</v>
      </c>
      <c r="P1591" s="1">
        <f t="shared" si="169"/>
        <v>1</v>
      </c>
      <c r="Q1591" s="1" t="s">
        <v>999</v>
      </c>
      <c r="R1591" s="1" t="str">
        <f t="shared" si="172"/>
        <v>1/2730-61400 Instandhaltung von Gebäuden und Bauten</v>
      </c>
      <c r="S1591" s="2">
        <f t="shared" si="168"/>
        <v>-5400</v>
      </c>
      <c r="T1591" s="2">
        <f t="shared" si="173"/>
        <v>-1.7458777885548011</v>
      </c>
    </row>
    <row r="1592" spans="1:20" x14ac:dyDescent="0.4">
      <c r="A1592" s="1" t="s">
        <v>643</v>
      </c>
      <c r="B1592" s="1" t="s">
        <v>395</v>
      </c>
      <c r="C1592" s="1" t="s">
        <v>523</v>
      </c>
      <c r="D1592" s="1" t="s">
        <v>409</v>
      </c>
      <c r="E1592" s="1" t="s">
        <v>395</v>
      </c>
      <c r="F1592" s="1" t="s">
        <v>397</v>
      </c>
      <c r="G1592" s="1" t="s">
        <v>398</v>
      </c>
      <c r="H1592" s="1" t="s">
        <v>460</v>
      </c>
      <c r="I1592" s="1" t="s">
        <v>186</v>
      </c>
      <c r="J1592" s="1" t="s">
        <v>87</v>
      </c>
      <c r="K1592" s="6" t="s">
        <v>400</v>
      </c>
      <c r="L1592" s="6" t="str">
        <f>VLOOKUP(LEFT(A1592,1),'Ansatz 1'!A$1:B$10,2)</f>
        <v>2 Unterricht, Erziehung, Sport und Wissenschaft</v>
      </c>
      <c r="M1592" s="6" t="str">
        <f>VLOOKUP(LEFT(A1592,2),'Ansatz 2'!A$1:B$51,2)</f>
        <v>27 Erwachsenenbildung</v>
      </c>
      <c r="N1592" s="6" t="str">
        <f t="shared" si="170"/>
        <v>2730 Volksbücherei</v>
      </c>
      <c r="O1592" s="1" t="str">
        <f t="shared" si="171"/>
        <v>FH</v>
      </c>
      <c r="P1592" s="1">
        <f t="shared" si="169"/>
        <v>1</v>
      </c>
      <c r="Q1592" s="1" t="s">
        <v>999</v>
      </c>
      <c r="R1592" s="1" t="str">
        <f t="shared" si="172"/>
        <v>1/2730-61490 Instandhaltung von Gebäuden und Bauten</v>
      </c>
      <c r="S1592" s="2">
        <f t="shared" si="168"/>
        <v>0</v>
      </c>
      <c r="T1592" s="2">
        <f t="shared" si="173"/>
        <v>0</v>
      </c>
    </row>
    <row r="1593" spans="1:20" x14ac:dyDescent="0.4">
      <c r="A1593" s="1" t="s">
        <v>643</v>
      </c>
      <c r="B1593" s="1" t="s">
        <v>395</v>
      </c>
      <c r="C1593" s="1" t="s">
        <v>462</v>
      </c>
      <c r="D1593" s="1" t="s">
        <v>395</v>
      </c>
      <c r="E1593" s="1" t="s">
        <v>395</v>
      </c>
      <c r="F1593" s="1" t="s">
        <v>397</v>
      </c>
      <c r="G1593" s="1" t="s">
        <v>398</v>
      </c>
      <c r="H1593" s="1" t="s">
        <v>460</v>
      </c>
      <c r="I1593" s="1" t="s">
        <v>186</v>
      </c>
      <c r="J1593" s="1" t="s">
        <v>47</v>
      </c>
      <c r="K1593" s="6" t="s">
        <v>421</v>
      </c>
      <c r="L1593" s="6" t="str">
        <f>VLOOKUP(LEFT(A1593,1),'Ansatz 1'!A$1:B$10,2)</f>
        <v>2 Unterricht, Erziehung, Sport und Wissenschaft</v>
      </c>
      <c r="M1593" s="6" t="str">
        <f>VLOOKUP(LEFT(A1593,2),'Ansatz 2'!A$1:B$51,2)</f>
        <v>27 Erwachsenenbildung</v>
      </c>
      <c r="N1593" s="6" t="str">
        <f t="shared" si="170"/>
        <v>2730 Volksbücherei</v>
      </c>
      <c r="O1593" s="1" t="str">
        <f t="shared" si="171"/>
        <v>FH</v>
      </c>
      <c r="P1593" s="1">
        <f t="shared" si="169"/>
        <v>1</v>
      </c>
      <c r="Q1593" s="1" t="s">
        <v>999</v>
      </c>
      <c r="R1593" s="1" t="str">
        <f t="shared" si="172"/>
        <v>1/2730-61800 Instandhaltung von sonstigen Anlagen</v>
      </c>
      <c r="S1593" s="2">
        <f t="shared" si="168"/>
        <v>-500</v>
      </c>
      <c r="T1593" s="2">
        <f t="shared" si="173"/>
        <v>-0.16165535079211121</v>
      </c>
    </row>
    <row r="1594" spans="1:20" x14ac:dyDescent="0.4">
      <c r="A1594" s="1" t="s">
        <v>643</v>
      </c>
      <c r="B1594" s="1" t="s">
        <v>395</v>
      </c>
      <c r="C1594" s="1" t="s">
        <v>467</v>
      </c>
      <c r="D1594" s="1" t="s">
        <v>395</v>
      </c>
      <c r="E1594" s="1" t="s">
        <v>395</v>
      </c>
      <c r="F1594" s="1" t="s">
        <v>397</v>
      </c>
      <c r="G1594" s="1" t="s">
        <v>398</v>
      </c>
      <c r="H1594" s="1" t="s">
        <v>465</v>
      </c>
      <c r="I1594" s="1" t="s">
        <v>186</v>
      </c>
      <c r="J1594" s="1" t="s">
        <v>49</v>
      </c>
      <c r="K1594" s="6" t="s">
        <v>521</v>
      </c>
      <c r="L1594" s="6" t="str">
        <f>VLOOKUP(LEFT(A1594,1),'Ansatz 1'!A$1:B$10,2)</f>
        <v>2 Unterricht, Erziehung, Sport und Wissenschaft</v>
      </c>
      <c r="M1594" s="6" t="str">
        <f>VLOOKUP(LEFT(A1594,2),'Ansatz 2'!A$1:B$51,2)</f>
        <v>27 Erwachsenenbildung</v>
      </c>
      <c r="N1594" s="6" t="str">
        <f t="shared" si="170"/>
        <v>2730 Volksbücherei</v>
      </c>
      <c r="O1594" s="1" t="str">
        <f t="shared" si="171"/>
        <v>FH</v>
      </c>
      <c r="P1594" s="1">
        <f t="shared" si="169"/>
        <v>1</v>
      </c>
      <c r="Q1594" s="1" t="s">
        <v>999</v>
      </c>
      <c r="R1594" s="1" t="str">
        <f t="shared" si="172"/>
        <v>1/2730-63100 Telekommunikationsdienste</v>
      </c>
      <c r="S1594" s="2">
        <f t="shared" si="168"/>
        <v>-900</v>
      </c>
      <c r="T1594" s="2">
        <f t="shared" si="173"/>
        <v>-0.29097963142580019</v>
      </c>
    </row>
    <row r="1595" spans="1:20" x14ac:dyDescent="0.4">
      <c r="A1595" s="1" t="s">
        <v>643</v>
      </c>
      <c r="B1595" s="1" t="s">
        <v>395</v>
      </c>
      <c r="C1595" s="1" t="s">
        <v>477</v>
      </c>
      <c r="D1595" s="1" t="s">
        <v>455</v>
      </c>
      <c r="E1595" s="1" t="s">
        <v>395</v>
      </c>
      <c r="F1595" s="1" t="s">
        <v>497</v>
      </c>
      <c r="G1595" s="1" t="s">
        <v>398</v>
      </c>
      <c r="H1595" s="1" t="s">
        <v>415</v>
      </c>
      <c r="I1595" s="1" t="s">
        <v>186</v>
      </c>
      <c r="J1595" s="1" t="s">
        <v>89</v>
      </c>
      <c r="K1595" s="6" t="s">
        <v>532</v>
      </c>
      <c r="L1595" s="6" t="str">
        <f>VLOOKUP(LEFT(A1595,1),'Ansatz 1'!A$1:B$10,2)</f>
        <v>2 Unterricht, Erziehung, Sport und Wissenschaft</v>
      </c>
      <c r="M1595" s="6" t="str">
        <f>VLOOKUP(LEFT(A1595,2),'Ansatz 2'!A$1:B$51,2)</f>
        <v>27 Erwachsenenbildung</v>
      </c>
      <c r="N1595" s="6" t="str">
        <f t="shared" si="170"/>
        <v>2730 Volksbücherei</v>
      </c>
      <c r="O1595" s="1" t="str">
        <f t="shared" si="171"/>
        <v>FH</v>
      </c>
      <c r="P1595" s="1">
        <f t="shared" si="169"/>
        <v>1</v>
      </c>
      <c r="Q1595" s="1" t="s">
        <v>999</v>
      </c>
      <c r="R1595" s="1" t="str">
        <f t="shared" si="172"/>
        <v>1/2730-72050 Interne Leistungsverrechnung</v>
      </c>
      <c r="S1595" s="2">
        <f t="shared" si="168"/>
        <v>-200</v>
      </c>
      <c r="T1595" s="2">
        <f t="shared" si="173"/>
        <v>-6.4662140316844488E-2</v>
      </c>
    </row>
    <row r="1596" spans="1:20" x14ac:dyDescent="0.4">
      <c r="A1596" s="1" t="s">
        <v>643</v>
      </c>
      <c r="B1596" s="1" t="s">
        <v>395</v>
      </c>
      <c r="C1596" s="1" t="s">
        <v>485</v>
      </c>
      <c r="D1596" s="1" t="s">
        <v>395</v>
      </c>
      <c r="E1596" s="1" t="s">
        <v>395</v>
      </c>
      <c r="F1596" s="1" t="s">
        <v>397</v>
      </c>
      <c r="G1596" s="1" t="s">
        <v>398</v>
      </c>
      <c r="H1596" s="1" t="s">
        <v>415</v>
      </c>
      <c r="I1596" s="1" t="s">
        <v>186</v>
      </c>
      <c r="J1596" s="1" t="s">
        <v>135</v>
      </c>
      <c r="K1596" s="6" t="s">
        <v>508</v>
      </c>
      <c r="L1596" s="6" t="str">
        <f>VLOOKUP(LEFT(A1596,1),'Ansatz 1'!A$1:B$10,2)</f>
        <v>2 Unterricht, Erziehung, Sport und Wissenschaft</v>
      </c>
      <c r="M1596" s="6" t="str">
        <f>VLOOKUP(LEFT(A1596,2),'Ansatz 2'!A$1:B$51,2)</f>
        <v>27 Erwachsenenbildung</v>
      </c>
      <c r="N1596" s="6" t="str">
        <f t="shared" si="170"/>
        <v>2730 Volksbücherei</v>
      </c>
      <c r="O1596" s="1" t="str">
        <f t="shared" si="171"/>
        <v>FH</v>
      </c>
      <c r="P1596" s="1">
        <f t="shared" si="169"/>
        <v>1</v>
      </c>
      <c r="Q1596" s="1" t="s">
        <v>999</v>
      </c>
      <c r="R1596" s="1" t="str">
        <f t="shared" si="172"/>
        <v>1/2730-72800 Entgelte für sonstige Leistungen (Reinigung durch Unternehmen)</v>
      </c>
      <c r="S1596" s="2">
        <f t="shared" si="168"/>
        <v>-3200</v>
      </c>
      <c r="T1596" s="2">
        <f t="shared" si="173"/>
        <v>-1.0345942450695118</v>
      </c>
    </row>
    <row r="1597" spans="1:20" x14ac:dyDescent="0.4">
      <c r="A1597" s="1" t="s">
        <v>643</v>
      </c>
      <c r="B1597" s="1" t="s">
        <v>395</v>
      </c>
      <c r="C1597" s="1" t="s">
        <v>487</v>
      </c>
      <c r="D1597" s="1" t="s">
        <v>395</v>
      </c>
      <c r="E1597" s="1" t="s">
        <v>395</v>
      </c>
      <c r="F1597" s="1" t="s">
        <v>397</v>
      </c>
      <c r="G1597" s="1" t="s">
        <v>398</v>
      </c>
      <c r="H1597" s="1" t="s">
        <v>415</v>
      </c>
      <c r="I1597" s="1" t="s">
        <v>186</v>
      </c>
      <c r="J1597" s="1" t="s">
        <v>62</v>
      </c>
      <c r="K1597" s="6" t="s">
        <v>419</v>
      </c>
      <c r="L1597" s="6" t="str">
        <f>VLOOKUP(LEFT(A1597,1),'Ansatz 1'!A$1:B$10,2)</f>
        <v>2 Unterricht, Erziehung, Sport und Wissenschaft</v>
      </c>
      <c r="M1597" s="6" t="str">
        <f>VLOOKUP(LEFT(A1597,2),'Ansatz 2'!A$1:B$51,2)</f>
        <v>27 Erwachsenenbildung</v>
      </c>
      <c r="N1597" s="6" t="str">
        <f t="shared" si="170"/>
        <v>2730 Volksbücherei</v>
      </c>
      <c r="O1597" s="1" t="str">
        <f t="shared" si="171"/>
        <v>FH</v>
      </c>
      <c r="P1597" s="1">
        <f t="shared" si="169"/>
        <v>1</v>
      </c>
      <c r="Q1597" s="1" t="s">
        <v>999</v>
      </c>
      <c r="R1597" s="1" t="str">
        <f t="shared" si="172"/>
        <v>1/2730-72900 Sonstige Aufwendungen</v>
      </c>
      <c r="S1597" s="2">
        <f t="shared" si="168"/>
        <v>-1500</v>
      </c>
      <c r="T1597" s="2">
        <f t="shared" si="173"/>
        <v>-0.48496605237633367</v>
      </c>
    </row>
    <row r="1598" spans="1:20" x14ac:dyDescent="0.4">
      <c r="A1598" s="1" t="s">
        <v>643</v>
      </c>
      <c r="B1598" s="1" t="s">
        <v>395</v>
      </c>
      <c r="C1598" s="1" t="s">
        <v>543</v>
      </c>
      <c r="D1598" s="1" t="s">
        <v>395</v>
      </c>
      <c r="E1598" s="1" t="s">
        <v>395</v>
      </c>
      <c r="F1598" s="1" t="s">
        <v>397</v>
      </c>
      <c r="G1598" s="1" t="s">
        <v>398</v>
      </c>
      <c r="H1598" s="1" t="s">
        <v>544</v>
      </c>
      <c r="I1598" s="1" t="s">
        <v>186</v>
      </c>
      <c r="J1598" s="1" t="s">
        <v>172</v>
      </c>
      <c r="K1598" s="6" t="s">
        <v>538</v>
      </c>
      <c r="L1598" s="6" t="str">
        <f>VLOOKUP(LEFT(A1598,1),'Ansatz 1'!A$1:B$10,2)</f>
        <v>2 Unterricht, Erziehung, Sport und Wissenschaft</v>
      </c>
      <c r="M1598" s="6" t="str">
        <f>VLOOKUP(LEFT(A1598,2),'Ansatz 2'!A$1:B$51,2)</f>
        <v>27 Erwachsenenbildung</v>
      </c>
      <c r="N1598" s="6" t="str">
        <f t="shared" si="170"/>
        <v>2730 Volksbücherei</v>
      </c>
      <c r="O1598" s="1" t="str">
        <f t="shared" si="171"/>
        <v>FH</v>
      </c>
      <c r="P1598" s="1">
        <f t="shared" si="169"/>
        <v>1</v>
      </c>
      <c r="Q1598" s="1" t="s">
        <v>999</v>
      </c>
      <c r="R1598" s="1" t="str">
        <f t="shared" si="172"/>
        <v>1/2730-75700 Transfers an private Organisationen ohne Erwerbszweck</v>
      </c>
      <c r="S1598" s="2">
        <f t="shared" si="168"/>
        <v>-18000</v>
      </c>
      <c r="T1598" s="2">
        <f t="shared" si="173"/>
        <v>-5.8195926285160038</v>
      </c>
    </row>
    <row r="1599" spans="1:20" x14ac:dyDescent="0.4">
      <c r="A1599" s="1" t="s">
        <v>643</v>
      </c>
      <c r="B1599" s="1" t="s">
        <v>395</v>
      </c>
      <c r="C1599" s="1" t="s">
        <v>496</v>
      </c>
      <c r="D1599" s="1" t="s">
        <v>405</v>
      </c>
      <c r="E1599" s="1" t="s">
        <v>395</v>
      </c>
      <c r="F1599" s="1" t="s">
        <v>397</v>
      </c>
      <c r="G1599" s="1" t="s">
        <v>398</v>
      </c>
      <c r="H1599" s="1" t="s">
        <v>495</v>
      </c>
      <c r="I1599" s="1" t="s">
        <v>186</v>
      </c>
      <c r="J1599" s="1" t="s">
        <v>187</v>
      </c>
      <c r="K1599" s="6" t="s">
        <v>437</v>
      </c>
      <c r="L1599" s="6" t="str">
        <f>VLOOKUP(LEFT(A1599,1),'Ansatz 1'!A$1:B$10,2)</f>
        <v>2 Unterricht, Erziehung, Sport und Wissenschaft</v>
      </c>
      <c r="M1599" s="6" t="str">
        <f>VLOOKUP(LEFT(A1599,2),'Ansatz 2'!A$1:B$51,2)</f>
        <v>27 Erwachsenenbildung</v>
      </c>
      <c r="N1599" s="6" t="str">
        <f t="shared" si="170"/>
        <v>2730 Volksbücherei</v>
      </c>
      <c r="O1599" s="1" t="str">
        <f t="shared" si="171"/>
        <v>FH</v>
      </c>
      <c r="P1599" s="1">
        <f t="shared" si="169"/>
        <v>2</v>
      </c>
      <c r="Q1599" s="1" t="s">
        <v>999</v>
      </c>
      <c r="R1599" s="1" t="str">
        <f t="shared" si="172"/>
        <v>2/2730+81630 Kostenbeiträge (Kostenersätze) für sonstige Leistungen (Gemeinde Weiler)</v>
      </c>
      <c r="S1599" s="2">
        <f t="shared" si="168"/>
        <v>4000</v>
      </c>
      <c r="T1599" s="2">
        <f t="shared" si="173"/>
        <v>1.2932428063368897</v>
      </c>
    </row>
    <row r="1600" spans="1:20" x14ac:dyDescent="0.4">
      <c r="A1600" s="1" t="s">
        <v>643</v>
      </c>
      <c r="B1600" s="1" t="s">
        <v>395</v>
      </c>
      <c r="C1600" s="1" t="s">
        <v>429</v>
      </c>
      <c r="D1600" s="1" t="s">
        <v>395</v>
      </c>
      <c r="E1600" s="1" t="s">
        <v>395</v>
      </c>
      <c r="F1600" s="1" t="s">
        <v>397</v>
      </c>
      <c r="G1600" s="1" t="s">
        <v>398</v>
      </c>
      <c r="H1600" s="1" t="s">
        <v>430</v>
      </c>
      <c r="I1600" s="1" t="s">
        <v>186</v>
      </c>
      <c r="J1600" s="1" t="s">
        <v>125</v>
      </c>
      <c r="K1600" s="6" t="s">
        <v>448</v>
      </c>
      <c r="L1600" s="6" t="str">
        <f>VLOOKUP(LEFT(A1600,1),'Ansatz 1'!A$1:B$10,2)</f>
        <v>2 Unterricht, Erziehung, Sport und Wissenschaft</v>
      </c>
      <c r="M1600" s="6" t="str">
        <f>VLOOKUP(LEFT(A1600,2),'Ansatz 2'!A$1:B$51,2)</f>
        <v>27 Erwachsenenbildung</v>
      </c>
      <c r="N1600" s="6" t="str">
        <f t="shared" si="170"/>
        <v>2730 Volksbücherei</v>
      </c>
      <c r="O1600" s="1" t="str">
        <f t="shared" si="171"/>
        <v>FH</v>
      </c>
      <c r="P1600" s="1">
        <f t="shared" si="169"/>
        <v>2</v>
      </c>
      <c r="Q1600" s="1" t="s">
        <v>999</v>
      </c>
      <c r="R1600" s="1" t="str">
        <f t="shared" si="172"/>
        <v>2/2730+86100 Transfers von Ländern, Landesfonds und Landeskammern</v>
      </c>
      <c r="S1600" s="2">
        <f t="shared" si="168"/>
        <v>100</v>
      </c>
      <c r="T1600" s="2">
        <f t="shared" si="173"/>
        <v>3.2331070158422244E-2</v>
      </c>
    </row>
    <row r="1601" spans="1:20" x14ac:dyDescent="0.4">
      <c r="A1601" s="1" t="s">
        <v>644</v>
      </c>
      <c r="B1601" s="1" t="s">
        <v>395</v>
      </c>
      <c r="C1601" s="1" t="s">
        <v>462</v>
      </c>
      <c r="D1601" s="1" t="s">
        <v>395</v>
      </c>
      <c r="E1601" s="1" t="s">
        <v>395</v>
      </c>
      <c r="F1601" s="1" t="s">
        <v>397</v>
      </c>
      <c r="G1601" s="1" t="s">
        <v>398</v>
      </c>
      <c r="H1601" s="1" t="s">
        <v>460</v>
      </c>
      <c r="I1601" s="1" t="s">
        <v>188</v>
      </c>
      <c r="J1601" s="1" t="s">
        <v>47</v>
      </c>
      <c r="K1601" s="6" t="s">
        <v>448</v>
      </c>
      <c r="L1601" s="6" t="str">
        <f>VLOOKUP(LEFT(A1601,1),'Ansatz 1'!A$1:B$10,2)</f>
        <v>3 Kunst, Kultur und Kultus</v>
      </c>
      <c r="M1601" s="6" t="str">
        <f>VLOOKUP(LEFT(A1601,2),'Ansatz 2'!A$1:B$51,2)</f>
        <v>32 Musik und darstellende Kunst</v>
      </c>
      <c r="N1601" s="6" t="str">
        <f t="shared" si="170"/>
        <v>3200 Musikschule</v>
      </c>
      <c r="O1601" s="1" t="str">
        <f t="shared" si="171"/>
        <v>FH</v>
      </c>
      <c r="P1601" s="1">
        <f t="shared" si="169"/>
        <v>1</v>
      </c>
      <c r="Q1601" s="1" t="s">
        <v>999</v>
      </c>
      <c r="R1601" s="1" t="str">
        <f t="shared" si="172"/>
        <v>1/3200-61800 Instandhaltung von sonstigen Anlagen</v>
      </c>
      <c r="S1601" s="2">
        <f t="shared" si="168"/>
        <v>-100</v>
      </c>
      <c r="T1601" s="2">
        <f t="shared" si="173"/>
        <v>-3.2331070158422244E-2</v>
      </c>
    </row>
    <row r="1602" spans="1:20" x14ac:dyDescent="0.4">
      <c r="A1602" s="1" t="s">
        <v>645</v>
      </c>
      <c r="B1602" s="1" t="s">
        <v>395</v>
      </c>
      <c r="C1602" s="1" t="s">
        <v>516</v>
      </c>
      <c r="D1602" s="1" t="s">
        <v>395</v>
      </c>
      <c r="E1602" s="1" t="s">
        <v>395</v>
      </c>
      <c r="F1602" s="1" t="s">
        <v>397</v>
      </c>
      <c r="G1602" s="1" t="s">
        <v>398</v>
      </c>
      <c r="H1602" s="1" t="s">
        <v>517</v>
      </c>
      <c r="I1602" s="1" t="s">
        <v>189</v>
      </c>
      <c r="J1602" s="1" t="s">
        <v>83</v>
      </c>
      <c r="K1602" s="6" t="s">
        <v>646</v>
      </c>
      <c r="L1602" s="6" t="str">
        <f>VLOOKUP(LEFT(A1602,1),'Ansatz 1'!A$1:B$10,2)</f>
        <v>3 Kunst, Kultur und Kultus</v>
      </c>
      <c r="M1602" s="6" t="str">
        <f>VLOOKUP(LEFT(A1602,2),'Ansatz 2'!A$1:B$51,2)</f>
        <v>32 Musik und darstellende Kunst</v>
      </c>
      <c r="N1602" s="6" t="str">
        <f t="shared" si="170"/>
        <v>3220 Maßnahmen der Musikpflege</v>
      </c>
      <c r="O1602" s="1" t="str">
        <f t="shared" si="171"/>
        <v>FH</v>
      </c>
      <c r="P1602" s="1">
        <f t="shared" si="169"/>
        <v>1</v>
      </c>
      <c r="Q1602" s="1" t="s">
        <v>999</v>
      </c>
      <c r="R1602" s="1" t="str">
        <f t="shared" si="172"/>
        <v>1/3220-34600 Investitionsdarlehen von Finanzunternehmen</v>
      </c>
      <c r="S1602" s="2">
        <f t="shared" ref="S1602:S1665" si="174">IF(P1602=2,K1602+0,-(K1602+0))</f>
        <v>-37900</v>
      </c>
      <c r="T1602" s="2">
        <f t="shared" si="173"/>
        <v>-12.253475590042031</v>
      </c>
    </row>
    <row r="1603" spans="1:20" x14ac:dyDescent="0.4">
      <c r="A1603" s="1" t="s">
        <v>645</v>
      </c>
      <c r="B1603" s="1" t="s">
        <v>395</v>
      </c>
      <c r="C1603" s="1" t="s">
        <v>522</v>
      </c>
      <c r="D1603" s="1" t="s">
        <v>395</v>
      </c>
      <c r="E1603" s="1" t="s">
        <v>395</v>
      </c>
      <c r="F1603" s="1" t="s">
        <v>397</v>
      </c>
      <c r="G1603" s="1" t="s">
        <v>398</v>
      </c>
      <c r="H1603" s="1" t="s">
        <v>465</v>
      </c>
      <c r="I1603" s="1" t="s">
        <v>189</v>
      </c>
      <c r="J1603" s="1" t="s">
        <v>190</v>
      </c>
      <c r="K1603" s="6" t="s">
        <v>609</v>
      </c>
      <c r="L1603" s="6" t="str">
        <f>VLOOKUP(LEFT(A1603,1),'Ansatz 1'!A$1:B$10,2)</f>
        <v>3 Kunst, Kultur und Kultus</v>
      </c>
      <c r="M1603" s="6" t="str">
        <f>VLOOKUP(LEFT(A1603,2),'Ansatz 2'!A$1:B$51,2)</f>
        <v>32 Musik und darstellende Kunst</v>
      </c>
      <c r="N1603" s="6" t="str">
        <f t="shared" si="170"/>
        <v>3220 Maßnahmen der Musikpflege</v>
      </c>
      <c r="O1603" s="1" t="str">
        <f t="shared" si="171"/>
        <v>FH</v>
      </c>
      <c r="P1603" s="1">
        <f t="shared" ref="P1603:P1666" si="175">IF(OR(MID(H1603,2,1)="1",MID(H1603,2,1)="3"),2,1)</f>
        <v>1</v>
      </c>
      <c r="Q1603" s="1" t="s">
        <v>999</v>
      </c>
      <c r="R1603" s="1" t="str">
        <f t="shared" si="172"/>
        <v>1/3220-60000 Energiebezüge (Musikprobelokal, Strom)</v>
      </c>
      <c r="S1603" s="2">
        <f t="shared" si="174"/>
        <v>-1600</v>
      </c>
      <c r="T1603" s="2">
        <f t="shared" si="173"/>
        <v>-0.5172971225347559</v>
      </c>
    </row>
    <row r="1604" spans="1:20" x14ac:dyDescent="0.4">
      <c r="A1604" s="1" t="s">
        <v>645</v>
      </c>
      <c r="B1604" s="1" t="s">
        <v>395</v>
      </c>
      <c r="C1604" s="1" t="s">
        <v>523</v>
      </c>
      <c r="D1604" s="1" t="s">
        <v>395</v>
      </c>
      <c r="E1604" s="1" t="s">
        <v>395</v>
      </c>
      <c r="F1604" s="1" t="s">
        <v>397</v>
      </c>
      <c r="G1604" s="1" t="s">
        <v>398</v>
      </c>
      <c r="H1604" s="1" t="s">
        <v>460</v>
      </c>
      <c r="I1604" s="1" t="s">
        <v>189</v>
      </c>
      <c r="J1604" s="1" t="s">
        <v>191</v>
      </c>
      <c r="K1604" s="6" t="s">
        <v>514</v>
      </c>
      <c r="L1604" s="6" t="str">
        <f>VLOOKUP(LEFT(A1604,1),'Ansatz 1'!A$1:B$10,2)</f>
        <v>3 Kunst, Kultur und Kultus</v>
      </c>
      <c r="M1604" s="6" t="str">
        <f>VLOOKUP(LEFT(A1604,2),'Ansatz 2'!A$1:B$51,2)</f>
        <v>32 Musik und darstellende Kunst</v>
      </c>
      <c r="N1604" s="6" t="str">
        <f t="shared" si="170"/>
        <v>3220 Maßnahmen der Musikpflege</v>
      </c>
      <c r="O1604" s="1" t="str">
        <f t="shared" si="171"/>
        <v>FH</v>
      </c>
      <c r="P1604" s="1">
        <f t="shared" si="175"/>
        <v>1</v>
      </c>
      <c r="Q1604" s="1" t="s">
        <v>999</v>
      </c>
      <c r="R1604" s="1" t="str">
        <f t="shared" si="172"/>
        <v>1/3220-61400 Instandhaltung von Gebäuden und Bauten (Musikprobelokal)</v>
      </c>
      <c r="S1604" s="2">
        <f t="shared" si="174"/>
        <v>-3500</v>
      </c>
      <c r="T1604" s="2">
        <f t="shared" si="173"/>
        <v>-1.1315874555447785</v>
      </c>
    </row>
    <row r="1605" spans="1:20" x14ac:dyDescent="0.4">
      <c r="A1605" s="1" t="s">
        <v>645</v>
      </c>
      <c r="B1605" s="1" t="s">
        <v>395</v>
      </c>
      <c r="C1605" s="1" t="s">
        <v>462</v>
      </c>
      <c r="D1605" s="1" t="s">
        <v>395</v>
      </c>
      <c r="E1605" s="1" t="s">
        <v>395</v>
      </c>
      <c r="F1605" s="1" t="s">
        <v>397</v>
      </c>
      <c r="G1605" s="1" t="s">
        <v>398</v>
      </c>
      <c r="H1605" s="1" t="s">
        <v>460</v>
      </c>
      <c r="I1605" s="1" t="s">
        <v>189</v>
      </c>
      <c r="J1605" s="1" t="s">
        <v>192</v>
      </c>
      <c r="K1605" s="6" t="s">
        <v>448</v>
      </c>
      <c r="L1605" s="6" t="str">
        <f>VLOOKUP(LEFT(A1605,1),'Ansatz 1'!A$1:B$10,2)</f>
        <v>3 Kunst, Kultur und Kultus</v>
      </c>
      <c r="M1605" s="6" t="str">
        <f>VLOOKUP(LEFT(A1605,2),'Ansatz 2'!A$1:B$51,2)</f>
        <v>32 Musik und darstellende Kunst</v>
      </c>
      <c r="N1605" s="6" t="str">
        <f t="shared" si="170"/>
        <v>3220 Maßnahmen der Musikpflege</v>
      </c>
      <c r="O1605" s="1" t="str">
        <f t="shared" si="171"/>
        <v>FH</v>
      </c>
      <c r="P1605" s="1">
        <f t="shared" si="175"/>
        <v>1</v>
      </c>
      <c r="Q1605" s="1" t="s">
        <v>999</v>
      </c>
      <c r="R1605" s="1" t="str">
        <f t="shared" si="172"/>
        <v>1/3220-61800 Instandhaltung von sonstigen Anlagen (Musikprobelokal)</v>
      </c>
      <c r="S1605" s="2">
        <f t="shared" si="174"/>
        <v>-100</v>
      </c>
      <c r="T1605" s="2">
        <f t="shared" si="173"/>
        <v>-3.2331070158422244E-2</v>
      </c>
    </row>
    <row r="1606" spans="1:20" x14ac:dyDescent="0.4">
      <c r="A1606" s="1" t="s">
        <v>645</v>
      </c>
      <c r="B1606" s="1" t="s">
        <v>395</v>
      </c>
      <c r="C1606" s="1" t="s">
        <v>524</v>
      </c>
      <c r="D1606" s="1" t="s">
        <v>395</v>
      </c>
      <c r="E1606" s="1" t="s">
        <v>395</v>
      </c>
      <c r="F1606" s="1" t="s">
        <v>397</v>
      </c>
      <c r="G1606" s="1" t="s">
        <v>398</v>
      </c>
      <c r="H1606" s="1" t="s">
        <v>525</v>
      </c>
      <c r="I1606" s="1" t="s">
        <v>189</v>
      </c>
      <c r="J1606" s="1" t="s">
        <v>88</v>
      </c>
      <c r="K1606" s="6" t="s">
        <v>611</v>
      </c>
      <c r="L1606" s="6" t="str">
        <f>VLOOKUP(LEFT(A1606,1),'Ansatz 1'!A$1:B$10,2)</f>
        <v>3 Kunst, Kultur und Kultus</v>
      </c>
      <c r="M1606" s="6" t="str">
        <f>VLOOKUP(LEFT(A1606,2),'Ansatz 2'!A$1:B$51,2)</f>
        <v>32 Musik und darstellende Kunst</v>
      </c>
      <c r="N1606" s="6" t="str">
        <f t="shared" si="170"/>
        <v>3220 Maßnahmen der Musikpflege</v>
      </c>
      <c r="O1606" s="1" t="str">
        <f t="shared" si="171"/>
        <v>FH</v>
      </c>
      <c r="P1606" s="1">
        <f t="shared" si="175"/>
        <v>1</v>
      </c>
      <c r="Q1606" s="1" t="s">
        <v>999</v>
      </c>
      <c r="R1606" s="1" t="str">
        <f t="shared" si="172"/>
        <v>1/3220-65000 Zinsen für Finanzschulden in Euro</v>
      </c>
      <c r="S1606" s="2">
        <f t="shared" si="174"/>
        <v>-13000</v>
      </c>
      <c r="T1606" s="2">
        <f t="shared" si="173"/>
        <v>-4.2030391205948918</v>
      </c>
    </row>
    <row r="1607" spans="1:20" x14ac:dyDescent="0.4">
      <c r="A1607" s="1" t="s">
        <v>645</v>
      </c>
      <c r="B1607" s="1" t="s">
        <v>395</v>
      </c>
      <c r="C1607" s="1" t="s">
        <v>470</v>
      </c>
      <c r="D1607" s="1" t="s">
        <v>395</v>
      </c>
      <c r="E1607" s="1" t="s">
        <v>395</v>
      </c>
      <c r="F1607" s="1" t="s">
        <v>397</v>
      </c>
      <c r="G1607" s="1" t="s">
        <v>398</v>
      </c>
      <c r="H1607" s="1" t="s">
        <v>465</v>
      </c>
      <c r="I1607" s="1" t="s">
        <v>189</v>
      </c>
      <c r="J1607" s="1" t="s">
        <v>193</v>
      </c>
      <c r="K1607" s="6" t="s">
        <v>493</v>
      </c>
      <c r="L1607" s="6" t="str">
        <f>VLOOKUP(LEFT(A1607,1),'Ansatz 1'!A$1:B$10,2)</f>
        <v>3 Kunst, Kultur und Kultus</v>
      </c>
      <c r="M1607" s="6" t="str">
        <f>VLOOKUP(LEFT(A1607,2),'Ansatz 2'!A$1:B$51,2)</f>
        <v>32 Musik und darstellende Kunst</v>
      </c>
      <c r="N1607" s="6" t="str">
        <f t="shared" si="170"/>
        <v>3220 Maßnahmen der Musikpflege</v>
      </c>
      <c r="O1607" s="1" t="str">
        <f t="shared" si="171"/>
        <v>FH</v>
      </c>
      <c r="P1607" s="1">
        <f t="shared" si="175"/>
        <v>1</v>
      </c>
      <c r="Q1607" s="1" t="s">
        <v>999</v>
      </c>
      <c r="R1607" s="1" t="str">
        <f t="shared" si="172"/>
        <v>1/3220-67000 Versicherungen (Musikprobelokal)</v>
      </c>
      <c r="S1607" s="2">
        <f t="shared" si="174"/>
        <v>-300</v>
      </c>
      <c r="T1607" s="2">
        <f t="shared" si="173"/>
        <v>-9.6993210475266725E-2</v>
      </c>
    </row>
    <row r="1608" spans="1:20" x14ac:dyDescent="0.4">
      <c r="A1608" s="1" t="s">
        <v>645</v>
      </c>
      <c r="B1608" s="1" t="s">
        <v>395</v>
      </c>
      <c r="C1608" s="1" t="s">
        <v>477</v>
      </c>
      <c r="D1608" s="1" t="s">
        <v>455</v>
      </c>
      <c r="E1608" s="1" t="s">
        <v>395</v>
      </c>
      <c r="F1608" s="1" t="s">
        <v>497</v>
      </c>
      <c r="G1608" s="1" t="s">
        <v>398</v>
      </c>
      <c r="H1608" s="1" t="s">
        <v>415</v>
      </c>
      <c r="I1608" s="1" t="s">
        <v>189</v>
      </c>
      <c r="J1608" s="1" t="s">
        <v>89</v>
      </c>
      <c r="K1608" s="6" t="s">
        <v>421</v>
      </c>
      <c r="L1608" s="6" t="str">
        <f>VLOOKUP(LEFT(A1608,1),'Ansatz 1'!A$1:B$10,2)</f>
        <v>3 Kunst, Kultur und Kultus</v>
      </c>
      <c r="M1608" s="6" t="str">
        <f>VLOOKUP(LEFT(A1608,2),'Ansatz 2'!A$1:B$51,2)</f>
        <v>32 Musik und darstellende Kunst</v>
      </c>
      <c r="N1608" s="6" t="str">
        <f t="shared" si="170"/>
        <v>3220 Maßnahmen der Musikpflege</v>
      </c>
      <c r="O1608" s="1" t="str">
        <f t="shared" si="171"/>
        <v>FH</v>
      </c>
      <c r="P1608" s="1">
        <f t="shared" si="175"/>
        <v>1</v>
      </c>
      <c r="Q1608" s="1" t="s">
        <v>999</v>
      </c>
      <c r="R1608" s="1" t="str">
        <f t="shared" si="172"/>
        <v>1/3220-72050 Interne Leistungsverrechnung</v>
      </c>
      <c r="S1608" s="2">
        <f t="shared" si="174"/>
        <v>-500</v>
      </c>
      <c r="T1608" s="2">
        <f t="shared" si="173"/>
        <v>-0.16165535079211121</v>
      </c>
    </row>
    <row r="1609" spans="1:20" x14ac:dyDescent="0.4">
      <c r="A1609" s="1" t="s">
        <v>645</v>
      </c>
      <c r="B1609" s="1" t="s">
        <v>395</v>
      </c>
      <c r="C1609" s="1" t="s">
        <v>487</v>
      </c>
      <c r="D1609" s="1" t="s">
        <v>395</v>
      </c>
      <c r="E1609" s="1" t="s">
        <v>395</v>
      </c>
      <c r="F1609" s="1" t="s">
        <v>397</v>
      </c>
      <c r="G1609" s="1" t="s">
        <v>398</v>
      </c>
      <c r="H1609" s="1" t="s">
        <v>415</v>
      </c>
      <c r="I1609" s="1" t="s">
        <v>189</v>
      </c>
      <c r="J1609" s="1" t="s">
        <v>194</v>
      </c>
      <c r="K1609" s="6" t="s">
        <v>448</v>
      </c>
      <c r="L1609" s="6" t="str">
        <f>VLOOKUP(LEFT(A1609,1),'Ansatz 1'!A$1:B$10,2)</f>
        <v>3 Kunst, Kultur und Kultus</v>
      </c>
      <c r="M1609" s="6" t="str">
        <f>VLOOKUP(LEFT(A1609,2),'Ansatz 2'!A$1:B$51,2)</f>
        <v>32 Musik und darstellende Kunst</v>
      </c>
      <c r="N1609" s="6" t="str">
        <f t="shared" si="170"/>
        <v>3220 Maßnahmen der Musikpflege</v>
      </c>
      <c r="O1609" s="1" t="str">
        <f t="shared" si="171"/>
        <v>FH</v>
      </c>
      <c r="P1609" s="1">
        <f t="shared" si="175"/>
        <v>1</v>
      </c>
      <c r="Q1609" s="1" t="s">
        <v>999</v>
      </c>
      <c r="R1609" s="1" t="str">
        <f t="shared" si="172"/>
        <v>1/3220-72900 Sonstige Aufwendungen (Musikprobelokal)</v>
      </c>
      <c r="S1609" s="2">
        <f t="shared" si="174"/>
        <v>-100</v>
      </c>
      <c r="T1609" s="2">
        <f t="shared" si="173"/>
        <v>-3.2331070158422244E-2</v>
      </c>
    </row>
    <row r="1610" spans="1:20" x14ac:dyDescent="0.4">
      <c r="A1610" s="1" t="s">
        <v>645</v>
      </c>
      <c r="B1610" s="1" t="s">
        <v>395</v>
      </c>
      <c r="C1610" s="1" t="s">
        <v>543</v>
      </c>
      <c r="D1610" s="1" t="s">
        <v>395</v>
      </c>
      <c r="E1610" s="1" t="s">
        <v>395</v>
      </c>
      <c r="F1610" s="1" t="s">
        <v>397</v>
      </c>
      <c r="G1610" s="1" t="s">
        <v>398</v>
      </c>
      <c r="H1610" s="1" t="s">
        <v>544</v>
      </c>
      <c r="I1610" s="1" t="s">
        <v>189</v>
      </c>
      <c r="J1610" s="1" t="s">
        <v>195</v>
      </c>
      <c r="K1610" s="6" t="s">
        <v>647</v>
      </c>
      <c r="L1610" s="6" t="str">
        <f>VLOOKUP(LEFT(A1610,1),'Ansatz 1'!A$1:B$10,2)</f>
        <v>3 Kunst, Kultur und Kultus</v>
      </c>
      <c r="M1610" s="6" t="str">
        <f>VLOOKUP(LEFT(A1610,2),'Ansatz 2'!A$1:B$51,2)</f>
        <v>32 Musik und darstellende Kunst</v>
      </c>
      <c r="N1610" s="6" t="str">
        <f t="shared" si="170"/>
        <v>3220 Maßnahmen der Musikpflege</v>
      </c>
      <c r="O1610" s="1" t="str">
        <f t="shared" si="171"/>
        <v>FH</v>
      </c>
      <c r="P1610" s="1">
        <f t="shared" si="175"/>
        <v>1</v>
      </c>
      <c r="Q1610" s="1" t="s">
        <v>999</v>
      </c>
      <c r="R1610" s="1" t="str">
        <f t="shared" si="172"/>
        <v>1/3220-75700 Transfers an private Organisationen ohne Erwerbszweck (Musikschule)</v>
      </c>
      <c r="S1610" s="2">
        <f t="shared" si="174"/>
        <v>-95000</v>
      </c>
      <c r="T1610" s="2">
        <f t="shared" si="173"/>
        <v>-30.714516650501132</v>
      </c>
    </row>
    <row r="1611" spans="1:20" x14ac:dyDescent="0.4">
      <c r="A1611" s="1" t="s">
        <v>645</v>
      </c>
      <c r="B1611" s="1" t="s">
        <v>395</v>
      </c>
      <c r="C1611" s="1" t="s">
        <v>543</v>
      </c>
      <c r="D1611" s="1" t="s">
        <v>403</v>
      </c>
      <c r="E1611" s="1" t="s">
        <v>395</v>
      </c>
      <c r="F1611" s="1" t="s">
        <v>397</v>
      </c>
      <c r="G1611" s="1" t="s">
        <v>398</v>
      </c>
      <c r="H1611" s="1" t="s">
        <v>544</v>
      </c>
      <c r="I1611" s="1" t="s">
        <v>189</v>
      </c>
      <c r="J1611" s="1" t="s">
        <v>196</v>
      </c>
      <c r="K1611" s="6" t="s">
        <v>453</v>
      </c>
      <c r="L1611" s="6" t="str">
        <f>VLOOKUP(LEFT(A1611,1),'Ansatz 1'!A$1:B$10,2)</f>
        <v>3 Kunst, Kultur und Kultus</v>
      </c>
      <c r="M1611" s="6" t="str">
        <f>VLOOKUP(LEFT(A1611,2),'Ansatz 2'!A$1:B$51,2)</f>
        <v>32 Musik und darstellende Kunst</v>
      </c>
      <c r="N1611" s="6" t="str">
        <f t="shared" si="170"/>
        <v>3220 Maßnahmen der Musikpflege</v>
      </c>
      <c r="O1611" s="1" t="str">
        <f t="shared" si="171"/>
        <v>FH</v>
      </c>
      <c r="P1611" s="1">
        <f t="shared" si="175"/>
        <v>1</v>
      </c>
      <c r="Q1611" s="1" t="s">
        <v>999</v>
      </c>
      <c r="R1611" s="1" t="str">
        <f t="shared" si="172"/>
        <v>1/3220-75710 Transfers an private Organisationen ohne Erwerbszweck (Musikvereine u. Chöre)</v>
      </c>
      <c r="S1611" s="2">
        <f t="shared" si="174"/>
        <v>-8000</v>
      </c>
      <c r="T1611" s="2">
        <f t="shared" si="173"/>
        <v>-2.5864856126737794</v>
      </c>
    </row>
    <row r="1612" spans="1:20" x14ac:dyDescent="0.4">
      <c r="A1612" s="1" t="s">
        <v>645</v>
      </c>
      <c r="B1612" s="1" t="s">
        <v>395</v>
      </c>
      <c r="C1612" s="1" t="s">
        <v>648</v>
      </c>
      <c r="D1612" s="1" t="s">
        <v>395</v>
      </c>
      <c r="E1612" s="1" t="s">
        <v>395</v>
      </c>
      <c r="F1612" s="1" t="s">
        <v>397</v>
      </c>
      <c r="G1612" s="1" t="s">
        <v>398</v>
      </c>
      <c r="H1612" s="1" t="s">
        <v>544</v>
      </c>
      <c r="I1612" s="1" t="s">
        <v>189</v>
      </c>
      <c r="J1612" s="1" t="s">
        <v>197</v>
      </c>
      <c r="K1612" s="6" t="s">
        <v>448</v>
      </c>
      <c r="L1612" s="6" t="str">
        <f>VLOOKUP(LEFT(A1612,1),'Ansatz 1'!A$1:B$10,2)</f>
        <v>3 Kunst, Kultur und Kultus</v>
      </c>
      <c r="M1612" s="6" t="str">
        <f>VLOOKUP(LEFT(A1612,2),'Ansatz 2'!A$1:B$51,2)</f>
        <v>32 Musik und darstellende Kunst</v>
      </c>
      <c r="N1612" s="6" t="str">
        <f t="shared" si="170"/>
        <v>3220 Maßnahmen der Musikpflege</v>
      </c>
      <c r="O1612" s="1" t="str">
        <f t="shared" si="171"/>
        <v>FH</v>
      </c>
      <c r="P1612" s="1">
        <f t="shared" si="175"/>
        <v>1</v>
      </c>
      <c r="Q1612" s="1" t="s">
        <v>999</v>
      </c>
      <c r="R1612" s="1" t="str">
        <f t="shared" si="172"/>
        <v>1/3220-76800 Sonstige Transfers an private Haushalte (an Eltern f.Musikschulbesuch außerhalb d. Musiksch. M. Rheintal)</v>
      </c>
      <c r="S1612" s="2">
        <f t="shared" si="174"/>
        <v>-100</v>
      </c>
      <c r="T1612" s="2">
        <f t="shared" si="173"/>
        <v>-3.2331070158422244E-2</v>
      </c>
    </row>
    <row r="1613" spans="1:20" x14ac:dyDescent="0.4">
      <c r="A1613" s="1" t="s">
        <v>645</v>
      </c>
      <c r="B1613" s="1" t="s">
        <v>395</v>
      </c>
      <c r="C1613" s="1" t="s">
        <v>491</v>
      </c>
      <c r="D1613" s="1" t="s">
        <v>395</v>
      </c>
      <c r="E1613" s="1" t="s">
        <v>395</v>
      </c>
      <c r="F1613" s="1" t="s">
        <v>397</v>
      </c>
      <c r="G1613" s="1" t="s">
        <v>398</v>
      </c>
      <c r="H1613" s="1" t="s">
        <v>492</v>
      </c>
      <c r="I1613" s="1" t="s">
        <v>189</v>
      </c>
      <c r="J1613" s="1" t="s">
        <v>198</v>
      </c>
      <c r="K1613" s="6" t="s">
        <v>572</v>
      </c>
      <c r="L1613" s="6" t="str">
        <f>VLOOKUP(LEFT(A1613,1),'Ansatz 1'!A$1:B$10,2)</f>
        <v>3 Kunst, Kultur und Kultus</v>
      </c>
      <c r="M1613" s="6" t="str">
        <f>VLOOKUP(LEFT(A1613,2),'Ansatz 2'!A$1:B$51,2)</f>
        <v>32 Musik und darstellende Kunst</v>
      </c>
      <c r="N1613" s="6" t="str">
        <f t="shared" si="170"/>
        <v>3220 Maßnahmen der Musikpflege</v>
      </c>
      <c r="O1613" s="1" t="str">
        <f t="shared" si="171"/>
        <v>FH</v>
      </c>
      <c r="P1613" s="1">
        <f t="shared" si="175"/>
        <v>2</v>
      </c>
      <c r="Q1613" s="1" t="s">
        <v>999</v>
      </c>
      <c r="R1613" s="1" t="str">
        <f t="shared" si="172"/>
        <v>2/3220+81100 Miete- und Pachtertrag (Bürgermusik)</v>
      </c>
      <c r="S1613" s="2">
        <f t="shared" si="174"/>
        <v>800</v>
      </c>
      <c r="T1613" s="2">
        <f t="shared" si="173"/>
        <v>0.25864856126737795</v>
      </c>
    </row>
    <row r="1614" spans="1:20" x14ac:dyDescent="0.4">
      <c r="A1614" s="1" t="s">
        <v>649</v>
      </c>
      <c r="B1614" s="1" t="s">
        <v>395</v>
      </c>
      <c r="C1614" s="1" t="s">
        <v>477</v>
      </c>
      <c r="D1614" s="1" t="s">
        <v>455</v>
      </c>
      <c r="E1614" s="1" t="s">
        <v>395</v>
      </c>
      <c r="F1614" s="1" t="s">
        <v>497</v>
      </c>
      <c r="G1614" s="1" t="s">
        <v>398</v>
      </c>
      <c r="H1614" s="1" t="s">
        <v>415</v>
      </c>
      <c r="I1614" s="1" t="s">
        <v>199</v>
      </c>
      <c r="J1614" s="1" t="s">
        <v>89</v>
      </c>
      <c r="K1614" s="6" t="s">
        <v>461</v>
      </c>
      <c r="L1614" s="6" t="str">
        <f>VLOOKUP(LEFT(A1614,1),'Ansatz 1'!A$1:B$10,2)</f>
        <v>3 Kunst, Kultur und Kultus</v>
      </c>
      <c r="M1614" s="6" t="str">
        <f>VLOOKUP(LEFT(A1614,2),'Ansatz 2'!A$1:B$51,2)</f>
        <v>32 Musik und darstellende Kunst</v>
      </c>
      <c r="N1614" s="6" t="str">
        <f t="shared" si="170"/>
        <v>3240 Maßnahmen zur Förderung der darstellenden Kunst</v>
      </c>
      <c r="O1614" s="1" t="str">
        <f t="shared" si="171"/>
        <v>FH</v>
      </c>
      <c r="P1614" s="1">
        <f t="shared" si="175"/>
        <v>1</v>
      </c>
      <c r="Q1614" s="1" t="s">
        <v>999</v>
      </c>
      <c r="R1614" s="1" t="str">
        <f t="shared" si="172"/>
        <v>1/3240-72050 Interne Leistungsverrechnung</v>
      </c>
      <c r="S1614" s="2">
        <f t="shared" si="174"/>
        <v>-1000</v>
      </c>
      <c r="T1614" s="2">
        <f t="shared" si="173"/>
        <v>-0.32331070158422243</v>
      </c>
    </row>
    <row r="1615" spans="1:20" x14ac:dyDescent="0.4">
      <c r="A1615" s="1" t="s">
        <v>649</v>
      </c>
      <c r="B1615" s="1" t="s">
        <v>395</v>
      </c>
      <c r="C1615" s="1" t="s">
        <v>543</v>
      </c>
      <c r="D1615" s="1" t="s">
        <v>395</v>
      </c>
      <c r="E1615" s="1" t="s">
        <v>395</v>
      </c>
      <c r="F1615" s="1" t="s">
        <v>397</v>
      </c>
      <c r="G1615" s="1" t="s">
        <v>398</v>
      </c>
      <c r="H1615" s="1" t="s">
        <v>544</v>
      </c>
      <c r="I1615" s="1" t="s">
        <v>199</v>
      </c>
      <c r="J1615" s="1" t="s">
        <v>200</v>
      </c>
      <c r="K1615" s="6" t="s">
        <v>563</v>
      </c>
      <c r="L1615" s="6" t="str">
        <f>VLOOKUP(LEFT(A1615,1),'Ansatz 1'!A$1:B$10,2)</f>
        <v>3 Kunst, Kultur und Kultus</v>
      </c>
      <c r="M1615" s="6" t="str">
        <f>VLOOKUP(LEFT(A1615,2),'Ansatz 2'!A$1:B$51,2)</f>
        <v>32 Musik und darstellende Kunst</v>
      </c>
      <c r="N1615" s="6" t="str">
        <f t="shared" si="170"/>
        <v>3240 Maßnahmen zur Förderung der darstellenden Kunst</v>
      </c>
      <c r="O1615" s="1" t="str">
        <f t="shared" si="171"/>
        <v>FH</v>
      </c>
      <c r="P1615" s="1">
        <f t="shared" si="175"/>
        <v>1</v>
      </c>
      <c r="Q1615" s="1" t="s">
        <v>999</v>
      </c>
      <c r="R1615" s="1" t="str">
        <f t="shared" si="172"/>
        <v>1/3240-75700 Transfers an private Organisationen ohne Erwerbszweck (kulturelle Veranstaltungen)</v>
      </c>
      <c r="S1615" s="2">
        <f t="shared" si="174"/>
        <v>-6500</v>
      </c>
      <c r="T1615" s="2">
        <f t="shared" si="173"/>
        <v>-2.1015195602974459</v>
      </c>
    </row>
    <row r="1616" spans="1:20" x14ac:dyDescent="0.4">
      <c r="A1616" s="1" t="s">
        <v>407</v>
      </c>
      <c r="B1616" s="1" t="s">
        <v>395</v>
      </c>
      <c r="C1616" s="1" t="s">
        <v>489</v>
      </c>
      <c r="D1616" s="1" t="s">
        <v>395</v>
      </c>
      <c r="E1616" s="1" t="s">
        <v>395</v>
      </c>
      <c r="F1616" s="1" t="s">
        <v>397</v>
      </c>
      <c r="G1616" s="1" t="s">
        <v>398</v>
      </c>
      <c r="H1616" s="1" t="s">
        <v>490</v>
      </c>
      <c r="I1616" s="1" t="s">
        <v>201</v>
      </c>
      <c r="J1616" s="1" t="s">
        <v>202</v>
      </c>
      <c r="K1616" s="6" t="s">
        <v>448</v>
      </c>
      <c r="L1616" s="6" t="str">
        <f>VLOOKUP(LEFT(A1616,1),'Ansatz 1'!A$1:B$10,2)</f>
        <v>3 Kunst, Kultur und Kultus</v>
      </c>
      <c r="M1616" s="6" t="str">
        <f>VLOOKUP(LEFT(A1616,2),'Ansatz 2'!A$1:B$51,2)</f>
        <v>36 Heimatpflege</v>
      </c>
      <c r="N1616" s="6" t="str">
        <f t="shared" si="170"/>
        <v>3600 Heimatpflege</v>
      </c>
      <c r="O1616" s="1" t="str">
        <f t="shared" si="171"/>
        <v>FH</v>
      </c>
      <c r="P1616" s="1">
        <f t="shared" si="175"/>
        <v>2</v>
      </c>
      <c r="Q1616" s="1" t="s">
        <v>999</v>
      </c>
      <c r="R1616" s="1" t="str">
        <f t="shared" si="172"/>
        <v>2/3600+80800 Veräußerungen von Waren (Heimatbuch)</v>
      </c>
      <c r="S1616" s="2">
        <f t="shared" si="174"/>
        <v>100</v>
      </c>
      <c r="T1616" s="2">
        <f t="shared" si="173"/>
        <v>3.2331070158422244E-2</v>
      </c>
    </row>
    <row r="1617" spans="1:20" x14ac:dyDescent="0.4">
      <c r="A1617" s="1" t="s">
        <v>650</v>
      </c>
      <c r="B1617" s="1" t="s">
        <v>395</v>
      </c>
      <c r="C1617" s="1" t="s">
        <v>487</v>
      </c>
      <c r="D1617" s="1" t="s">
        <v>395</v>
      </c>
      <c r="E1617" s="1" t="s">
        <v>395</v>
      </c>
      <c r="F1617" s="1" t="s">
        <v>397</v>
      </c>
      <c r="G1617" s="1" t="s">
        <v>398</v>
      </c>
      <c r="H1617" s="1" t="s">
        <v>415</v>
      </c>
      <c r="I1617" s="1" t="s">
        <v>203</v>
      </c>
      <c r="J1617" s="1" t="s">
        <v>62</v>
      </c>
      <c r="K1617" s="6" t="s">
        <v>448</v>
      </c>
      <c r="L1617" s="6" t="str">
        <f>VLOOKUP(LEFT(A1617,1),'Ansatz 1'!A$1:B$10,2)</f>
        <v>3 Kunst, Kultur und Kultus</v>
      </c>
      <c r="M1617" s="6" t="str">
        <f>VLOOKUP(LEFT(A1617,2),'Ansatz 2'!A$1:B$51,2)</f>
        <v>36 Heimatpflege</v>
      </c>
      <c r="N1617" s="6" t="str">
        <f t="shared" si="170"/>
        <v>3620 Denkmalpflege</v>
      </c>
      <c r="O1617" s="1" t="str">
        <f t="shared" si="171"/>
        <v>FH</v>
      </c>
      <c r="P1617" s="1">
        <f t="shared" si="175"/>
        <v>1</v>
      </c>
      <c r="Q1617" s="1" t="s">
        <v>999</v>
      </c>
      <c r="R1617" s="1" t="str">
        <f t="shared" si="172"/>
        <v>1/3620-72900 Sonstige Aufwendungen</v>
      </c>
      <c r="S1617" s="2">
        <f t="shared" si="174"/>
        <v>-100</v>
      </c>
      <c r="T1617" s="2">
        <f t="shared" si="173"/>
        <v>-3.2331070158422244E-2</v>
      </c>
    </row>
    <row r="1618" spans="1:20" x14ac:dyDescent="0.4">
      <c r="A1618" s="1" t="s">
        <v>651</v>
      </c>
      <c r="B1618" s="1" t="s">
        <v>395</v>
      </c>
      <c r="C1618" s="1" t="s">
        <v>487</v>
      </c>
      <c r="D1618" s="1" t="s">
        <v>395</v>
      </c>
      <c r="E1618" s="1" t="s">
        <v>395</v>
      </c>
      <c r="F1618" s="1" t="s">
        <v>397</v>
      </c>
      <c r="G1618" s="1" t="s">
        <v>398</v>
      </c>
      <c r="H1618" s="1" t="s">
        <v>415</v>
      </c>
      <c r="I1618" s="1" t="s">
        <v>204</v>
      </c>
      <c r="J1618" s="1" t="s">
        <v>62</v>
      </c>
      <c r="K1618" s="6" t="s">
        <v>448</v>
      </c>
      <c r="L1618" s="6" t="str">
        <f>VLOOKUP(LEFT(A1618,1),'Ansatz 1'!A$1:B$10,2)</f>
        <v>3 Kunst, Kultur und Kultus</v>
      </c>
      <c r="M1618" s="6" t="str">
        <f>VLOOKUP(LEFT(A1618,2),'Ansatz 2'!A$1:B$51,2)</f>
        <v>36 Heimatpflege</v>
      </c>
      <c r="N1618" s="6" t="str">
        <f t="shared" si="170"/>
        <v>3630 Altstadterhaltung und Ortsbildpflege</v>
      </c>
      <c r="O1618" s="1" t="str">
        <f t="shared" si="171"/>
        <v>FH</v>
      </c>
      <c r="P1618" s="1">
        <f t="shared" si="175"/>
        <v>1</v>
      </c>
      <c r="Q1618" s="1" t="s">
        <v>999</v>
      </c>
      <c r="R1618" s="1" t="str">
        <f t="shared" si="172"/>
        <v>1/3630-72900 Sonstige Aufwendungen</v>
      </c>
      <c r="S1618" s="2">
        <f t="shared" si="174"/>
        <v>-100</v>
      </c>
      <c r="T1618" s="2">
        <f t="shared" si="173"/>
        <v>-3.2331070158422244E-2</v>
      </c>
    </row>
    <row r="1619" spans="1:20" x14ac:dyDescent="0.4">
      <c r="A1619" s="1" t="s">
        <v>413</v>
      </c>
      <c r="B1619" s="1" t="s">
        <v>395</v>
      </c>
      <c r="C1619" s="1" t="s">
        <v>487</v>
      </c>
      <c r="D1619" s="1" t="s">
        <v>395</v>
      </c>
      <c r="E1619" s="1" t="s">
        <v>395</v>
      </c>
      <c r="F1619" s="1" t="s">
        <v>397</v>
      </c>
      <c r="G1619" s="1" t="s">
        <v>398</v>
      </c>
      <c r="H1619" s="1" t="s">
        <v>415</v>
      </c>
      <c r="I1619" s="1" t="s">
        <v>201</v>
      </c>
      <c r="J1619" s="1" t="s">
        <v>205</v>
      </c>
      <c r="K1619" s="6" t="s">
        <v>616</v>
      </c>
      <c r="L1619" s="6" t="str">
        <f>VLOOKUP(LEFT(A1619,1),'Ansatz 1'!A$1:B$10,2)</f>
        <v>3 Kunst, Kultur und Kultus</v>
      </c>
      <c r="M1619" s="6" t="str">
        <f>VLOOKUP(LEFT(A1619,2),'Ansatz 2'!A$1:B$51,2)</f>
        <v>36 Heimatpflege</v>
      </c>
      <c r="N1619" s="6" t="str">
        <f t="shared" si="170"/>
        <v>3690 Heimatpflege</v>
      </c>
      <c r="O1619" s="1" t="str">
        <f t="shared" si="171"/>
        <v>FH</v>
      </c>
      <c r="P1619" s="1">
        <f t="shared" si="175"/>
        <v>1</v>
      </c>
      <c r="Q1619" s="1" t="s">
        <v>999</v>
      </c>
      <c r="R1619" s="1" t="str">
        <f t="shared" si="172"/>
        <v>1/3690-72900 Sonstige Aufwendungen (Heimatkunde, Jungbürgerfeier, Gutscheine Geburten)</v>
      </c>
      <c r="S1619" s="2">
        <f t="shared" si="174"/>
        <v>-14000</v>
      </c>
      <c r="T1619" s="2">
        <f t="shared" si="173"/>
        <v>-4.5263498221791139</v>
      </c>
    </row>
    <row r="1620" spans="1:20" x14ac:dyDescent="0.4">
      <c r="A1620" s="1" t="s">
        <v>652</v>
      </c>
      <c r="B1620" s="1" t="s">
        <v>395</v>
      </c>
      <c r="C1620" s="1" t="s">
        <v>435</v>
      </c>
      <c r="D1620" s="1" t="s">
        <v>395</v>
      </c>
      <c r="E1620" s="1" t="s">
        <v>395</v>
      </c>
      <c r="F1620" s="1" t="s">
        <v>397</v>
      </c>
      <c r="G1620" s="1" t="s">
        <v>398</v>
      </c>
      <c r="H1620" s="1" t="s">
        <v>436</v>
      </c>
      <c r="I1620" s="1" t="s">
        <v>206</v>
      </c>
      <c r="J1620" s="1" t="s">
        <v>35</v>
      </c>
      <c r="K1620" s="6" t="s">
        <v>437</v>
      </c>
      <c r="L1620" s="6" t="str">
        <f>VLOOKUP(LEFT(A1620,1),'Ansatz 1'!A$1:B$10,2)</f>
        <v>3 Kunst, Kultur und Kultus</v>
      </c>
      <c r="M1620" s="6" t="str">
        <f>VLOOKUP(LEFT(A1620,2),'Ansatz 2'!A$1:B$51,2)</f>
        <v>38 Sonstige Kulturpflege</v>
      </c>
      <c r="N1620" s="6" t="str">
        <f t="shared" si="170"/>
        <v>3800 Einrichtungen der Kulturpflege</v>
      </c>
      <c r="O1620" s="1" t="str">
        <f t="shared" si="171"/>
        <v>FH</v>
      </c>
      <c r="P1620" s="1">
        <f t="shared" si="175"/>
        <v>1</v>
      </c>
      <c r="Q1620" s="1" t="s">
        <v>999</v>
      </c>
      <c r="R1620" s="1" t="str">
        <f t="shared" si="172"/>
        <v>1/3800-04200 Amts-, Betriebs- und Geschäftsausstattung</v>
      </c>
      <c r="S1620" s="2">
        <f t="shared" si="174"/>
        <v>-4000</v>
      </c>
      <c r="T1620" s="2">
        <f t="shared" si="173"/>
        <v>-1.2932428063368897</v>
      </c>
    </row>
    <row r="1621" spans="1:20" x14ac:dyDescent="0.4">
      <c r="A1621" s="1" t="s">
        <v>652</v>
      </c>
      <c r="B1621" s="1" t="s">
        <v>395</v>
      </c>
      <c r="C1621" s="1" t="s">
        <v>438</v>
      </c>
      <c r="D1621" s="1" t="s">
        <v>395</v>
      </c>
      <c r="E1621" s="1" t="s">
        <v>395</v>
      </c>
      <c r="F1621" s="1" t="s">
        <v>397</v>
      </c>
      <c r="G1621" s="1" t="s">
        <v>398</v>
      </c>
      <c r="H1621" s="1" t="s">
        <v>439</v>
      </c>
      <c r="I1621" s="1" t="s">
        <v>206</v>
      </c>
      <c r="J1621" s="1" t="s">
        <v>36</v>
      </c>
      <c r="K1621" s="6" t="s">
        <v>461</v>
      </c>
      <c r="L1621" s="6" t="str">
        <f>VLOOKUP(LEFT(A1621,1),'Ansatz 1'!A$1:B$10,2)</f>
        <v>3 Kunst, Kultur und Kultus</v>
      </c>
      <c r="M1621" s="6" t="str">
        <f>VLOOKUP(LEFT(A1621,2),'Ansatz 2'!A$1:B$51,2)</f>
        <v>38 Sonstige Kulturpflege</v>
      </c>
      <c r="N1621" s="6" t="str">
        <f t="shared" si="170"/>
        <v>3800 Einrichtungen der Kulturpflege</v>
      </c>
      <c r="O1621" s="1" t="str">
        <f t="shared" si="171"/>
        <v>FH</v>
      </c>
      <c r="P1621" s="1">
        <f t="shared" si="175"/>
        <v>1</v>
      </c>
      <c r="Q1621" s="1" t="s">
        <v>999</v>
      </c>
      <c r="R1621" s="1" t="str">
        <f t="shared" si="172"/>
        <v>1/3800-40000 Geringwertige Wirtschaftsgüter (GWG)</v>
      </c>
      <c r="S1621" s="2">
        <f t="shared" si="174"/>
        <v>-1000</v>
      </c>
      <c r="T1621" s="2">
        <f t="shared" si="173"/>
        <v>-0.32331070158422243</v>
      </c>
    </row>
    <row r="1622" spans="1:20" x14ac:dyDescent="0.4">
      <c r="A1622" s="1" t="s">
        <v>652</v>
      </c>
      <c r="B1622" s="1" t="s">
        <v>395</v>
      </c>
      <c r="C1622" s="1" t="s">
        <v>519</v>
      </c>
      <c r="D1622" s="1" t="s">
        <v>395</v>
      </c>
      <c r="E1622" s="1" t="s">
        <v>395</v>
      </c>
      <c r="F1622" s="1" t="s">
        <v>397</v>
      </c>
      <c r="G1622" s="1" t="s">
        <v>398</v>
      </c>
      <c r="H1622" s="1" t="s">
        <v>439</v>
      </c>
      <c r="I1622" s="1" t="s">
        <v>206</v>
      </c>
      <c r="J1622" s="1" t="s">
        <v>84</v>
      </c>
      <c r="K1622" s="6" t="s">
        <v>463</v>
      </c>
      <c r="L1622" s="6" t="str">
        <f>VLOOKUP(LEFT(A1622,1),'Ansatz 1'!A$1:B$10,2)</f>
        <v>3 Kunst, Kultur und Kultus</v>
      </c>
      <c r="M1622" s="6" t="str">
        <f>VLOOKUP(LEFT(A1622,2),'Ansatz 2'!A$1:B$51,2)</f>
        <v>38 Sonstige Kulturpflege</v>
      </c>
      <c r="N1622" s="6" t="str">
        <f t="shared" si="170"/>
        <v>3800 Einrichtungen der Kulturpflege</v>
      </c>
      <c r="O1622" s="1" t="str">
        <f t="shared" si="171"/>
        <v>FH</v>
      </c>
      <c r="P1622" s="1">
        <f t="shared" si="175"/>
        <v>1</v>
      </c>
      <c r="Q1622" s="1" t="s">
        <v>999</v>
      </c>
      <c r="R1622" s="1" t="str">
        <f t="shared" si="172"/>
        <v>1/3800-45100 Brennstoffe</v>
      </c>
      <c r="S1622" s="2">
        <f t="shared" si="174"/>
        <v>-2500</v>
      </c>
      <c r="T1622" s="2">
        <f t="shared" si="173"/>
        <v>-0.80827675396055609</v>
      </c>
    </row>
    <row r="1623" spans="1:20" x14ac:dyDescent="0.4">
      <c r="A1623" s="1" t="s">
        <v>652</v>
      </c>
      <c r="B1623" s="1" t="s">
        <v>395</v>
      </c>
      <c r="C1623" s="1" t="s">
        <v>520</v>
      </c>
      <c r="D1623" s="1" t="s">
        <v>395</v>
      </c>
      <c r="E1623" s="1" t="s">
        <v>395</v>
      </c>
      <c r="F1623" s="1" t="s">
        <v>397</v>
      </c>
      <c r="G1623" s="1" t="s">
        <v>398</v>
      </c>
      <c r="H1623" s="1" t="s">
        <v>439</v>
      </c>
      <c r="I1623" s="1" t="s">
        <v>206</v>
      </c>
      <c r="J1623" s="1" t="s">
        <v>85</v>
      </c>
      <c r="K1623" s="6" t="s">
        <v>419</v>
      </c>
      <c r="L1623" s="6" t="str">
        <f>VLOOKUP(LEFT(A1623,1),'Ansatz 1'!A$1:B$10,2)</f>
        <v>3 Kunst, Kultur und Kultus</v>
      </c>
      <c r="M1623" s="6" t="str">
        <f>VLOOKUP(LEFT(A1623,2),'Ansatz 2'!A$1:B$51,2)</f>
        <v>38 Sonstige Kulturpflege</v>
      </c>
      <c r="N1623" s="6" t="str">
        <f t="shared" si="170"/>
        <v>3800 Einrichtungen der Kulturpflege</v>
      </c>
      <c r="O1623" s="1" t="str">
        <f t="shared" si="171"/>
        <v>FH</v>
      </c>
      <c r="P1623" s="1">
        <f t="shared" si="175"/>
        <v>1</v>
      </c>
      <c r="Q1623" s="1" t="s">
        <v>999</v>
      </c>
      <c r="R1623" s="1" t="str">
        <f t="shared" si="172"/>
        <v>1/3800-45400 Reinigungsmittel</v>
      </c>
      <c r="S1623" s="2">
        <f t="shared" si="174"/>
        <v>-1500</v>
      </c>
      <c r="T1623" s="2">
        <f t="shared" si="173"/>
        <v>-0.48496605237633367</v>
      </c>
    </row>
    <row r="1624" spans="1:20" x14ac:dyDescent="0.4">
      <c r="A1624" s="1" t="s">
        <v>652</v>
      </c>
      <c r="B1624" s="1" t="s">
        <v>395</v>
      </c>
      <c r="C1624" s="1" t="s">
        <v>444</v>
      </c>
      <c r="D1624" s="1" t="s">
        <v>395</v>
      </c>
      <c r="E1624" s="1" t="s">
        <v>395</v>
      </c>
      <c r="F1624" s="1" t="s">
        <v>397</v>
      </c>
      <c r="G1624" s="1" t="s">
        <v>398</v>
      </c>
      <c r="H1624" s="1" t="s">
        <v>445</v>
      </c>
      <c r="I1624" s="1" t="s">
        <v>206</v>
      </c>
      <c r="J1624" s="1" t="s">
        <v>39</v>
      </c>
      <c r="K1624" s="6" t="s">
        <v>573</v>
      </c>
      <c r="L1624" s="6" t="str">
        <f>VLOOKUP(LEFT(A1624,1),'Ansatz 1'!A$1:B$10,2)</f>
        <v>3 Kunst, Kultur und Kultus</v>
      </c>
      <c r="M1624" s="6" t="str">
        <f>VLOOKUP(LEFT(A1624,2),'Ansatz 2'!A$1:B$51,2)</f>
        <v>38 Sonstige Kulturpflege</v>
      </c>
      <c r="N1624" s="6" t="str">
        <f t="shared" si="170"/>
        <v>3800 Einrichtungen der Kulturpflege</v>
      </c>
      <c r="O1624" s="1" t="str">
        <f t="shared" si="171"/>
        <v>FH</v>
      </c>
      <c r="P1624" s="1">
        <f t="shared" si="175"/>
        <v>1</v>
      </c>
      <c r="Q1624" s="1" t="s">
        <v>999</v>
      </c>
      <c r="R1624" s="1" t="str">
        <f t="shared" si="172"/>
        <v>1/3800-51000 Geldbezüge der Vertragsbediensteten der Verwaltung</v>
      </c>
      <c r="S1624" s="2">
        <f t="shared" si="174"/>
        <v>-6800</v>
      </c>
      <c r="T1624" s="2">
        <f t="shared" si="173"/>
        <v>-2.1985127707727128</v>
      </c>
    </row>
    <row r="1625" spans="1:20" x14ac:dyDescent="0.4">
      <c r="A1625" s="1" t="s">
        <v>652</v>
      </c>
      <c r="B1625" s="1" t="s">
        <v>395</v>
      </c>
      <c r="C1625" s="1" t="s">
        <v>452</v>
      </c>
      <c r="D1625" s="1" t="s">
        <v>395</v>
      </c>
      <c r="E1625" s="1" t="s">
        <v>395</v>
      </c>
      <c r="F1625" s="1" t="s">
        <v>397</v>
      </c>
      <c r="G1625" s="1" t="s">
        <v>398</v>
      </c>
      <c r="H1625" s="1" t="s">
        <v>450</v>
      </c>
      <c r="I1625" s="1" t="s">
        <v>206</v>
      </c>
      <c r="J1625" s="1" t="s">
        <v>42</v>
      </c>
      <c r="K1625" s="6" t="s">
        <v>493</v>
      </c>
      <c r="L1625" s="6" t="str">
        <f>VLOOKUP(LEFT(A1625,1),'Ansatz 1'!A$1:B$10,2)</f>
        <v>3 Kunst, Kultur und Kultus</v>
      </c>
      <c r="M1625" s="6" t="str">
        <f>VLOOKUP(LEFT(A1625,2),'Ansatz 2'!A$1:B$51,2)</f>
        <v>38 Sonstige Kulturpflege</v>
      </c>
      <c r="N1625" s="6" t="str">
        <f t="shared" si="170"/>
        <v>3800 Einrichtungen der Kulturpflege</v>
      </c>
      <c r="O1625" s="1" t="str">
        <f t="shared" si="171"/>
        <v>FH</v>
      </c>
      <c r="P1625" s="1">
        <f t="shared" si="175"/>
        <v>1</v>
      </c>
      <c r="Q1625" s="1" t="s">
        <v>999</v>
      </c>
      <c r="R1625" s="1" t="str">
        <f t="shared" si="172"/>
        <v>1/3800-58000 Dienstgeberbeiträge zum Ausgleichsfonds für Familienbeihilfen</v>
      </c>
      <c r="S1625" s="2">
        <f t="shared" si="174"/>
        <v>-300</v>
      </c>
      <c r="T1625" s="2">
        <f t="shared" si="173"/>
        <v>-9.6993210475266725E-2</v>
      </c>
    </row>
    <row r="1626" spans="1:20" x14ac:dyDescent="0.4">
      <c r="A1626" s="1" t="s">
        <v>652</v>
      </c>
      <c r="B1626" s="1" t="s">
        <v>395</v>
      </c>
      <c r="C1626" s="1" t="s">
        <v>454</v>
      </c>
      <c r="D1626" s="1" t="s">
        <v>455</v>
      </c>
      <c r="E1626" s="1" t="s">
        <v>395</v>
      </c>
      <c r="F1626" s="1" t="s">
        <v>397</v>
      </c>
      <c r="G1626" s="1" t="s">
        <v>398</v>
      </c>
      <c r="H1626" s="1" t="s">
        <v>450</v>
      </c>
      <c r="I1626" s="1" t="s">
        <v>206</v>
      </c>
      <c r="J1626" s="1" t="s">
        <v>43</v>
      </c>
      <c r="K1626" s="6" t="s">
        <v>448</v>
      </c>
      <c r="L1626" s="6" t="str">
        <f>VLOOKUP(LEFT(A1626,1),'Ansatz 1'!A$1:B$10,2)</f>
        <v>3 Kunst, Kultur und Kultus</v>
      </c>
      <c r="M1626" s="6" t="str">
        <f>VLOOKUP(LEFT(A1626,2),'Ansatz 2'!A$1:B$51,2)</f>
        <v>38 Sonstige Kulturpflege</v>
      </c>
      <c r="N1626" s="6" t="str">
        <f t="shared" si="170"/>
        <v>3800 Einrichtungen der Kulturpflege</v>
      </c>
      <c r="O1626" s="1" t="str">
        <f t="shared" si="171"/>
        <v>FH</v>
      </c>
      <c r="P1626" s="1">
        <f t="shared" si="175"/>
        <v>1</v>
      </c>
      <c r="Q1626" s="1" t="s">
        <v>999</v>
      </c>
      <c r="R1626" s="1" t="str">
        <f t="shared" si="172"/>
        <v>1/3800-58150 Pensionskassenbeiträge</v>
      </c>
      <c r="S1626" s="2">
        <f t="shared" si="174"/>
        <v>-100</v>
      </c>
      <c r="T1626" s="2">
        <f t="shared" si="173"/>
        <v>-3.2331070158422244E-2</v>
      </c>
    </row>
    <row r="1627" spans="1:20" x14ac:dyDescent="0.4">
      <c r="A1627" s="1" t="s">
        <v>652</v>
      </c>
      <c r="B1627" s="1" t="s">
        <v>395</v>
      </c>
      <c r="C1627" s="1" t="s">
        <v>454</v>
      </c>
      <c r="D1627" s="1" t="s">
        <v>444</v>
      </c>
      <c r="E1627" s="1" t="s">
        <v>395</v>
      </c>
      <c r="F1627" s="1" t="s">
        <v>397</v>
      </c>
      <c r="G1627" s="1" t="s">
        <v>398</v>
      </c>
      <c r="H1627" s="1" t="s">
        <v>450</v>
      </c>
      <c r="I1627" s="1" t="s">
        <v>206</v>
      </c>
      <c r="J1627" s="1" t="s">
        <v>44</v>
      </c>
      <c r="K1627" s="6" t="s">
        <v>448</v>
      </c>
      <c r="L1627" s="6" t="str">
        <f>VLOOKUP(LEFT(A1627,1),'Ansatz 1'!A$1:B$10,2)</f>
        <v>3 Kunst, Kultur und Kultus</v>
      </c>
      <c r="M1627" s="6" t="str">
        <f>VLOOKUP(LEFT(A1627,2),'Ansatz 2'!A$1:B$51,2)</f>
        <v>38 Sonstige Kulturpflege</v>
      </c>
      <c r="N1627" s="6" t="str">
        <f t="shared" si="170"/>
        <v>3800 Einrichtungen der Kulturpflege</v>
      </c>
      <c r="O1627" s="1" t="str">
        <f t="shared" si="171"/>
        <v>FH</v>
      </c>
      <c r="P1627" s="1">
        <f t="shared" si="175"/>
        <v>1</v>
      </c>
      <c r="Q1627" s="1" t="s">
        <v>999</v>
      </c>
      <c r="R1627" s="1" t="str">
        <f t="shared" si="172"/>
        <v>1/3800-58151 Mitarbeitervorsorge - Abfertigung neu</v>
      </c>
      <c r="S1627" s="2">
        <f t="shared" si="174"/>
        <v>-100</v>
      </c>
      <c r="T1627" s="2">
        <f t="shared" si="173"/>
        <v>-3.2331070158422244E-2</v>
      </c>
    </row>
    <row r="1628" spans="1:20" x14ac:dyDescent="0.4">
      <c r="A1628" s="1" t="s">
        <v>652</v>
      </c>
      <c r="B1628" s="1" t="s">
        <v>395</v>
      </c>
      <c r="C1628" s="1" t="s">
        <v>457</v>
      </c>
      <c r="D1628" s="1" t="s">
        <v>395</v>
      </c>
      <c r="E1628" s="1" t="s">
        <v>395</v>
      </c>
      <c r="F1628" s="1" t="s">
        <v>397</v>
      </c>
      <c r="G1628" s="1" t="s">
        <v>398</v>
      </c>
      <c r="H1628" s="1" t="s">
        <v>450</v>
      </c>
      <c r="I1628" s="1" t="s">
        <v>206</v>
      </c>
      <c r="J1628" s="1" t="s">
        <v>45</v>
      </c>
      <c r="K1628" s="6" t="s">
        <v>653</v>
      </c>
      <c r="L1628" s="6" t="str">
        <f>VLOOKUP(LEFT(A1628,1),'Ansatz 1'!A$1:B$10,2)</f>
        <v>3 Kunst, Kultur und Kultus</v>
      </c>
      <c r="M1628" s="6" t="str">
        <f>VLOOKUP(LEFT(A1628,2),'Ansatz 2'!A$1:B$51,2)</f>
        <v>38 Sonstige Kulturpflege</v>
      </c>
      <c r="N1628" s="6" t="str">
        <f t="shared" si="170"/>
        <v>3800 Einrichtungen der Kulturpflege</v>
      </c>
      <c r="O1628" s="1" t="str">
        <f t="shared" si="171"/>
        <v>FH</v>
      </c>
      <c r="P1628" s="1">
        <f t="shared" si="175"/>
        <v>1</v>
      </c>
      <c r="Q1628" s="1" t="s">
        <v>999</v>
      </c>
      <c r="R1628" s="1" t="str">
        <f t="shared" si="172"/>
        <v>1/3800-58200 Sonstige Dienstgeberbeiträge zur sozialen Sicherheit</v>
      </c>
      <c r="S1628" s="2">
        <f t="shared" si="174"/>
        <v>-1700</v>
      </c>
      <c r="T1628" s="2">
        <f t="shared" si="173"/>
        <v>-0.5496281926931782</v>
      </c>
    </row>
    <row r="1629" spans="1:20" x14ac:dyDescent="0.4">
      <c r="A1629" s="1" t="s">
        <v>652</v>
      </c>
      <c r="B1629" s="1" t="s">
        <v>395</v>
      </c>
      <c r="C1629" s="1" t="s">
        <v>522</v>
      </c>
      <c r="D1629" s="1" t="s">
        <v>395</v>
      </c>
      <c r="E1629" s="1" t="s">
        <v>395</v>
      </c>
      <c r="F1629" s="1" t="s">
        <v>397</v>
      </c>
      <c r="G1629" s="1" t="s">
        <v>398</v>
      </c>
      <c r="H1629" s="1" t="s">
        <v>465</v>
      </c>
      <c r="I1629" s="1" t="s">
        <v>206</v>
      </c>
      <c r="J1629" s="1" t="s">
        <v>86</v>
      </c>
      <c r="K1629" s="6" t="s">
        <v>654</v>
      </c>
      <c r="L1629" s="6" t="str">
        <f>VLOOKUP(LEFT(A1629,1),'Ansatz 1'!A$1:B$10,2)</f>
        <v>3 Kunst, Kultur und Kultus</v>
      </c>
      <c r="M1629" s="6" t="str">
        <f>VLOOKUP(LEFT(A1629,2),'Ansatz 2'!A$1:B$51,2)</f>
        <v>38 Sonstige Kulturpflege</v>
      </c>
      <c r="N1629" s="6" t="str">
        <f t="shared" si="170"/>
        <v>3800 Einrichtungen der Kulturpflege</v>
      </c>
      <c r="O1629" s="1" t="str">
        <f t="shared" si="171"/>
        <v>FH</v>
      </c>
      <c r="P1629" s="1">
        <f t="shared" si="175"/>
        <v>1</v>
      </c>
      <c r="Q1629" s="1" t="s">
        <v>999</v>
      </c>
      <c r="R1629" s="1" t="str">
        <f t="shared" si="172"/>
        <v>1/3800-60000 Energiebezüge</v>
      </c>
      <c r="S1629" s="2">
        <f t="shared" si="174"/>
        <v>-6900</v>
      </c>
      <c r="T1629" s="2">
        <f t="shared" si="173"/>
        <v>-2.2308438409311346</v>
      </c>
    </row>
    <row r="1630" spans="1:20" x14ac:dyDescent="0.4">
      <c r="A1630" s="1" t="s">
        <v>652</v>
      </c>
      <c r="B1630" s="1" t="s">
        <v>395</v>
      </c>
      <c r="C1630" s="1" t="s">
        <v>523</v>
      </c>
      <c r="D1630" s="1" t="s">
        <v>395</v>
      </c>
      <c r="E1630" s="1" t="s">
        <v>395</v>
      </c>
      <c r="F1630" s="1" t="s">
        <v>397</v>
      </c>
      <c r="G1630" s="1" t="s">
        <v>398</v>
      </c>
      <c r="H1630" s="1" t="s">
        <v>460</v>
      </c>
      <c r="I1630" s="1" t="s">
        <v>206</v>
      </c>
      <c r="J1630" s="1" t="s">
        <v>87</v>
      </c>
      <c r="K1630" s="6" t="s">
        <v>424</v>
      </c>
      <c r="L1630" s="6" t="str">
        <f>VLOOKUP(LEFT(A1630,1),'Ansatz 1'!A$1:B$10,2)</f>
        <v>3 Kunst, Kultur und Kultus</v>
      </c>
      <c r="M1630" s="6" t="str">
        <f>VLOOKUP(LEFT(A1630,2),'Ansatz 2'!A$1:B$51,2)</f>
        <v>38 Sonstige Kulturpflege</v>
      </c>
      <c r="N1630" s="6" t="str">
        <f t="shared" si="170"/>
        <v>3800 Einrichtungen der Kulturpflege</v>
      </c>
      <c r="O1630" s="1" t="str">
        <f t="shared" si="171"/>
        <v>FH</v>
      </c>
      <c r="P1630" s="1">
        <f t="shared" si="175"/>
        <v>1</v>
      </c>
      <c r="Q1630" s="1" t="s">
        <v>999</v>
      </c>
      <c r="R1630" s="1" t="str">
        <f t="shared" si="172"/>
        <v>1/3800-61400 Instandhaltung von Gebäuden und Bauten</v>
      </c>
      <c r="S1630" s="2">
        <f t="shared" si="174"/>
        <v>-20000</v>
      </c>
      <c r="T1630" s="2">
        <f t="shared" si="173"/>
        <v>-6.4662140316844487</v>
      </c>
    </row>
    <row r="1631" spans="1:20" x14ac:dyDescent="0.4">
      <c r="A1631" s="1" t="s">
        <v>652</v>
      </c>
      <c r="B1631" s="1" t="s">
        <v>395</v>
      </c>
      <c r="C1631" s="1" t="s">
        <v>523</v>
      </c>
      <c r="D1631" s="1" t="s">
        <v>409</v>
      </c>
      <c r="E1631" s="1" t="s">
        <v>395</v>
      </c>
      <c r="F1631" s="1" t="s">
        <v>397</v>
      </c>
      <c r="G1631" s="1" t="s">
        <v>398</v>
      </c>
      <c r="H1631" s="1" t="s">
        <v>460</v>
      </c>
      <c r="I1631" s="1" t="s">
        <v>206</v>
      </c>
      <c r="J1631" s="1" t="s">
        <v>87</v>
      </c>
      <c r="K1631" s="6" t="s">
        <v>655</v>
      </c>
      <c r="L1631" s="6" t="str">
        <f>VLOOKUP(LEFT(A1631,1),'Ansatz 1'!A$1:B$10,2)</f>
        <v>3 Kunst, Kultur und Kultus</v>
      </c>
      <c r="M1631" s="6" t="str">
        <f>VLOOKUP(LEFT(A1631,2),'Ansatz 2'!A$1:B$51,2)</f>
        <v>38 Sonstige Kulturpflege</v>
      </c>
      <c r="N1631" s="6" t="str">
        <f t="shared" si="170"/>
        <v>3800 Einrichtungen der Kulturpflege</v>
      </c>
      <c r="O1631" s="1" t="str">
        <f t="shared" si="171"/>
        <v>FH</v>
      </c>
      <c r="P1631" s="1">
        <f t="shared" si="175"/>
        <v>1</v>
      </c>
      <c r="Q1631" s="1" t="s">
        <v>999</v>
      </c>
      <c r="R1631" s="1" t="str">
        <f t="shared" si="172"/>
        <v>1/3800-61490 Instandhaltung von Gebäuden und Bauten</v>
      </c>
      <c r="S1631" s="2">
        <f t="shared" si="174"/>
        <v>-35000</v>
      </c>
      <c r="T1631" s="2">
        <f t="shared" si="173"/>
        <v>-11.315874555447785</v>
      </c>
    </row>
    <row r="1632" spans="1:20" x14ac:dyDescent="0.4">
      <c r="A1632" s="1" t="s">
        <v>652</v>
      </c>
      <c r="B1632" s="1" t="s">
        <v>395</v>
      </c>
      <c r="C1632" s="1" t="s">
        <v>462</v>
      </c>
      <c r="D1632" s="1" t="s">
        <v>395</v>
      </c>
      <c r="E1632" s="1" t="s">
        <v>395</v>
      </c>
      <c r="F1632" s="1" t="s">
        <v>397</v>
      </c>
      <c r="G1632" s="1" t="s">
        <v>398</v>
      </c>
      <c r="H1632" s="1" t="s">
        <v>460</v>
      </c>
      <c r="I1632" s="1" t="s">
        <v>206</v>
      </c>
      <c r="J1632" s="1" t="s">
        <v>47</v>
      </c>
      <c r="K1632" s="6" t="s">
        <v>486</v>
      </c>
      <c r="L1632" s="6" t="str">
        <f>VLOOKUP(LEFT(A1632,1),'Ansatz 1'!A$1:B$10,2)</f>
        <v>3 Kunst, Kultur und Kultus</v>
      </c>
      <c r="M1632" s="6" t="str">
        <f>VLOOKUP(LEFT(A1632,2),'Ansatz 2'!A$1:B$51,2)</f>
        <v>38 Sonstige Kulturpflege</v>
      </c>
      <c r="N1632" s="6" t="str">
        <f t="shared" si="170"/>
        <v>3800 Einrichtungen der Kulturpflege</v>
      </c>
      <c r="O1632" s="1" t="str">
        <f t="shared" si="171"/>
        <v>FH</v>
      </c>
      <c r="P1632" s="1">
        <f t="shared" si="175"/>
        <v>1</v>
      </c>
      <c r="Q1632" s="1" t="s">
        <v>999</v>
      </c>
      <c r="R1632" s="1" t="str">
        <f t="shared" si="172"/>
        <v>1/3800-61800 Instandhaltung von sonstigen Anlagen</v>
      </c>
      <c r="S1632" s="2">
        <f t="shared" si="174"/>
        <v>-3000</v>
      </c>
      <c r="T1632" s="2">
        <f t="shared" si="173"/>
        <v>-0.96993210475266733</v>
      </c>
    </row>
    <row r="1633" spans="1:20" x14ac:dyDescent="0.4">
      <c r="A1633" s="1" t="s">
        <v>652</v>
      </c>
      <c r="B1633" s="1" t="s">
        <v>395</v>
      </c>
      <c r="C1633" s="1" t="s">
        <v>470</v>
      </c>
      <c r="D1633" s="1" t="s">
        <v>395</v>
      </c>
      <c r="E1633" s="1" t="s">
        <v>395</v>
      </c>
      <c r="F1633" s="1" t="s">
        <v>397</v>
      </c>
      <c r="G1633" s="1" t="s">
        <v>398</v>
      </c>
      <c r="H1633" s="1" t="s">
        <v>465</v>
      </c>
      <c r="I1633" s="1" t="s">
        <v>206</v>
      </c>
      <c r="J1633" s="1" t="s">
        <v>51</v>
      </c>
      <c r="K1633" s="6" t="s">
        <v>656</v>
      </c>
      <c r="L1633" s="6" t="str">
        <f>VLOOKUP(LEFT(A1633,1),'Ansatz 1'!A$1:B$10,2)</f>
        <v>3 Kunst, Kultur und Kultus</v>
      </c>
      <c r="M1633" s="6" t="str">
        <f>VLOOKUP(LEFT(A1633,2),'Ansatz 2'!A$1:B$51,2)</f>
        <v>38 Sonstige Kulturpflege</v>
      </c>
      <c r="N1633" s="6" t="str">
        <f t="shared" si="170"/>
        <v>3800 Einrichtungen der Kulturpflege</v>
      </c>
      <c r="O1633" s="1" t="str">
        <f t="shared" si="171"/>
        <v>FH</v>
      </c>
      <c r="P1633" s="1">
        <f t="shared" si="175"/>
        <v>1</v>
      </c>
      <c r="Q1633" s="1" t="s">
        <v>999</v>
      </c>
      <c r="R1633" s="1" t="str">
        <f t="shared" si="172"/>
        <v>1/3800-67000 Versicherungen</v>
      </c>
      <c r="S1633" s="2">
        <f t="shared" si="174"/>
        <v>-2300</v>
      </c>
      <c r="T1633" s="2">
        <f t="shared" si="173"/>
        <v>-0.74361461364371162</v>
      </c>
    </row>
    <row r="1634" spans="1:20" x14ac:dyDescent="0.4">
      <c r="A1634" s="1" t="s">
        <v>652</v>
      </c>
      <c r="B1634" s="1" t="s">
        <v>395</v>
      </c>
      <c r="C1634" s="1" t="s">
        <v>477</v>
      </c>
      <c r="D1634" s="1" t="s">
        <v>455</v>
      </c>
      <c r="E1634" s="1" t="s">
        <v>395</v>
      </c>
      <c r="F1634" s="1" t="s">
        <v>497</v>
      </c>
      <c r="G1634" s="1" t="s">
        <v>398</v>
      </c>
      <c r="H1634" s="1" t="s">
        <v>415</v>
      </c>
      <c r="I1634" s="1" t="s">
        <v>206</v>
      </c>
      <c r="J1634" s="1" t="s">
        <v>89</v>
      </c>
      <c r="K1634" s="6" t="s">
        <v>506</v>
      </c>
      <c r="L1634" s="6" t="str">
        <f>VLOOKUP(LEFT(A1634,1),'Ansatz 1'!A$1:B$10,2)</f>
        <v>3 Kunst, Kultur und Kultus</v>
      </c>
      <c r="M1634" s="6" t="str">
        <f>VLOOKUP(LEFT(A1634,2),'Ansatz 2'!A$1:B$51,2)</f>
        <v>38 Sonstige Kulturpflege</v>
      </c>
      <c r="N1634" s="6" t="str">
        <f t="shared" si="170"/>
        <v>3800 Einrichtungen der Kulturpflege</v>
      </c>
      <c r="O1634" s="1" t="str">
        <f t="shared" si="171"/>
        <v>FH</v>
      </c>
      <c r="P1634" s="1">
        <f t="shared" si="175"/>
        <v>1</v>
      </c>
      <c r="Q1634" s="1" t="s">
        <v>999</v>
      </c>
      <c r="R1634" s="1" t="str">
        <f t="shared" si="172"/>
        <v>1/3800-72050 Interne Leistungsverrechnung</v>
      </c>
      <c r="S1634" s="2">
        <f t="shared" si="174"/>
        <v>-5500</v>
      </c>
      <c r="T1634" s="2">
        <f t="shared" si="173"/>
        <v>-1.7782088587132234</v>
      </c>
    </row>
    <row r="1635" spans="1:20" x14ac:dyDescent="0.4">
      <c r="A1635" s="1" t="s">
        <v>652</v>
      </c>
      <c r="B1635" s="1" t="s">
        <v>395</v>
      </c>
      <c r="C1635" s="1" t="s">
        <v>485</v>
      </c>
      <c r="D1635" s="1" t="s">
        <v>403</v>
      </c>
      <c r="E1635" s="1" t="s">
        <v>395</v>
      </c>
      <c r="F1635" s="1" t="s">
        <v>397</v>
      </c>
      <c r="G1635" s="1" t="s">
        <v>398</v>
      </c>
      <c r="H1635" s="1" t="s">
        <v>415</v>
      </c>
      <c r="I1635" s="1" t="s">
        <v>206</v>
      </c>
      <c r="J1635" s="1" t="s">
        <v>90</v>
      </c>
      <c r="K1635" s="6" t="s">
        <v>502</v>
      </c>
      <c r="L1635" s="6" t="str">
        <f>VLOOKUP(LEFT(A1635,1),'Ansatz 1'!A$1:B$10,2)</f>
        <v>3 Kunst, Kultur und Kultus</v>
      </c>
      <c r="M1635" s="6" t="str">
        <f>VLOOKUP(LEFT(A1635,2),'Ansatz 2'!A$1:B$51,2)</f>
        <v>38 Sonstige Kulturpflege</v>
      </c>
      <c r="N1635" s="6" t="str">
        <f t="shared" si="170"/>
        <v>3800 Einrichtungen der Kulturpflege</v>
      </c>
      <c r="O1635" s="1" t="str">
        <f t="shared" si="171"/>
        <v>FH</v>
      </c>
      <c r="P1635" s="1">
        <f t="shared" si="175"/>
        <v>1</v>
      </c>
      <c r="Q1635" s="1" t="s">
        <v>999</v>
      </c>
      <c r="R1635" s="1" t="str">
        <f t="shared" si="172"/>
        <v>1/3800-72810 Entgelte für sonstige Leistungen (Reinigung durch Unternehmen u. Lebenshilfe Wäscheservice)</v>
      </c>
      <c r="S1635" s="2">
        <f t="shared" si="174"/>
        <v>-11200</v>
      </c>
      <c r="T1635" s="2">
        <f t="shared" si="173"/>
        <v>-3.6210798577432914</v>
      </c>
    </row>
    <row r="1636" spans="1:20" x14ac:dyDescent="0.4">
      <c r="A1636" s="1" t="s">
        <v>652</v>
      </c>
      <c r="B1636" s="1" t="s">
        <v>395</v>
      </c>
      <c r="C1636" s="1" t="s">
        <v>487</v>
      </c>
      <c r="D1636" s="1" t="s">
        <v>395</v>
      </c>
      <c r="E1636" s="1" t="s">
        <v>395</v>
      </c>
      <c r="F1636" s="1" t="s">
        <v>397</v>
      </c>
      <c r="G1636" s="1" t="s">
        <v>398</v>
      </c>
      <c r="H1636" s="1" t="s">
        <v>415</v>
      </c>
      <c r="I1636" s="1" t="s">
        <v>206</v>
      </c>
      <c r="J1636" s="1" t="s">
        <v>207</v>
      </c>
      <c r="K1636" s="6" t="s">
        <v>570</v>
      </c>
      <c r="L1636" s="6" t="str">
        <f>VLOOKUP(LEFT(A1636,1),'Ansatz 1'!A$1:B$10,2)</f>
        <v>3 Kunst, Kultur und Kultus</v>
      </c>
      <c r="M1636" s="6" t="str">
        <f>VLOOKUP(LEFT(A1636,2),'Ansatz 2'!A$1:B$51,2)</f>
        <v>38 Sonstige Kulturpflege</v>
      </c>
      <c r="N1636" s="6" t="str">
        <f t="shared" si="170"/>
        <v>3800 Einrichtungen der Kulturpflege</v>
      </c>
      <c r="O1636" s="1" t="str">
        <f t="shared" si="171"/>
        <v>FH</v>
      </c>
      <c r="P1636" s="1">
        <f t="shared" si="175"/>
        <v>1</v>
      </c>
      <c r="Q1636" s="1" t="s">
        <v>999</v>
      </c>
      <c r="R1636" s="1" t="str">
        <f t="shared" si="172"/>
        <v>1/3800-72900 Sonstige Ausgaben</v>
      </c>
      <c r="S1636" s="2">
        <f t="shared" si="174"/>
        <v>-5000</v>
      </c>
      <c r="T1636" s="2">
        <f t="shared" si="173"/>
        <v>-1.6165535079211122</v>
      </c>
    </row>
    <row r="1637" spans="1:20" x14ac:dyDescent="0.4">
      <c r="A1637" s="1" t="s">
        <v>652</v>
      </c>
      <c r="B1637" s="1" t="s">
        <v>395</v>
      </c>
      <c r="C1637" s="1" t="s">
        <v>491</v>
      </c>
      <c r="D1637" s="1" t="s">
        <v>395</v>
      </c>
      <c r="E1637" s="1" t="s">
        <v>395</v>
      </c>
      <c r="F1637" s="1" t="s">
        <v>397</v>
      </c>
      <c r="G1637" s="1" t="s">
        <v>398</v>
      </c>
      <c r="H1637" s="1" t="s">
        <v>492</v>
      </c>
      <c r="I1637" s="1" t="s">
        <v>206</v>
      </c>
      <c r="J1637" s="1" t="s">
        <v>208</v>
      </c>
      <c r="K1637" s="6" t="s">
        <v>657</v>
      </c>
      <c r="L1637" s="6" t="str">
        <f>VLOOKUP(LEFT(A1637,1),'Ansatz 1'!A$1:B$10,2)</f>
        <v>3 Kunst, Kultur und Kultus</v>
      </c>
      <c r="M1637" s="6" t="str">
        <f>VLOOKUP(LEFT(A1637,2),'Ansatz 2'!A$1:B$51,2)</f>
        <v>38 Sonstige Kulturpflege</v>
      </c>
      <c r="N1637" s="6" t="str">
        <f t="shared" si="170"/>
        <v>3800 Einrichtungen der Kulturpflege</v>
      </c>
      <c r="O1637" s="1" t="str">
        <f t="shared" si="171"/>
        <v>FH</v>
      </c>
      <c r="P1637" s="1">
        <f t="shared" si="175"/>
        <v>2</v>
      </c>
      <c r="Q1637" s="1" t="s">
        <v>999</v>
      </c>
      <c r="R1637" s="1" t="str">
        <f t="shared" si="172"/>
        <v>2/3800+81100 Miete- und Pachtertrag (Winzersaal)</v>
      </c>
      <c r="S1637" s="2">
        <f t="shared" si="174"/>
        <v>16000</v>
      </c>
      <c r="T1637" s="2">
        <f t="shared" si="173"/>
        <v>5.1729712253475588</v>
      </c>
    </row>
    <row r="1638" spans="1:20" x14ac:dyDescent="0.4">
      <c r="A1638" s="1" t="s">
        <v>658</v>
      </c>
      <c r="B1638" s="1" t="s">
        <v>395</v>
      </c>
      <c r="C1638" s="1" t="s">
        <v>477</v>
      </c>
      <c r="D1638" s="1" t="s">
        <v>455</v>
      </c>
      <c r="E1638" s="1" t="s">
        <v>395</v>
      </c>
      <c r="F1638" s="1" t="s">
        <v>497</v>
      </c>
      <c r="G1638" s="1" t="s">
        <v>398</v>
      </c>
      <c r="H1638" s="1" t="s">
        <v>415</v>
      </c>
      <c r="I1638" s="1" t="s">
        <v>209</v>
      </c>
      <c r="J1638" s="1" t="s">
        <v>89</v>
      </c>
      <c r="K1638" s="6" t="s">
        <v>419</v>
      </c>
      <c r="L1638" s="6" t="str">
        <f>VLOOKUP(LEFT(A1638,1),'Ansatz 1'!A$1:B$10,2)</f>
        <v>3 Kunst, Kultur und Kultus</v>
      </c>
      <c r="M1638" s="6" t="str">
        <f>VLOOKUP(LEFT(A1638,2),'Ansatz 2'!A$1:B$51,2)</f>
        <v>39 Kultus</v>
      </c>
      <c r="N1638" s="6" t="str">
        <f t="shared" si="170"/>
        <v>3900 Kirchliche Angelegenheiten</v>
      </c>
      <c r="O1638" s="1" t="str">
        <f t="shared" si="171"/>
        <v>FH</v>
      </c>
      <c r="P1638" s="1">
        <f t="shared" si="175"/>
        <v>1</v>
      </c>
      <c r="Q1638" s="1" t="s">
        <v>999</v>
      </c>
      <c r="R1638" s="1" t="str">
        <f t="shared" si="172"/>
        <v>1/3900-72050 Interne Leistungsverrechnung</v>
      </c>
      <c r="S1638" s="2">
        <f t="shared" si="174"/>
        <v>-1500</v>
      </c>
      <c r="T1638" s="2">
        <f t="shared" si="173"/>
        <v>-0.48496605237633367</v>
      </c>
    </row>
    <row r="1639" spans="1:20" x14ac:dyDescent="0.4">
      <c r="A1639" s="1" t="s">
        <v>658</v>
      </c>
      <c r="B1639" s="1" t="s">
        <v>395</v>
      </c>
      <c r="C1639" s="1" t="s">
        <v>543</v>
      </c>
      <c r="D1639" s="1" t="s">
        <v>395</v>
      </c>
      <c r="E1639" s="1" t="s">
        <v>395</v>
      </c>
      <c r="F1639" s="1" t="s">
        <v>397</v>
      </c>
      <c r="G1639" s="1" t="s">
        <v>398</v>
      </c>
      <c r="H1639" s="1" t="s">
        <v>544</v>
      </c>
      <c r="I1639" s="1" t="s">
        <v>209</v>
      </c>
      <c r="J1639" s="1" t="s">
        <v>172</v>
      </c>
      <c r="K1639" s="6" t="s">
        <v>461</v>
      </c>
      <c r="L1639" s="6" t="str">
        <f>VLOOKUP(LEFT(A1639,1),'Ansatz 1'!A$1:B$10,2)</f>
        <v>3 Kunst, Kultur und Kultus</v>
      </c>
      <c r="M1639" s="6" t="str">
        <f>VLOOKUP(LEFT(A1639,2),'Ansatz 2'!A$1:B$51,2)</f>
        <v>39 Kultus</v>
      </c>
      <c r="N1639" s="6" t="str">
        <f t="shared" si="170"/>
        <v>3900 Kirchliche Angelegenheiten</v>
      </c>
      <c r="O1639" s="1" t="str">
        <f t="shared" si="171"/>
        <v>FH</v>
      </c>
      <c r="P1639" s="1">
        <f t="shared" si="175"/>
        <v>1</v>
      </c>
      <c r="Q1639" s="1" t="s">
        <v>999</v>
      </c>
      <c r="R1639" s="1" t="str">
        <f t="shared" si="172"/>
        <v>1/3900-75700 Transfers an private Organisationen ohne Erwerbszweck</v>
      </c>
      <c r="S1639" s="2">
        <f t="shared" si="174"/>
        <v>-1000</v>
      </c>
      <c r="T1639" s="2">
        <f t="shared" si="173"/>
        <v>-0.32331070158422243</v>
      </c>
    </row>
    <row r="1640" spans="1:20" x14ac:dyDescent="0.4">
      <c r="A1640" s="1" t="s">
        <v>659</v>
      </c>
      <c r="B1640" s="1" t="s">
        <v>395</v>
      </c>
      <c r="C1640" s="1" t="s">
        <v>581</v>
      </c>
      <c r="D1640" s="1" t="s">
        <v>395</v>
      </c>
      <c r="E1640" s="1" t="s">
        <v>395</v>
      </c>
      <c r="F1640" s="1" t="s">
        <v>397</v>
      </c>
      <c r="G1640" s="1" t="s">
        <v>398</v>
      </c>
      <c r="H1640" s="1" t="s">
        <v>423</v>
      </c>
      <c r="I1640" s="1" t="s">
        <v>210</v>
      </c>
      <c r="J1640" s="1" t="s">
        <v>211</v>
      </c>
      <c r="K1640" s="6" t="s">
        <v>660</v>
      </c>
      <c r="L1640" s="6" t="str">
        <f>VLOOKUP(LEFT(A1640,1),'Ansatz 1'!A$1:B$10,2)</f>
        <v>4 Soziale Wohlfahrt und Wohnbauförderung</v>
      </c>
      <c r="M1640" s="6" t="str">
        <f>VLOOKUP(LEFT(A1640,2),'Ansatz 2'!A$1:B$51,2)</f>
        <v>41 Allgemeine öffentliche Wohlfahrt</v>
      </c>
      <c r="N1640" s="6" t="str">
        <f t="shared" si="170"/>
        <v>4110 Maßnahmen der allgemeinen Sozialhilfe</v>
      </c>
      <c r="O1640" s="1" t="str">
        <f t="shared" si="171"/>
        <v>FH</v>
      </c>
      <c r="P1640" s="1">
        <f t="shared" si="175"/>
        <v>1</v>
      </c>
      <c r="Q1640" s="1" t="s">
        <v>999</v>
      </c>
      <c r="R1640" s="1" t="str">
        <f t="shared" si="172"/>
        <v>1/4110-75100 Transfers an Länder, Landesfonds und Landeskammern (Sozialfonds)</v>
      </c>
      <c r="S1640" s="2">
        <f t="shared" si="174"/>
        <v>-1061600</v>
      </c>
      <c r="T1640" s="2">
        <f t="shared" si="173"/>
        <v>-343.22664080181056</v>
      </c>
    </row>
    <row r="1641" spans="1:20" x14ac:dyDescent="0.4">
      <c r="A1641" s="1" t="s">
        <v>659</v>
      </c>
      <c r="B1641" s="1" t="s">
        <v>395</v>
      </c>
      <c r="C1641" s="1" t="s">
        <v>429</v>
      </c>
      <c r="D1641" s="1" t="s">
        <v>395</v>
      </c>
      <c r="E1641" s="1" t="s">
        <v>395</v>
      </c>
      <c r="F1641" s="1" t="s">
        <v>397</v>
      </c>
      <c r="G1641" s="1" t="s">
        <v>398</v>
      </c>
      <c r="H1641" s="1" t="s">
        <v>430</v>
      </c>
      <c r="I1641" s="1" t="s">
        <v>210</v>
      </c>
      <c r="J1641" s="1" t="s">
        <v>212</v>
      </c>
      <c r="K1641" s="6" t="s">
        <v>661</v>
      </c>
      <c r="L1641" s="6" t="str">
        <f>VLOOKUP(LEFT(A1641,1),'Ansatz 1'!A$1:B$10,2)</f>
        <v>4 Soziale Wohlfahrt und Wohnbauförderung</v>
      </c>
      <c r="M1641" s="6" t="str">
        <f>VLOOKUP(LEFT(A1641,2),'Ansatz 2'!A$1:B$51,2)</f>
        <v>41 Allgemeine öffentliche Wohlfahrt</v>
      </c>
      <c r="N1641" s="6" t="str">
        <f t="shared" si="170"/>
        <v>4110 Maßnahmen der allgemeinen Sozialhilfe</v>
      </c>
      <c r="O1641" s="1" t="str">
        <f t="shared" si="171"/>
        <v>FH</v>
      </c>
      <c r="P1641" s="1">
        <f t="shared" si="175"/>
        <v>2</v>
      </c>
      <c r="Q1641" s="1" t="s">
        <v>999</v>
      </c>
      <c r="R1641" s="1" t="str">
        <f t="shared" si="172"/>
        <v>2/4110+86100 Transfers von Ländern, Landesfonds und Landeskammern (Sozialfonds)</v>
      </c>
      <c r="S1641" s="2">
        <f t="shared" si="174"/>
        <v>33400</v>
      </c>
      <c r="T1641" s="2">
        <f t="shared" si="173"/>
        <v>10.79857743291303</v>
      </c>
    </row>
    <row r="1642" spans="1:20" x14ac:dyDescent="0.4">
      <c r="A1642" s="1" t="s">
        <v>662</v>
      </c>
      <c r="B1642" s="1" t="s">
        <v>395</v>
      </c>
      <c r="C1642" s="1" t="s">
        <v>438</v>
      </c>
      <c r="D1642" s="1" t="s">
        <v>395</v>
      </c>
      <c r="E1642" s="1" t="s">
        <v>395</v>
      </c>
      <c r="F1642" s="1" t="s">
        <v>397</v>
      </c>
      <c r="G1642" s="1" t="s">
        <v>398</v>
      </c>
      <c r="H1642" s="1" t="s">
        <v>439</v>
      </c>
      <c r="I1642" s="1" t="s">
        <v>213</v>
      </c>
      <c r="J1642" s="1" t="s">
        <v>36</v>
      </c>
      <c r="K1642" s="6" t="s">
        <v>448</v>
      </c>
      <c r="L1642" s="6" t="str">
        <f>VLOOKUP(LEFT(A1642,1),'Ansatz 1'!A$1:B$10,2)</f>
        <v>4 Soziale Wohlfahrt und Wohnbauförderung</v>
      </c>
      <c r="M1642" s="6" t="str">
        <f>VLOOKUP(LEFT(A1642,2),'Ansatz 2'!A$1:B$51,2)</f>
        <v>42 Freie Wohlfahrt</v>
      </c>
      <c r="N1642" s="6" t="str">
        <f t="shared" si="170"/>
        <v>4230 Essen auf Rädern</v>
      </c>
      <c r="O1642" s="1" t="str">
        <f t="shared" si="171"/>
        <v>FH</v>
      </c>
      <c r="P1642" s="1">
        <f t="shared" si="175"/>
        <v>1</v>
      </c>
      <c r="Q1642" s="1" t="s">
        <v>999</v>
      </c>
      <c r="R1642" s="1" t="str">
        <f t="shared" si="172"/>
        <v>1/4230-40000 Geringwertige Wirtschaftsgüter (GWG)</v>
      </c>
      <c r="S1642" s="2">
        <f t="shared" si="174"/>
        <v>-100</v>
      </c>
      <c r="T1642" s="2">
        <f t="shared" si="173"/>
        <v>-3.2331070158422244E-2</v>
      </c>
    </row>
    <row r="1643" spans="1:20" x14ac:dyDescent="0.4">
      <c r="A1643" s="1" t="s">
        <v>663</v>
      </c>
      <c r="B1643" s="1" t="s">
        <v>395</v>
      </c>
      <c r="C1643" s="1" t="s">
        <v>543</v>
      </c>
      <c r="D1643" s="1" t="s">
        <v>395</v>
      </c>
      <c r="E1643" s="1" t="s">
        <v>395</v>
      </c>
      <c r="F1643" s="1" t="s">
        <v>397</v>
      </c>
      <c r="G1643" s="1" t="s">
        <v>398</v>
      </c>
      <c r="H1643" s="1" t="s">
        <v>544</v>
      </c>
      <c r="I1643" s="1" t="s">
        <v>214</v>
      </c>
      <c r="J1643" s="1" t="s">
        <v>215</v>
      </c>
      <c r="K1643" s="6" t="s">
        <v>488</v>
      </c>
      <c r="L1643" s="6" t="str">
        <f>VLOOKUP(LEFT(A1643,1),'Ansatz 1'!A$1:B$10,2)</f>
        <v>4 Soziale Wohlfahrt und Wohnbauförderung</v>
      </c>
      <c r="M1643" s="6" t="str">
        <f>VLOOKUP(LEFT(A1643,2),'Ansatz 2'!A$1:B$51,2)</f>
        <v>42 Freie Wohlfahrt</v>
      </c>
      <c r="N1643" s="6" t="str">
        <f t="shared" si="170"/>
        <v>4240 Heimhilfe</v>
      </c>
      <c r="O1643" s="1" t="str">
        <f t="shared" si="171"/>
        <v>FH</v>
      </c>
      <c r="P1643" s="1">
        <f t="shared" si="175"/>
        <v>1</v>
      </c>
      <c r="Q1643" s="1" t="s">
        <v>999</v>
      </c>
      <c r="R1643" s="1" t="str">
        <f t="shared" si="172"/>
        <v>1/4240-75700 Transfers an private Organisationen ohne Erwerbszweck (Familienhilfseinrichtungen)</v>
      </c>
      <c r="S1643" s="2">
        <f t="shared" si="174"/>
        <v>-4200</v>
      </c>
      <c r="T1643" s="2">
        <f t="shared" si="173"/>
        <v>-1.3579049466537343</v>
      </c>
    </row>
    <row r="1644" spans="1:20" x14ac:dyDescent="0.4">
      <c r="A1644" s="1" t="s">
        <v>664</v>
      </c>
      <c r="B1644" s="1" t="s">
        <v>395</v>
      </c>
      <c r="C1644" s="1" t="s">
        <v>665</v>
      </c>
      <c r="D1644" s="1" t="s">
        <v>395</v>
      </c>
      <c r="E1644" s="1" t="s">
        <v>395</v>
      </c>
      <c r="F1644" s="1" t="s">
        <v>397</v>
      </c>
      <c r="G1644" s="1" t="s">
        <v>398</v>
      </c>
      <c r="H1644" s="1" t="s">
        <v>666</v>
      </c>
      <c r="I1644" s="1" t="s">
        <v>216</v>
      </c>
      <c r="J1644" s="1" t="s">
        <v>217</v>
      </c>
      <c r="K1644" s="6" t="s">
        <v>476</v>
      </c>
      <c r="L1644" s="6" t="str">
        <f>VLOOKUP(LEFT(A1644,1),'Ansatz 1'!A$1:B$10,2)</f>
        <v>4 Soziale Wohlfahrt und Wohnbauförderung</v>
      </c>
      <c r="M1644" s="6" t="str">
        <f>VLOOKUP(LEFT(A1644,2),'Ansatz 2'!A$1:B$51,2)</f>
        <v>42 Freie Wohlfahrt</v>
      </c>
      <c r="N1644" s="6" t="str">
        <f t="shared" ref="N1644:N1707" si="176">_xlfn.CONCAT(A1644,LEFT(B1644,1)," ", I1644)</f>
        <v>4250 Entwicklungshilfe im Ausland</v>
      </c>
      <c r="O1644" s="1" t="str">
        <f t="shared" ref="O1644:O1707" si="177">IF(OR(LEFT(H1644)="1",LEFT(H1644)="2"),"EH","FH")</f>
        <v>FH</v>
      </c>
      <c r="P1644" s="1">
        <f t="shared" si="175"/>
        <v>1</v>
      </c>
      <c r="Q1644" s="1" t="s">
        <v>999</v>
      </c>
      <c r="R1644" s="1" t="str">
        <f t="shared" ref="R1644:R1707" si="178">_xlfn.CONCAT(P1644,"/",A1644,LEFT(B1644,1),IF(P1644=1,"-","+"),C1644,LEFT(D1644,2)," ",J1644)</f>
        <v>1/4250-78500 Kapitaltransfers an das Ausland</v>
      </c>
      <c r="S1644" s="2">
        <f t="shared" si="174"/>
        <v>-3300</v>
      </c>
      <c r="T1644" s="2">
        <f t="shared" ref="T1644:T1707" si="179">S1644/U$1</f>
        <v>-1.0669253152279341</v>
      </c>
    </row>
    <row r="1645" spans="1:20" x14ac:dyDescent="0.4">
      <c r="A1645" s="1" t="s">
        <v>667</v>
      </c>
      <c r="B1645" s="1" t="s">
        <v>395</v>
      </c>
      <c r="C1645" s="1" t="s">
        <v>477</v>
      </c>
      <c r="D1645" s="1" t="s">
        <v>455</v>
      </c>
      <c r="E1645" s="1" t="s">
        <v>395</v>
      </c>
      <c r="F1645" s="1" t="s">
        <v>497</v>
      </c>
      <c r="G1645" s="1" t="s">
        <v>398</v>
      </c>
      <c r="H1645" s="1" t="s">
        <v>415</v>
      </c>
      <c r="I1645" s="1" t="s">
        <v>218</v>
      </c>
      <c r="J1645" s="1" t="s">
        <v>89</v>
      </c>
      <c r="K1645" s="6" t="s">
        <v>532</v>
      </c>
      <c r="L1645" s="6" t="str">
        <f>VLOOKUP(LEFT(A1645,1),'Ansatz 1'!A$1:B$10,2)</f>
        <v>4 Soziale Wohlfahrt und Wohnbauförderung</v>
      </c>
      <c r="M1645" s="6" t="str">
        <f>VLOOKUP(LEFT(A1645,2),'Ansatz 2'!A$1:B$51,2)</f>
        <v>42 Freie Wohlfahrt</v>
      </c>
      <c r="N1645" s="6" t="str">
        <f t="shared" si="176"/>
        <v>4290 Sonstige Einrichtungen und Maßnahmen der Sozialen Wohlfahrt</v>
      </c>
      <c r="O1645" s="1" t="str">
        <f t="shared" si="177"/>
        <v>FH</v>
      </c>
      <c r="P1645" s="1">
        <f t="shared" si="175"/>
        <v>1</v>
      </c>
      <c r="Q1645" s="1" t="s">
        <v>999</v>
      </c>
      <c r="R1645" s="1" t="str">
        <f t="shared" si="178"/>
        <v>1/4290-72050 Interne Leistungsverrechnung</v>
      </c>
      <c r="S1645" s="2">
        <f t="shared" si="174"/>
        <v>-200</v>
      </c>
      <c r="T1645" s="2">
        <f t="shared" si="179"/>
        <v>-6.4662140316844488E-2</v>
      </c>
    </row>
    <row r="1646" spans="1:20" x14ac:dyDescent="0.4">
      <c r="A1646" s="1" t="s">
        <v>667</v>
      </c>
      <c r="B1646" s="1" t="s">
        <v>395</v>
      </c>
      <c r="C1646" s="1" t="s">
        <v>487</v>
      </c>
      <c r="D1646" s="1" t="s">
        <v>395</v>
      </c>
      <c r="E1646" s="1" t="s">
        <v>395</v>
      </c>
      <c r="F1646" s="1" t="s">
        <v>397</v>
      </c>
      <c r="G1646" s="1" t="s">
        <v>398</v>
      </c>
      <c r="H1646" s="1" t="s">
        <v>415</v>
      </c>
      <c r="I1646" s="1" t="s">
        <v>218</v>
      </c>
      <c r="J1646" s="1" t="s">
        <v>219</v>
      </c>
      <c r="K1646" s="6" t="s">
        <v>611</v>
      </c>
      <c r="L1646" s="6" t="str">
        <f>VLOOKUP(LEFT(A1646,1),'Ansatz 1'!A$1:B$10,2)</f>
        <v>4 Soziale Wohlfahrt und Wohnbauförderung</v>
      </c>
      <c r="M1646" s="6" t="str">
        <f>VLOOKUP(LEFT(A1646,2),'Ansatz 2'!A$1:B$51,2)</f>
        <v>42 Freie Wohlfahrt</v>
      </c>
      <c r="N1646" s="6" t="str">
        <f t="shared" si="176"/>
        <v>4290 Sonstige Einrichtungen und Maßnahmen der Sozialen Wohlfahrt</v>
      </c>
      <c r="O1646" s="1" t="str">
        <f t="shared" si="177"/>
        <v>FH</v>
      </c>
      <c r="P1646" s="1">
        <f t="shared" si="175"/>
        <v>1</v>
      </c>
      <c r="Q1646" s="1" t="s">
        <v>999</v>
      </c>
      <c r="R1646" s="1" t="str">
        <f t="shared" si="178"/>
        <v>1/4290-72900 Sonstige Aufwendungen (Seniorenstube)</v>
      </c>
      <c r="S1646" s="2">
        <f t="shared" si="174"/>
        <v>-13000</v>
      </c>
      <c r="T1646" s="2">
        <f t="shared" si="179"/>
        <v>-4.2030391205948918</v>
      </c>
    </row>
    <row r="1647" spans="1:20" x14ac:dyDescent="0.4">
      <c r="A1647" s="1" t="s">
        <v>667</v>
      </c>
      <c r="B1647" s="1" t="s">
        <v>395</v>
      </c>
      <c r="C1647" s="1" t="s">
        <v>487</v>
      </c>
      <c r="D1647" s="1" t="s">
        <v>403</v>
      </c>
      <c r="E1647" s="1" t="s">
        <v>395</v>
      </c>
      <c r="F1647" s="1" t="s">
        <v>397</v>
      </c>
      <c r="G1647" s="1" t="s">
        <v>398</v>
      </c>
      <c r="H1647" s="1" t="s">
        <v>415</v>
      </c>
      <c r="I1647" s="1" t="s">
        <v>218</v>
      </c>
      <c r="J1647" s="1" t="s">
        <v>220</v>
      </c>
      <c r="K1647" s="6" t="s">
        <v>668</v>
      </c>
      <c r="L1647" s="6" t="str">
        <f>VLOOKUP(LEFT(A1647,1),'Ansatz 1'!A$1:B$10,2)</f>
        <v>4 Soziale Wohlfahrt und Wohnbauförderung</v>
      </c>
      <c r="M1647" s="6" t="str">
        <f>VLOOKUP(LEFT(A1647,2),'Ansatz 2'!A$1:B$51,2)</f>
        <v>42 Freie Wohlfahrt</v>
      </c>
      <c r="N1647" s="6" t="str">
        <f t="shared" si="176"/>
        <v>4290 Sonstige Einrichtungen und Maßnahmen der Sozialen Wohlfahrt</v>
      </c>
      <c r="O1647" s="1" t="str">
        <f t="shared" si="177"/>
        <v>FH</v>
      </c>
      <c r="P1647" s="1">
        <f t="shared" si="175"/>
        <v>1</v>
      </c>
      <c r="Q1647" s="1" t="s">
        <v>999</v>
      </c>
      <c r="R1647" s="1" t="str">
        <f t="shared" si="178"/>
        <v>1/4290-72910 Sonstige Aufwendungen (Lebensraum Vorderland, Sozialzentrum)</v>
      </c>
      <c r="S1647" s="2">
        <f t="shared" si="174"/>
        <v>-56000</v>
      </c>
      <c r="T1647" s="2">
        <f t="shared" si="179"/>
        <v>-18.105399288716455</v>
      </c>
    </row>
    <row r="1648" spans="1:20" x14ac:dyDescent="0.4">
      <c r="A1648" s="1" t="s">
        <v>667</v>
      </c>
      <c r="B1648" s="1" t="s">
        <v>395</v>
      </c>
      <c r="C1648" s="1" t="s">
        <v>487</v>
      </c>
      <c r="D1648" s="1" t="s">
        <v>401</v>
      </c>
      <c r="E1648" s="1" t="s">
        <v>395</v>
      </c>
      <c r="F1648" s="1" t="s">
        <v>397</v>
      </c>
      <c r="G1648" s="1" t="s">
        <v>398</v>
      </c>
      <c r="H1648" s="1" t="s">
        <v>415</v>
      </c>
      <c r="I1648" s="1" t="s">
        <v>218</v>
      </c>
      <c r="J1648" s="1" t="s">
        <v>221</v>
      </c>
      <c r="K1648" s="6" t="s">
        <v>554</v>
      </c>
      <c r="L1648" s="6" t="str">
        <f>VLOOKUP(LEFT(A1648,1),'Ansatz 1'!A$1:B$10,2)</f>
        <v>4 Soziale Wohlfahrt und Wohnbauförderung</v>
      </c>
      <c r="M1648" s="6" t="str">
        <f>VLOOKUP(LEFT(A1648,2),'Ansatz 2'!A$1:B$51,2)</f>
        <v>42 Freie Wohlfahrt</v>
      </c>
      <c r="N1648" s="6" t="str">
        <f t="shared" si="176"/>
        <v>4290 Sonstige Einrichtungen und Maßnahmen der Sozialen Wohlfahrt</v>
      </c>
      <c r="O1648" s="1" t="str">
        <f t="shared" si="177"/>
        <v>FH</v>
      </c>
      <c r="P1648" s="1">
        <f t="shared" si="175"/>
        <v>1</v>
      </c>
      <c r="Q1648" s="1" t="s">
        <v>999</v>
      </c>
      <c r="R1648" s="1" t="str">
        <f t="shared" si="178"/>
        <v>1/4290-72920 Sonstige Aufwendungen (Lebensraum Vorderland, Villa Kamilla)</v>
      </c>
      <c r="S1648" s="2">
        <f t="shared" si="174"/>
        <v>-8500</v>
      </c>
      <c r="T1648" s="2">
        <f t="shared" si="179"/>
        <v>-2.7481409634658909</v>
      </c>
    </row>
    <row r="1649" spans="1:20" x14ac:dyDescent="0.4">
      <c r="A1649" s="1" t="s">
        <v>667</v>
      </c>
      <c r="B1649" s="1" t="s">
        <v>395</v>
      </c>
      <c r="C1649" s="1" t="s">
        <v>543</v>
      </c>
      <c r="D1649" s="1" t="s">
        <v>395</v>
      </c>
      <c r="E1649" s="1" t="s">
        <v>395</v>
      </c>
      <c r="F1649" s="1" t="s">
        <v>397</v>
      </c>
      <c r="G1649" s="1" t="s">
        <v>398</v>
      </c>
      <c r="H1649" s="1" t="s">
        <v>544</v>
      </c>
      <c r="I1649" s="1" t="s">
        <v>218</v>
      </c>
      <c r="J1649" s="1" t="s">
        <v>172</v>
      </c>
      <c r="K1649" s="6" t="s">
        <v>421</v>
      </c>
      <c r="L1649" s="6" t="str">
        <f>VLOOKUP(LEFT(A1649,1),'Ansatz 1'!A$1:B$10,2)</f>
        <v>4 Soziale Wohlfahrt und Wohnbauförderung</v>
      </c>
      <c r="M1649" s="6" t="str">
        <f>VLOOKUP(LEFT(A1649,2),'Ansatz 2'!A$1:B$51,2)</f>
        <v>42 Freie Wohlfahrt</v>
      </c>
      <c r="N1649" s="6" t="str">
        <f t="shared" si="176"/>
        <v>4290 Sonstige Einrichtungen und Maßnahmen der Sozialen Wohlfahrt</v>
      </c>
      <c r="O1649" s="1" t="str">
        <f t="shared" si="177"/>
        <v>FH</v>
      </c>
      <c r="P1649" s="1">
        <f t="shared" si="175"/>
        <v>1</v>
      </c>
      <c r="Q1649" s="1" t="s">
        <v>999</v>
      </c>
      <c r="R1649" s="1" t="str">
        <f t="shared" si="178"/>
        <v>1/4290-75700 Transfers an private Organisationen ohne Erwerbszweck</v>
      </c>
      <c r="S1649" s="2">
        <f t="shared" si="174"/>
        <v>-500</v>
      </c>
      <c r="T1649" s="2">
        <f t="shared" si="179"/>
        <v>-0.16165535079211121</v>
      </c>
    </row>
    <row r="1650" spans="1:20" x14ac:dyDescent="0.4">
      <c r="A1650" s="1" t="s">
        <v>667</v>
      </c>
      <c r="B1650" s="1" t="s">
        <v>395</v>
      </c>
      <c r="C1650" s="1" t="s">
        <v>648</v>
      </c>
      <c r="D1650" s="1" t="s">
        <v>395</v>
      </c>
      <c r="E1650" s="1" t="s">
        <v>395</v>
      </c>
      <c r="F1650" s="1" t="s">
        <v>397</v>
      </c>
      <c r="G1650" s="1" t="s">
        <v>398</v>
      </c>
      <c r="H1650" s="1" t="s">
        <v>544</v>
      </c>
      <c r="I1650" s="1" t="s">
        <v>218</v>
      </c>
      <c r="J1650" s="1" t="s">
        <v>222</v>
      </c>
      <c r="K1650" s="6" t="s">
        <v>486</v>
      </c>
      <c r="L1650" s="6" t="str">
        <f>VLOOKUP(LEFT(A1650,1),'Ansatz 1'!A$1:B$10,2)</f>
        <v>4 Soziale Wohlfahrt und Wohnbauförderung</v>
      </c>
      <c r="M1650" s="6" t="str">
        <f>VLOOKUP(LEFT(A1650,2),'Ansatz 2'!A$1:B$51,2)</f>
        <v>42 Freie Wohlfahrt</v>
      </c>
      <c r="N1650" s="6" t="str">
        <f t="shared" si="176"/>
        <v>4290 Sonstige Einrichtungen und Maßnahmen der Sozialen Wohlfahrt</v>
      </c>
      <c r="O1650" s="1" t="str">
        <f t="shared" si="177"/>
        <v>FH</v>
      </c>
      <c r="P1650" s="1">
        <f t="shared" si="175"/>
        <v>1</v>
      </c>
      <c r="Q1650" s="1" t="s">
        <v>999</v>
      </c>
      <c r="R1650" s="1" t="str">
        <f t="shared" si="178"/>
        <v>1/4290-76800 Sonstige Transfers an private Haushalte</v>
      </c>
      <c r="S1650" s="2">
        <f t="shared" si="174"/>
        <v>-3000</v>
      </c>
      <c r="T1650" s="2">
        <f t="shared" si="179"/>
        <v>-0.96993210475266733</v>
      </c>
    </row>
    <row r="1651" spans="1:20" x14ac:dyDescent="0.4">
      <c r="A1651" s="1" t="s">
        <v>667</v>
      </c>
      <c r="B1651" s="1" t="s">
        <v>395</v>
      </c>
      <c r="C1651" s="1" t="s">
        <v>499</v>
      </c>
      <c r="D1651" s="1" t="s">
        <v>395</v>
      </c>
      <c r="E1651" s="1" t="s">
        <v>395</v>
      </c>
      <c r="F1651" s="1" t="s">
        <v>397</v>
      </c>
      <c r="G1651" s="1" t="s">
        <v>398</v>
      </c>
      <c r="H1651" s="1" t="s">
        <v>490</v>
      </c>
      <c r="I1651" s="1" t="s">
        <v>218</v>
      </c>
      <c r="J1651" s="1" t="s">
        <v>69</v>
      </c>
      <c r="K1651" s="6" t="s">
        <v>421</v>
      </c>
      <c r="L1651" s="6" t="str">
        <f>VLOOKUP(LEFT(A1651,1),'Ansatz 1'!A$1:B$10,2)</f>
        <v>4 Soziale Wohlfahrt und Wohnbauförderung</v>
      </c>
      <c r="M1651" s="6" t="str">
        <f>VLOOKUP(LEFT(A1651,2),'Ansatz 2'!A$1:B$51,2)</f>
        <v>42 Freie Wohlfahrt</v>
      </c>
      <c r="N1651" s="6" t="str">
        <f t="shared" si="176"/>
        <v>4290 Sonstige Einrichtungen und Maßnahmen der Sozialen Wohlfahrt</v>
      </c>
      <c r="O1651" s="1" t="str">
        <f t="shared" si="177"/>
        <v>FH</v>
      </c>
      <c r="P1651" s="1">
        <f t="shared" si="175"/>
        <v>2</v>
      </c>
      <c r="Q1651" s="1" t="s">
        <v>999</v>
      </c>
      <c r="R1651" s="1" t="str">
        <f t="shared" si="178"/>
        <v>2/4290+82900 Sonstige Erträge</v>
      </c>
      <c r="S1651" s="2">
        <f t="shared" si="174"/>
        <v>500</v>
      </c>
      <c r="T1651" s="2">
        <f t="shared" si="179"/>
        <v>0.16165535079211121</v>
      </c>
    </row>
    <row r="1652" spans="1:20" x14ac:dyDescent="0.4">
      <c r="A1652" s="1" t="s">
        <v>669</v>
      </c>
      <c r="B1652" s="1" t="s">
        <v>395</v>
      </c>
      <c r="C1652" s="1" t="s">
        <v>670</v>
      </c>
      <c r="D1652" s="1" t="s">
        <v>395</v>
      </c>
      <c r="E1652" s="1" t="s">
        <v>395</v>
      </c>
      <c r="F1652" s="1" t="s">
        <v>397</v>
      </c>
      <c r="G1652" s="1" t="s">
        <v>398</v>
      </c>
      <c r="H1652" s="1" t="s">
        <v>439</v>
      </c>
      <c r="I1652" s="1" t="s">
        <v>223</v>
      </c>
      <c r="J1652" s="1" t="s">
        <v>224</v>
      </c>
      <c r="K1652" s="6" t="s">
        <v>448</v>
      </c>
      <c r="L1652" s="6" t="str">
        <f>VLOOKUP(LEFT(A1652,1),'Ansatz 1'!A$1:B$10,2)</f>
        <v>4 Soziale Wohlfahrt und Wohnbauförderung</v>
      </c>
      <c r="M1652" s="6" t="str">
        <f>VLOOKUP(LEFT(A1652,2),'Ansatz 2'!A$1:B$51,2)</f>
        <v>43 Jugendwohlfahrt</v>
      </c>
      <c r="N1652" s="6" t="str">
        <f t="shared" si="176"/>
        <v>4390 Jugendwohlfahrt</v>
      </c>
      <c r="O1652" s="1" t="str">
        <f t="shared" si="177"/>
        <v>FH</v>
      </c>
      <c r="P1652" s="1">
        <f t="shared" si="175"/>
        <v>1</v>
      </c>
      <c r="Q1652" s="1" t="s">
        <v>999</v>
      </c>
      <c r="R1652" s="1" t="str">
        <f t="shared" si="178"/>
        <v>1/4390-45900 Sonstige Verbrauchsgüter (Elternberatung)</v>
      </c>
      <c r="S1652" s="2">
        <f t="shared" si="174"/>
        <v>-100</v>
      </c>
      <c r="T1652" s="2">
        <f t="shared" si="179"/>
        <v>-3.2331070158422244E-2</v>
      </c>
    </row>
    <row r="1653" spans="1:20" x14ac:dyDescent="0.4">
      <c r="A1653" s="1" t="s">
        <v>669</v>
      </c>
      <c r="B1653" s="1" t="s">
        <v>395</v>
      </c>
      <c r="C1653" s="1" t="s">
        <v>444</v>
      </c>
      <c r="D1653" s="1" t="s">
        <v>395</v>
      </c>
      <c r="E1653" s="1" t="s">
        <v>395</v>
      </c>
      <c r="F1653" s="1" t="s">
        <v>397</v>
      </c>
      <c r="G1653" s="1" t="s">
        <v>398</v>
      </c>
      <c r="H1653" s="1" t="s">
        <v>445</v>
      </c>
      <c r="I1653" s="1" t="s">
        <v>223</v>
      </c>
      <c r="J1653" s="1" t="s">
        <v>39</v>
      </c>
      <c r="K1653" s="6" t="s">
        <v>400</v>
      </c>
      <c r="L1653" s="6" t="str">
        <f>VLOOKUP(LEFT(A1653,1),'Ansatz 1'!A$1:B$10,2)</f>
        <v>4 Soziale Wohlfahrt und Wohnbauförderung</v>
      </c>
      <c r="M1653" s="6" t="str">
        <f>VLOOKUP(LEFT(A1653,2),'Ansatz 2'!A$1:B$51,2)</f>
        <v>43 Jugendwohlfahrt</v>
      </c>
      <c r="N1653" s="6" t="str">
        <f t="shared" si="176"/>
        <v>4390 Jugendwohlfahrt</v>
      </c>
      <c r="O1653" s="1" t="str">
        <f t="shared" si="177"/>
        <v>FH</v>
      </c>
      <c r="P1653" s="1">
        <f t="shared" si="175"/>
        <v>1</v>
      </c>
      <c r="Q1653" s="1" t="s">
        <v>999</v>
      </c>
      <c r="R1653" s="1" t="str">
        <f t="shared" si="178"/>
        <v>1/4390-51000 Geldbezüge der Vertragsbediensteten der Verwaltung</v>
      </c>
      <c r="S1653" s="2">
        <f t="shared" si="174"/>
        <v>0</v>
      </c>
      <c r="T1653" s="2">
        <f t="shared" si="179"/>
        <v>0</v>
      </c>
    </row>
    <row r="1654" spans="1:20" x14ac:dyDescent="0.4">
      <c r="A1654" s="1" t="s">
        <v>669</v>
      </c>
      <c r="B1654" s="1" t="s">
        <v>395</v>
      </c>
      <c r="C1654" s="1" t="s">
        <v>671</v>
      </c>
      <c r="D1654" s="1" t="s">
        <v>395</v>
      </c>
      <c r="E1654" s="1" t="s">
        <v>395</v>
      </c>
      <c r="F1654" s="1" t="s">
        <v>397</v>
      </c>
      <c r="G1654" s="1" t="s">
        <v>398</v>
      </c>
      <c r="H1654" s="1" t="s">
        <v>445</v>
      </c>
      <c r="I1654" s="1" t="s">
        <v>223</v>
      </c>
      <c r="J1654" s="1" t="s">
        <v>225</v>
      </c>
      <c r="K1654" s="6" t="s">
        <v>421</v>
      </c>
      <c r="L1654" s="6" t="str">
        <f>VLOOKUP(LEFT(A1654,1),'Ansatz 1'!A$1:B$10,2)</f>
        <v>4 Soziale Wohlfahrt und Wohnbauförderung</v>
      </c>
      <c r="M1654" s="6" t="str">
        <f>VLOOKUP(LEFT(A1654,2),'Ansatz 2'!A$1:B$51,2)</f>
        <v>43 Jugendwohlfahrt</v>
      </c>
      <c r="N1654" s="6" t="str">
        <f t="shared" si="176"/>
        <v>4390 Jugendwohlfahrt</v>
      </c>
      <c r="O1654" s="1" t="str">
        <f t="shared" si="177"/>
        <v>FH</v>
      </c>
      <c r="P1654" s="1">
        <f t="shared" si="175"/>
        <v>1</v>
      </c>
      <c r="Q1654" s="1" t="s">
        <v>999</v>
      </c>
      <c r="R1654" s="1" t="str">
        <f t="shared" si="178"/>
        <v>1/4390-52300 Geldbezüge der nicht ganzjährig beschäftigten Arbeiter</v>
      </c>
      <c r="S1654" s="2">
        <f t="shared" si="174"/>
        <v>-500</v>
      </c>
      <c r="T1654" s="2">
        <f t="shared" si="179"/>
        <v>-0.16165535079211121</v>
      </c>
    </row>
    <row r="1655" spans="1:20" x14ac:dyDescent="0.4">
      <c r="A1655" s="1" t="s">
        <v>669</v>
      </c>
      <c r="B1655" s="1" t="s">
        <v>395</v>
      </c>
      <c r="C1655" s="1" t="s">
        <v>452</v>
      </c>
      <c r="D1655" s="1" t="s">
        <v>395</v>
      </c>
      <c r="E1655" s="1" t="s">
        <v>395</v>
      </c>
      <c r="F1655" s="1" t="s">
        <v>397</v>
      </c>
      <c r="G1655" s="1" t="s">
        <v>398</v>
      </c>
      <c r="H1655" s="1" t="s">
        <v>450</v>
      </c>
      <c r="I1655" s="1" t="s">
        <v>223</v>
      </c>
      <c r="J1655" s="1" t="s">
        <v>42</v>
      </c>
      <c r="K1655" s="6" t="s">
        <v>448</v>
      </c>
      <c r="L1655" s="6" t="str">
        <f>VLOOKUP(LEFT(A1655,1),'Ansatz 1'!A$1:B$10,2)</f>
        <v>4 Soziale Wohlfahrt und Wohnbauförderung</v>
      </c>
      <c r="M1655" s="6" t="str">
        <f>VLOOKUP(LEFT(A1655,2),'Ansatz 2'!A$1:B$51,2)</f>
        <v>43 Jugendwohlfahrt</v>
      </c>
      <c r="N1655" s="6" t="str">
        <f t="shared" si="176"/>
        <v>4390 Jugendwohlfahrt</v>
      </c>
      <c r="O1655" s="1" t="str">
        <f t="shared" si="177"/>
        <v>FH</v>
      </c>
      <c r="P1655" s="1">
        <f t="shared" si="175"/>
        <v>1</v>
      </c>
      <c r="Q1655" s="1" t="s">
        <v>999</v>
      </c>
      <c r="R1655" s="1" t="str">
        <f t="shared" si="178"/>
        <v>1/4390-58000 Dienstgeberbeiträge zum Ausgleichsfonds für Familienbeihilfen</v>
      </c>
      <c r="S1655" s="2">
        <f t="shared" si="174"/>
        <v>-100</v>
      </c>
      <c r="T1655" s="2">
        <f t="shared" si="179"/>
        <v>-3.2331070158422244E-2</v>
      </c>
    </row>
    <row r="1656" spans="1:20" x14ac:dyDescent="0.4">
      <c r="A1656" s="1" t="s">
        <v>669</v>
      </c>
      <c r="B1656" s="1" t="s">
        <v>395</v>
      </c>
      <c r="C1656" s="1" t="s">
        <v>454</v>
      </c>
      <c r="D1656" s="1" t="s">
        <v>455</v>
      </c>
      <c r="E1656" s="1" t="s">
        <v>395</v>
      </c>
      <c r="F1656" s="1" t="s">
        <v>397</v>
      </c>
      <c r="G1656" s="1" t="s">
        <v>398</v>
      </c>
      <c r="H1656" s="1" t="s">
        <v>450</v>
      </c>
      <c r="I1656" s="1" t="s">
        <v>223</v>
      </c>
      <c r="J1656" s="1" t="s">
        <v>43</v>
      </c>
      <c r="K1656" s="6" t="s">
        <v>448</v>
      </c>
      <c r="L1656" s="6" t="str">
        <f>VLOOKUP(LEFT(A1656,1),'Ansatz 1'!A$1:B$10,2)</f>
        <v>4 Soziale Wohlfahrt und Wohnbauförderung</v>
      </c>
      <c r="M1656" s="6" t="str">
        <f>VLOOKUP(LEFT(A1656,2),'Ansatz 2'!A$1:B$51,2)</f>
        <v>43 Jugendwohlfahrt</v>
      </c>
      <c r="N1656" s="6" t="str">
        <f t="shared" si="176"/>
        <v>4390 Jugendwohlfahrt</v>
      </c>
      <c r="O1656" s="1" t="str">
        <f t="shared" si="177"/>
        <v>FH</v>
      </c>
      <c r="P1656" s="1">
        <f t="shared" si="175"/>
        <v>1</v>
      </c>
      <c r="Q1656" s="1" t="s">
        <v>999</v>
      </c>
      <c r="R1656" s="1" t="str">
        <f t="shared" si="178"/>
        <v>1/4390-58150 Pensionskassenbeiträge</v>
      </c>
      <c r="S1656" s="2">
        <f t="shared" si="174"/>
        <v>-100</v>
      </c>
      <c r="T1656" s="2">
        <f t="shared" si="179"/>
        <v>-3.2331070158422244E-2</v>
      </c>
    </row>
    <row r="1657" spans="1:20" x14ac:dyDescent="0.4">
      <c r="A1657" s="1" t="s">
        <v>669</v>
      </c>
      <c r="B1657" s="1" t="s">
        <v>395</v>
      </c>
      <c r="C1657" s="1" t="s">
        <v>454</v>
      </c>
      <c r="D1657" s="1" t="s">
        <v>444</v>
      </c>
      <c r="E1657" s="1" t="s">
        <v>395</v>
      </c>
      <c r="F1657" s="1" t="s">
        <v>397</v>
      </c>
      <c r="G1657" s="1" t="s">
        <v>398</v>
      </c>
      <c r="H1657" s="1" t="s">
        <v>450</v>
      </c>
      <c r="I1657" s="1" t="s">
        <v>223</v>
      </c>
      <c r="J1657" s="1" t="s">
        <v>44</v>
      </c>
      <c r="K1657" s="6" t="s">
        <v>448</v>
      </c>
      <c r="L1657" s="6" t="str">
        <f>VLOOKUP(LEFT(A1657,1),'Ansatz 1'!A$1:B$10,2)</f>
        <v>4 Soziale Wohlfahrt und Wohnbauförderung</v>
      </c>
      <c r="M1657" s="6" t="str">
        <f>VLOOKUP(LEFT(A1657,2),'Ansatz 2'!A$1:B$51,2)</f>
        <v>43 Jugendwohlfahrt</v>
      </c>
      <c r="N1657" s="6" t="str">
        <f t="shared" si="176"/>
        <v>4390 Jugendwohlfahrt</v>
      </c>
      <c r="O1657" s="1" t="str">
        <f t="shared" si="177"/>
        <v>FH</v>
      </c>
      <c r="P1657" s="1">
        <f t="shared" si="175"/>
        <v>1</v>
      </c>
      <c r="Q1657" s="1" t="s">
        <v>999</v>
      </c>
      <c r="R1657" s="1" t="str">
        <f t="shared" si="178"/>
        <v>1/4390-58151 Mitarbeitervorsorge - Abfertigung neu</v>
      </c>
      <c r="S1657" s="2">
        <f t="shared" si="174"/>
        <v>-100</v>
      </c>
      <c r="T1657" s="2">
        <f t="shared" si="179"/>
        <v>-3.2331070158422244E-2</v>
      </c>
    </row>
    <row r="1658" spans="1:20" x14ac:dyDescent="0.4">
      <c r="A1658" s="1" t="s">
        <v>669</v>
      </c>
      <c r="B1658" s="1" t="s">
        <v>395</v>
      </c>
      <c r="C1658" s="1" t="s">
        <v>457</v>
      </c>
      <c r="D1658" s="1" t="s">
        <v>395</v>
      </c>
      <c r="E1658" s="1" t="s">
        <v>395</v>
      </c>
      <c r="F1658" s="1" t="s">
        <v>397</v>
      </c>
      <c r="G1658" s="1" t="s">
        <v>398</v>
      </c>
      <c r="H1658" s="1" t="s">
        <v>450</v>
      </c>
      <c r="I1658" s="1" t="s">
        <v>223</v>
      </c>
      <c r="J1658" s="1" t="s">
        <v>45</v>
      </c>
      <c r="K1658" s="6" t="s">
        <v>448</v>
      </c>
      <c r="L1658" s="6" t="str">
        <f>VLOOKUP(LEFT(A1658,1),'Ansatz 1'!A$1:B$10,2)</f>
        <v>4 Soziale Wohlfahrt und Wohnbauförderung</v>
      </c>
      <c r="M1658" s="6" t="str">
        <f>VLOOKUP(LEFT(A1658,2),'Ansatz 2'!A$1:B$51,2)</f>
        <v>43 Jugendwohlfahrt</v>
      </c>
      <c r="N1658" s="6" t="str">
        <f t="shared" si="176"/>
        <v>4390 Jugendwohlfahrt</v>
      </c>
      <c r="O1658" s="1" t="str">
        <f t="shared" si="177"/>
        <v>FH</v>
      </c>
      <c r="P1658" s="1">
        <f t="shared" si="175"/>
        <v>1</v>
      </c>
      <c r="Q1658" s="1" t="s">
        <v>999</v>
      </c>
      <c r="R1658" s="1" t="str">
        <f t="shared" si="178"/>
        <v>1/4390-58200 Sonstige Dienstgeberbeiträge zur sozialen Sicherheit</v>
      </c>
      <c r="S1658" s="2">
        <f t="shared" si="174"/>
        <v>-100</v>
      </c>
      <c r="T1658" s="2">
        <f t="shared" si="179"/>
        <v>-3.2331070158422244E-2</v>
      </c>
    </row>
    <row r="1659" spans="1:20" x14ac:dyDescent="0.4">
      <c r="A1659" s="1" t="s">
        <v>669</v>
      </c>
      <c r="B1659" s="1" t="s">
        <v>395</v>
      </c>
      <c r="C1659" s="1" t="s">
        <v>543</v>
      </c>
      <c r="D1659" s="1" t="s">
        <v>403</v>
      </c>
      <c r="E1659" s="1" t="s">
        <v>395</v>
      </c>
      <c r="F1659" s="1" t="s">
        <v>397</v>
      </c>
      <c r="G1659" s="1" t="s">
        <v>398</v>
      </c>
      <c r="H1659" s="1" t="s">
        <v>544</v>
      </c>
      <c r="I1659" s="1" t="s">
        <v>223</v>
      </c>
      <c r="J1659" s="1" t="s">
        <v>226</v>
      </c>
      <c r="K1659" s="6" t="s">
        <v>493</v>
      </c>
      <c r="L1659" s="6" t="str">
        <f>VLOOKUP(LEFT(A1659,1),'Ansatz 1'!A$1:B$10,2)</f>
        <v>4 Soziale Wohlfahrt und Wohnbauförderung</v>
      </c>
      <c r="M1659" s="6" t="str">
        <f>VLOOKUP(LEFT(A1659,2),'Ansatz 2'!A$1:B$51,2)</f>
        <v>43 Jugendwohlfahrt</v>
      </c>
      <c r="N1659" s="6" t="str">
        <f t="shared" si="176"/>
        <v>4390 Jugendwohlfahrt</v>
      </c>
      <c r="O1659" s="1" t="str">
        <f t="shared" si="177"/>
        <v>FH</v>
      </c>
      <c r="P1659" s="1">
        <f t="shared" si="175"/>
        <v>1</v>
      </c>
      <c r="Q1659" s="1" t="s">
        <v>999</v>
      </c>
      <c r="R1659" s="1" t="str">
        <f t="shared" si="178"/>
        <v>1/4390-75710 Transfers an private Organisationen ohne Erwerbszweck (Kinderdorf)</v>
      </c>
      <c r="S1659" s="2">
        <f t="shared" si="174"/>
        <v>-300</v>
      </c>
      <c r="T1659" s="2">
        <f t="shared" si="179"/>
        <v>-9.6993210475266725E-2</v>
      </c>
    </row>
    <row r="1660" spans="1:20" x14ac:dyDescent="0.4">
      <c r="A1660" s="1" t="s">
        <v>672</v>
      </c>
      <c r="B1660" s="1" t="s">
        <v>395</v>
      </c>
      <c r="C1660" s="1" t="s">
        <v>477</v>
      </c>
      <c r="D1660" s="1" t="s">
        <v>455</v>
      </c>
      <c r="E1660" s="1" t="s">
        <v>395</v>
      </c>
      <c r="F1660" s="1" t="s">
        <v>497</v>
      </c>
      <c r="G1660" s="1" t="s">
        <v>398</v>
      </c>
      <c r="H1660" s="1" t="s">
        <v>415</v>
      </c>
      <c r="I1660" s="1" t="s">
        <v>227</v>
      </c>
      <c r="J1660" s="1" t="s">
        <v>89</v>
      </c>
      <c r="K1660" s="6" t="s">
        <v>532</v>
      </c>
      <c r="L1660" s="6" t="str">
        <f>VLOOKUP(LEFT(A1660,1),'Ansatz 1'!A$1:B$10,2)</f>
        <v>4 Soziale Wohlfahrt und Wohnbauförderung</v>
      </c>
      <c r="M1660" s="6" t="str">
        <f>VLOOKUP(LEFT(A1660,2),'Ansatz 2'!A$1:B$51,2)</f>
        <v>44 Behebung von Notständen</v>
      </c>
      <c r="N1660" s="6" t="str">
        <f t="shared" si="176"/>
        <v>4410 Behebung von Notständen</v>
      </c>
      <c r="O1660" s="1" t="str">
        <f t="shared" si="177"/>
        <v>FH</v>
      </c>
      <c r="P1660" s="1">
        <f t="shared" si="175"/>
        <v>1</v>
      </c>
      <c r="Q1660" s="1" t="s">
        <v>999</v>
      </c>
      <c r="R1660" s="1" t="str">
        <f t="shared" si="178"/>
        <v>1/4410-72050 Interne Leistungsverrechnung</v>
      </c>
      <c r="S1660" s="2">
        <f t="shared" si="174"/>
        <v>-200</v>
      </c>
      <c r="T1660" s="2">
        <f t="shared" si="179"/>
        <v>-6.4662140316844488E-2</v>
      </c>
    </row>
    <row r="1661" spans="1:20" x14ac:dyDescent="0.4">
      <c r="A1661" s="1" t="s">
        <v>672</v>
      </c>
      <c r="B1661" s="1" t="s">
        <v>395</v>
      </c>
      <c r="C1661" s="1" t="s">
        <v>648</v>
      </c>
      <c r="D1661" s="1" t="s">
        <v>395</v>
      </c>
      <c r="E1661" s="1" t="s">
        <v>395</v>
      </c>
      <c r="F1661" s="1" t="s">
        <v>397</v>
      </c>
      <c r="G1661" s="1" t="s">
        <v>398</v>
      </c>
      <c r="H1661" s="1" t="s">
        <v>544</v>
      </c>
      <c r="I1661" s="1" t="s">
        <v>227</v>
      </c>
      <c r="J1661" s="1" t="s">
        <v>228</v>
      </c>
      <c r="K1661" s="6" t="s">
        <v>461</v>
      </c>
      <c r="L1661" s="6" t="str">
        <f>VLOOKUP(LEFT(A1661,1),'Ansatz 1'!A$1:B$10,2)</f>
        <v>4 Soziale Wohlfahrt und Wohnbauförderung</v>
      </c>
      <c r="M1661" s="6" t="str">
        <f>VLOOKUP(LEFT(A1661,2),'Ansatz 2'!A$1:B$51,2)</f>
        <v>44 Behebung von Notständen</v>
      </c>
      <c r="N1661" s="6" t="str">
        <f t="shared" si="176"/>
        <v>4410 Behebung von Notständen</v>
      </c>
      <c r="O1661" s="1" t="str">
        <f t="shared" si="177"/>
        <v>FH</v>
      </c>
      <c r="P1661" s="1">
        <f t="shared" si="175"/>
        <v>1</v>
      </c>
      <c r="Q1661" s="1" t="s">
        <v>999</v>
      </c>
      <c r="R1661" s="1" t="str">
        <f t="shared" si="178"/>
        <v>1/4410-76800 Sonstige Transfers an private Haushalte (Geschädigte u. Flüchtlingsquartiere)</v>
      </c>
      <c r="S1661" s="2">
        <f t="shared" si="174"/>
        <v>-1000</v>
      </c>
      <c r="T1661" s="2">
        <f t="shared" si="179"/>
        <v>-0.32331070158422243</v>
      </c>
    </row>
    <row r="1662" spans="1:20" x14ac:dyDescent="0.4">
      <c r="A1662" s="1" t="s">
        <v>670</v>
      </c>
      <c r="B1662" s="1" t="s">
        <v>395</v>
      </c>
      <c r="C1662" s="1" t="s">
        <v>543</v>
      </c>
      <c r="D1662" s="1" t="s">
        <v>395</v>
      </c>
      <c r="E1662" s="1" t="s">
        <v>395</v>
      </c>
      <c r="F1662" s="1" t="s">
        <v>397</v>
      </c>
      <c r="G1662" s="1" t="s">
        <v>398</v>
      </c>
      <c r="H1662" s="1" t="s">
        <v>544</v>
      </c>
      <c r="I1662" s="1" t="s">
        <v>229</v>
      </c>
      <c r="J1662" s="1" t="s">
        <v>172</v>
      </c>
      <c r="K1662" s="6" t="s">
        <v>421</v>
      </c>
      <c r="L1662" s="6" t="str">
        <f>VLOOKUP(LEFT(A1662,1),'Ansatz 1'!A$1:B$10,2)</f>
        <v>4 Soziale Wohlfahrt und Wohnbauförderung</v>
      </c>
      <c r="M1662" s="6" t="str">
        <f>VLOOKUP(LEFT(A1662,2),'Ansatz 2'!A$1:B$51,2)</f>
        <v>45 Sozialpolitische Maßnahmen</v>
      </c>
      <c r="N1662" s="6" t="str">
        <f t="shared" si="176"/>
        <v>4590 Sonst. Familienpolit. Maßnahmen</v>
      </c>
      <c r="O1662" s="1" t="str">
        <f t="shared" si="177"/>
        <v>FH</v>
      </c>
      <c r="P1662" s="1">
        <f t="shared" si="175"/>
        <v>1</v>
      </c>
      <c r="Q1662" s="1" t="s">
        <v>999</v>
      </c>
      <c r="R1662" s="1" t="str">
        <f t="shared" si="178"/>
        <v>1/4590-75700 Transfers an private Organisationen ohne Erwerbszweck</v>
      </c>
      <c r="S1662" s="2">
        <f t="shared" si="174"/>
        <v>-500</v>
      </c>
      <c r="T1662" s="2">
        <f t="shared" si="179"/>
        <v>-0.16165535079211121</v>
      </c>
    </row>
    <row r="1663" spans="1:20" x14ac:dyDescent="0.4">
      <c r="A1663" s="1" t="s">
        <v>673</v>
      </c>
      <c r="B1663" s="1" t="s">
        <v>395</v>
      </c>
      <c r="C1663" s="1" t="s">
        <v>674</v>
      </c>
      <c r="D1663" s="1" t="s">
        <v>395</v>
      </c>
      <c r="E1663" s="1" t="s">
        <v>395</v>
      </c>
      <c r="F1663" s="1" t="s">
        <v>397</v>
      </c>
      <c r="G1663" s="1" t="s">
        <v>398</v>
      </c>
      <c r="H1663" s="1" t="s">
        <v>423</v>
      </c>
      <c r="I1663" s="1" t="s">
        <v>229</v>
      </c>
      <c r="J1663" s="1" t="s">
        <v>230</v>
      </c>
      <c r="K1663" s="6" t="s">
        <v>421</v>
      </c>
      <c r="L1663" s="6" t="str">
        <f>VLOOKUP(LEFT(A1663,1),'Ansatz 1'!A$1:B$10,2)</f>
        <v>4 Soziale Wohlfahrt und Wohnbauförderung</v>
      </c>
      <c r="M1663" s="6" t="str">
        <f>VLOOKUP(LEFT(A1663,2),'Ansatz 2'!A$1:B$51,2)</f>
        <v>46 Familienpolitische Maßnahmen</v>
      </c>
      <c r="N1663" s="6" t="str">
        <f t="shared" si="176"/>
        <v>4690 Sonst. Familienpolit. Maßnahmen</v>
      </c>
      <c r="O1663" s="1" t="str">
        <f t="shared" si="177"/>
        <v>FH</v>
      </c>
      <c r="P1663" s="1">
        <f t="shared" si="175"/>
        <v>1</v>
      </c>
      <c r="Q1663" s="1" t="s">
        <v>999</v>
      </c>
      <c r="R1663" s="1" t="str">
        <f t="shared" si="178"/>
        <v>1/4690-75400 Transfers an sonstige Träger des öffentlichen Rechts (Sondernotstandshilfe)</v>
      </c>
      <c r="S1663" s="2">
        <f t="shared" si="174"/>
        <v>-500</v>
      </c>
      <c r="T1663" s="2">
        <f t="shared" si="179"/>
        <v>-0.16165535079211121</v>
      </c>
    </row>
    <row r="1664" spans="1:20" x14ac:dyDescent="0.4">
      <c r="A1664" s="1" t="s">
        <v>675</v>
      </c>
      <c r="B1664" s="1" t="s">
        <v>395</v>
      </c>
      <c r="C1664" s="1" t="s">
        <v>676</v>
      </c>
      <c r="D1664" s="1" t="s">
        <v>395</v>
      </c>
      <c r="E1664" s="1" t="s">
        <v>395</v>
      </c>
      <c r="F1664" s="1" t="s">
        <v>397</v>
      </c>
      <c r="G1664" s="1" t="s">
        <v>398</v>
      </c>
      <c r="H1664" s="1" t="s">
        <v>677</v>
      </c>
      <c r="I1664" s="1" t="s">
        <v>231</v>
      </c>
      <c r="J1664" s="1" t="s">
        <v>232</v>
      </c>
      <c r="K1664" s="6" t="s">
        <v>461</v>
      </c>
      <c r="L1664" s="6" t="str">
        <f>VLOOKUP(LEFT(A1664,1),'Ansatz 1'!A$1:B$10,2)</f>
        <v>4 Soziale Wohlfahrt und Wohnbauförderung</v>
      </c>
      <c r="M1664" s="6" t="str">
        <f>VLOOKUP(LEFT(A1664,2),'Ansatz 2'!A$1:B$51,2)</f>
        <v>48 Wohnbauförderung</v>
      </c>
      <c r="N1664" s="6" t="str">
        <f t="shared" si="176"/>
        <v>4890 Wohnbauförderung</v>
      </c>
      <c r="O1664" s="1" t="str">
        <f t="shared" si="177"/>
        <v>FH</v>
      </c>
      <c r="P1664" s="1">
        <f t="shared" si="175"/>
        <v>1</v>
      </c>
      <c r="Q1664" s="1" t="s">
        <v>999</v>
      </c>
      <c r="R1664" s="1" t="str">
        <f t="shared" si="178"/>
        <v>1/4890-77800 Kapitaltransfers an private Haushalte (Solar, Biomasse, Thermografie)</v>
      </c>
      <c r="S1664" s="2">
        <f t="shared" si="174"/>
        <v>-1000</v>
      </c>
      <c r="T1664" s="2">
        <f t="shared" si="179"/>
        <v>-0.32331070158422243</v>
      </c>
    </row>
    <row r="1665" spans="1:20" x14ac:dyDescent="0.4">
      <c r="A1665" s="1" t="s">
        <v>444</v>
      </c>
      <c r="B1665" s="1" t="s">
        <v>395</v>
      </c>
      <c r="C1665" s="1" t="s">
        <v>485</v>
      </c>
      <c r="D1665" s="1" t="s">
        <v>395</v>
      </c>
      <c r="E1665" s="1" t="s">
        <v>395</v>
      </c>
      <c r="F1665" s="1" t="s">
        <v>397</v>
      </c>
      <c r="G1665" s="1" t="s">
        <v>398</v>
      </c>
      <c r="H1665" s="1" t="s">
        <v>415</v>
      </c>
      <c r="I1665" s="1" t="s">
        <v>233</v>
      </c>
      <c r="J1665" s="1" t="s">
        <v>234</v>
      </c>
      <c r="K1665" s="6" t="s">
        <v>442</v>
      </c>
      <c r="L1665" s="6" t="str">
        <f>VLOOKUP(LEFT(A1665,1),'Ansatz 1'!A$1:B$10,2)</f>
        <v>5 Gesundheit</v>
      </c>
      <c r="M1665" s="6" t="str">
        <f>VLOOKUP(LEFT(A1665,2),'Ansatz 2'!A$1:B$51,2)</f>
        <v>51 Gesundheitsdienst</v>
      </c>
      <c r="N1665" s="6" t="str">
        <f t="shared" si="176"/>
        <v>5100 Medizinische Bereichsversorgung</v>
      </c>
      <c r="O1665" s="1" t="str">
        <f t="shared" si="177"/>
        <v>FH</v>
      </c>
      <c r="P1665" s="1">
        <f t="shared" si="175"/>
        <v>1</v>
      </c>
      <c r="Q1665" s="1" t="s">
        <v>999</v>
      </c>
      <c r="R1665" s="1" t="str">
        <f t="shared" si="178"/>
        <v>1/5100-72800 Entgelte für sonstige Leistungen (Entgelte des Gemeindearztes)</v>
      </c>
      <c r="S1665" s="2">
        <f t="shared" si="174"/>
        <v>-7000</v>
      </c>
      <c r="T1665" s="2">
        <f t="shared" si="179"/>
        <v>-2.2631749110895569</v>
      </c>
    </row>
    <row r="1666" spans="1:20" x14ac:dyDescent="0.4">
      <c r="A1666" s="1" t="s">
        <v>444</v>
      </c>
      <c r="B1666" s="1" t="s">
        <v>395</v>
      </c>
      <c r="C1666" s="1" t="s">
        <v>674</v>
      </c>
      <c r="D1666" s="1" t="s">
        <v>395</v>
      </c>
      <c r="E1666" s="1" t="s">
        <v>395</v>
      </c>
      <c r="F1666" s="1" t="s">
        <v>397</v>
      </c>
      <c r="G1666" s="1" t="s">
        <v>398</v>
      </c>
      <c r="H1666" s="1" t="s">
        <v>423</v>
      </c>
      <c r="I1666" s="1" t="s">
        <v>233</v>
      </c>
      <c r="J1666" s="1" t="s">
        <v>235</v>
      </c>
      <c r="K1666" s="6" t="s">
        <v>590</v>
      </c>
      <c r="L1666" s="6" t="str">
        <f>VLOOKUP(LEFT(A1666,1),'Ansatz 1'!A$1:B$10,2)</f>
        <v>5 Gesundheit</v>
      </c>
      <c r="M1666" s="6" t="str">
        <f>VLOOKUP(LEFT(A1666,2),'Ansatz 2'!A$1:B$51,2)</f>
        <v>51 Gesundheitsdienst</v>
      </c>
      <c r="N1666" s="6" t="str">
        <f t="shared" si="176"/>
        <v>5100 Medizinische Bereichsversorgung</v>
      </c>
      <c r="O1666" s="1" t="str">
        <f t="shared" si="177"/>
        <v>FH</v>
      </c>
      <c r="P1666" s="1">
        <f t="shared" si="175"/>
        <v>1</v>
      </c>
      <c r="Q1666" s="1" t="s">
        <v>999</v>
      </c>
      <c r="R1666" s="1" t="str">
        <f t="shared" si="178"/>
        <v>1/5100-75400 Transfers an sonstige Träger des öffentlichen Rechts (Ärztebereitschaftsdienst)</v>
      </c>
      <c r="S1666" s="2">
        <f t="shared" ref="S1666:S1729" si="180">IF(P1666=2,K1666+0,-(K1666+0))</f>
        <v>-3600</v>
      </c>
      <c r="T1666" s="2">
        <f t="shared" si="179"/>
        <v>-1.1639185257032008</v>
      </c>
    </row>
    <row r="1667" spans="1:20" x14ac:dyDescent="0.4">
      <c r="A1667" s="1" t="s">
        <v>444</v>
      </c>
      <c r="B1667" s="1" t="s">
        <v>395</v>
      </c>
      <c r="C1667" s="1" t="s">
        <v>543</v>
      </c>
      <c r="D1667" s="1" t="s">
        <v>395</v>
      </c>
      <c r="E1667" s="1" t="s">
        <v>395</v>
      </c>
      <c r="F1667" s="1" t="s">
        <v>397</v>
      </c>
      <c r="G1667" s="1" t="s">
        <v>398</v>
      </c>
      <c r="H1667" s="1" t="s">
        <v>544</v>
      </c>
      <c r="I1667" s="1" t="s">
        <v>233</v>
      </c>
      <c r="J1667" s="1" t="s">
        <v>236</v>
      </c>
      <c r="K1667" s="6" t="s">
        <v>678</v>
      </c>
      <c r="L1667" s="6" t="str">
        <f>VLOOKUP(LEFT(A1667,1),'Ansatz 1'!A$1:B$10,2)</f>
        <v>5 Gesundheit</v>
      </c>
      <c r="M1667" s="6" t="str">
        <f>VLOOKUP(LEFT(A1667,2),'Ansatz 2'!A$1:B$51,2)</f>
        <v>51 Gesundheitsdienst</v>
      </c>
      <c r="N1667" s="6" t="str">
        <f t="shared" si="176"/>
        <v>5100 Medizinische Bereichsversorgung</v>
      </c>
      <c r="O1667" s="1" t="str">
        <f t="shared" si="177"/>
        <v>FH</v>
      </c>
      <c r="P1667" s="1">
        <f t="shared" ref="P1667:P1730" si="181">IF(OR(MID(H1667,2,1)="1",MID(H1667,2,1)="3"),2,1)</f>
        <v>1</v>
      </c>
      <c r="Q1667" s="1" t="s">
        <v>999</v>
      </c>
      <c r="R1667" s="1" t="str">
        <f t="shared" si="178"/>
        <v>1/5100-75700 Transfers an private Organisationen ohne Erwerbszweck (Krankenpflegeverein)</v>
      </c>
      <c r="S1667" s="2">
        <f t="shared" si="180"/>
        <v>-16100</v>
      </c>
      <c r="T1667" s="2">
        <f t="shared" si="179"/>
        <v>-5.2053022955059811</v>
      </c>
    </row>
    <row r="1668" spans="1:20" x14ac:dyDescent="0.4">
      <c r="A1668" s="1" t="s">
        <v>679</v>
      </c>
      <c r="B1668" s="1" t="s">
        <v>395</v>
      </c>
      <c r="C1668" s="1" t="s">
        <v>485</v>
      </c>
      <c r="D1668" s="1" t="s">
        <v>395</v>
      </c>
      <c r="E1668" s="1" t="s">
        <v>395</v>
      </c>
      <c r="F1668" s="1" t="s">
        <v>397</v>
      </c>
      <c r="G1668" s="1" t="s">
        <v>398</v>
      </c>
      <c r="H1668" s="1" t="s">
        <v>415</v>
      </c>
      <c r="I1668" s="1" t="s">
        <v>237</v>
      </c>
      <c r="J1668" s="1" t="s">
        <v>238</v>
      </c>
      <c r="K1668" s="6" t="s">
        <v>448</v>
      </c>
      <c r="L1668" s="6" t="str">
        <f>VLOOKUP(LEFT(A1668,1),'Ansatz 1'!A$1:B$10,2)</f>
        <v>5 Gesundheit</v>
      </c>
      <c r="M1668" s="6" t="str">
        <f>VLOOKUP(LEFT(A1668,2),'Ansatz 2'!A$1:B$51,2)</f>
        <v>51 Gesundheitsdienst</v>
      </c>
      <c r="N1668" s="6" t="str">
        <f t="shared" si="176"/>
        <v>5120 Sonstige medizinische Beratung und Betreuung</v>
      </c>
      <c r="O1668" s="1" t="str">
        <f t="shared" si="177"/>
        <v>FH</v>
      </c>
      <c r="P1668" s="1">
        <f t="shared" si="181"/>
        <v>1</v>
      </c>
      <c r="Q1668" s="1" t="s">
        <v>999</v>
      </c>
      <c r="R1668" s="1" t="str">
        <f t="shared" si="178"/>
        <v>1/5120-72800 Entgelte für sonstige Leistungen (Schutzimpfungen)</v>
      </c>
      <c r="S1668" s="2">
        <f t="shared" si="180"/>
        <v>-100</v>
      </c>
      <c r="T1668" s="2">
        <f t="shared" si="179"/>
        <v>-3.2331070158422244E-2</v>
      </c>
    </row>
    <row r="1669" spans="1:20" x14ac:dyDescent="0.4">
      <c r="A1669" s="1" t="s">
        <v>680</v>
      </c>
      <c r="B1669" s="1" t="s">
        <v>395</v>
      </c>
      <c r="C1669" s="1" t="s">
        <v>485</v>
      </c>
      <c r="D1669" s="1" t="s">
        <v>395</v>
      </c>
      <c r="E1669" s="1" t="s">
        <v>395</v>
      </c>
      <c r="F1669" s="1" t="s">
        <v>397</v>
      </c>
      <c r="G1669" s="1" t="s">
        <v>398</v>
      </c>
      <c r="H1669" s="1" t="s">
        <v>415</v>
      </c>
      <c r="I1669" s="1" t="s">
        <v>239</v>
      </c>
      <c r="J1669" s="1" t="s">
        <v>240</v>
      </c>
      <c r="K1669" s="6" t="s">
        <v>681</v>
      </c>
      <c r="L1669" s="6" t="str">
        <f>VLOOKUP(LEFT(A1669,1),'Ansatz 1'!A$1:B$10,2)</f>
        <v>5 Gesundheit</v>
      </c>
      <c r="M1669" s="6" t="str">
        <f>VLOOKUP(LEFT(A1669,2),'Ansatz 2'!A$1:B$51,2)</f>
        <v>51 Gesundheitsdienst</v>
      </c>
      <c r="N1669" s="6" t="str">
        <f t="shared" si="176"/>
        <v>5160 Schulgesundheitsdienst</v>
      </c>
      <c r="O1669" s="1" t="str">
        <f t="shared" si="177"/>
        <v>FH</v>
      </c>
      <c r="P1669" s="1">
        <f t="shared" si="181"/>
        <v>1</v>
      </c>
      <c r="Q1669" s="1" t="s">
        <v>999</v>
      </c>
      <c r="R1669" s="1" t="str">
        <f t="shared" si="178"/>
        <v>1/5160-72800 Entgelte für sonstige Leistungen (Schüleruntersuchungen)</v>
      </c>
      <c r="S1669" s="2">
        <f t="shared" si="180"/>
        <v>-4600</v>
      </c>
      <c r="T1669" s="2">
        <f t="shared" si="179"/>
        <v>-1.4872292272874232</v>
      </c>
    </row>
    <row r="1670" spans="1:20" x14ac:dyDescent="0.4">
      <c r="A1670" s="1" t="s">
        <v>682</v>
      </c>
      <c r="B1670" s="1" t="s">
        <v>395</v>
      </c>
      <c r="C1670" s="1" t="s">
        <v>487</v>
      </c>
      <c r="D1670" s="1" t="s">
        <v>395</v>
      </c>
      <c r="E1670" s="1" t="s">
        <v>395</v>
      </c>
      <c r="F1670" s="1" t="s">
        <v>397</v>
      </c>
      <c r="G1670" s="1" t="s">
        <v>398</v>
      </c>
      <c r="H1670" s="1" t="s">
        <v>415</v>
      </c>
      <c r="I1670" s="1" t="s">
        <v>241</v>
      </c>
      <c r="J1670" s="1" t="s">
        <v>242</v>
      </c>
      <c r="K1670" s="6" t="s">
        <v>463</v>
      </c>
      <c r="L1670" s="6" t="str">
        <f>VLOOKUP(LEFT(A1670,1),'Ansatz 1'!A$1:B$10,2)</f>
        <v>5 Gesundheit</v>
      </c>
      <c r="M1670" s="6" t="str">
        <f>VLOOKUP(LEFT(A1670,2),'Ansatz 2'!A$1:B$51,2)</f>
        <v>52 Umweltschutz</v>
      </c>
      <c r="N1670" s="6" t="str">
        <f t="shared" si="176"/>
        <v>5200 Natur- und Landschaftsschutz</v>
      </c>
      <c r="O1670" s="1" t="str">
        <f t="shared" si="177"/>
        <v>FH</v>
      </c>
      <c r="P1670" s="1">
        <f t="shared" si="181"/>
        <v>1</v>
      </c>
      <c r="Q1670" s="1" t="s">
        <v>999</v>
      </c>
      <c r="R1670" s="1" t="str">
        <f t="shared" si="178"/>
        <v>1/5200-72900 Sonstige Aufwendungen (Landschaftsreinigung)</v>
      </c>
      <c r="S1670" s="2">
        <f t="shared" si="180"/>
        <v>-2500</v>
      </c>
      <c r="T1670" s="2">
        <f t="shared" si="179"/>
        <v>-0.80827675396055609</v>
      </c>
    </row>
    <row r="1671" spans="1:20" x14ac:dyDescent="0.4">
      <c r="A1671" s="1" t="s">
        <v>447</v>
      </c>
      <c r="B1671" s="1" t="s">
        <v>395</v>
      </c>
      <c r="C1671" s="1" t="s">
        <v>485</v>
      </c>
      <c r="D1671" s="1" t="s">
        <v>395</v>
      </c>
      <c r="E1671" s="1" t="s">
        <v>395</v>
      </c>
      <c r="F1671" s="1" t="s">
        <v>397</v>
      </c>
      <c r="G1671" s="1" t="s">
        <v>398</v>
      </c>
      <c r="H1671" s="1" t="s">
        <v>415</v>
      </c>
      <c r="I1671" s="1" t="s">
        <v>243</v>
      </c>
      <c r="J1671" s="1" t="s">
        <v>76</v>
      </c>
      <c r="K1671" s="6" t="s">
        <v>683</v>
      </c>
      <c r="L1671" s="6" t="str">
        <f>VLOOKUP(LEFT(A1671,1),'Ansatz 1'!A$1:B$10,2)</f>
        <v>5 Gesundheit</v>
      </c>
      <c r="M1671" s="6" t="str">
        <f>VLOOKUP(LEFT(A1671,2),'Ansatz 2'!A$1:B$51,2)</f>
        <v>52 Umweltschutz</v>
      </c>
      <c r="N1671" s="6" t="str">
        <f t="shared" si="176"/>
        <v>5220 Reinhatlung der Luft</v>
      </c>
      <c r="O1671" s="1" t="str">
        <f t="shared" si="177"/>
        <v>FH</v>
      </c>
      <c r="P1671" s="1">
        <f t="shared" si="181"/>
        <v>1</v>
      </c>
      <c r="Q1671" s="1" t="s">
        <v>999</v>
      </c>
      <c r="R1671" s="1" t="str">
        <f t="shared" si="178"/>
        <v>1/5220-72800 Entgelte für sonstige Leistungen</v>
      </c>
      <c r="S1671" s="2">
        <f t="shared" si="180"/>
        <v>-13600</v>
      </c>
      <c r="T1671" s="2">
        <f t="shared" si="179"/>
        <v>-4.3970255415454256</v>
      </c>
    </row>
    <row r="1672" spans="1:20" x14ac:dyDescent="0.4">
      <c r="A1672" s="1" t="s">
        <v>447</v>
      </c>
      <c r="B1672" s="1" t="s">
        <v>395</v>
      </c>
      <c r="C1672" s="1" t="s">
        <v>496</v>
      </c>
      <c r="D1672" s="1" t="s">
        <v>403</v>
      </c>
      <c r="E1672" s="1" t="s">
        <v>395</v>
      </c>
      <c r="F1672" s="1" t="s">
        <v>397</v>
      </c>
      <c r="G1672" s="1" t="s">
        <v>398</v>
      </c>
      <c r="H1672" s="1" t="s">
        <v>495</v>
      </c>
      <c r="I1672" s="1" t="s">
        <v>243</v>
      </c>
      <c r="J1672" s="1" t="s">
        <v>67</v>
      </c>
      <c r="K1672" s="6" t="s">
        <v>531</v>
      </c>
      <c r="L1672" s="6" t="str">
        <f>VLOOKUP(LEFT(A1672,1),'Ansatz 1'!A$1:B$10,2)</f>
        <v>5 Gesundheit</v>
      </c>
      <c r="M1672" s="6" t="str">
        <f>VLOOKUP(LEFT(A1672,2),'Ansatz 2'!A$1:B$51,2)</f>
        <v>52 Umweltschutz</v>
      </c>
      <c r="N1672" s="6" t="str">
        <f t="shared" si="176"/>
        <v>5220 Reinhatlung der Luft</v>
      </c>
      <c r="O1672" s="1" t="str">
        <f t="shared" si="177"/>
        <v>FH</v>
      </c>
      <c r="P1672" s="1">
        <f t="shared" si="181"/>
        <v>2</v>
      </c>
      <c r="Q1672" s="1" t="s">
        <v>999</v>
      </c>
      <c r="R1672" s="1" t="str">
        <f t="shared" si="178"/>
        <v>2/5220+81610 Kostenbeiträge (Kostenersätze) für sonstige Leistungen</v>
      </c>
      <c r="S1672" s="2">
        <f t="shared" si="180"/>
        <v>12000</v>
      </c>
      <c r="T1672" s="2">
        <f t="shared" si="179"/>
        <v>3.8797284190106693</v>
      </c>
    </row>
    <row r="1673" spans="1:20" x14ac:dyDescent="0.4">
      <c r="A1673" s="1" t="s">
        <v>684</v>
      </c>
      <c r="B1673" s="1" t="s">
        <v>395</v>
      </c>
      <c r="C1673" s="1" t="s">
        <v>485</v>
      </c>
      <c r="D1673" s="1" t="s">
        <v>395</v>
      </c>
      <c r="E1673" s="1" t="s">
        <v>395</v>
      </c>
      <c r="F1673" s="1" t="s">
        <v>397</v>
      </c>
      <c r="G1673" s="1" t="s">
        <v>398</v>
      </c>
      <c r="H1673" s="1" t="s">
        <v>415</v>
      </c>
      <c r="I1673" s="1" t="s">
        <v>244</v>
      </c>
      <c r="J1673" s="1" t="s">
        <v>76</v>
      </c>
      <c r="K1673" s="6" t="s">
        <v>582</v>
      </c>
      <c r="L1673" s="6" t="str">
        <f>VLOOKUP(LEFT(A1673,1),'Ansatz 1'!A$1:B$10,2)</f>
        <v>5 Gesundheit</v>
      </c>
      <c r="M1673" s="6" t="str">
        <f>VLOOKUP(LEFT(A1673,2),'Ansatz 2'!A$1:B$51,2)</f>
        <v>52 Umweltschutz</v>
      </c>
      <c r="N1673" s="6" t="str">
        <f t="shared" si="176"/>
        <v>5280 Tierkörperbeseitigung</v>
      </c>
      <c r="O1673" s="1" t="str">
        <f t="shared" si="177"/>
        <v>FH</v>
      </c>
      <c r="P1673" s="1">
        <f t="shared" si="181"/>
        <v>1</v>
      </c>
      <c r="Q1673" s="1" t="s">
        <v>999</v>
      </c>
      <c r="R1673" s="1" t="str">
        <f t="shared" si="178"/>
        <v>1/5280-72800 Entgelte für sonstige Leistungen</v>
      </c>
      <c r="S1673" s="2">
        <f t="shared" si="180"/>
        <v>-600</v>
      </c>
      <c r="T1673" s="2">
        <f t="shared" si="179"/>
        <v>-0.19398642095053345</v>
      </c>
    </row>
    <row r="1674" spans="1:20" x14ac:dyDescent="0.4">
      <c r="A1674" s="1" t="s">
        <v>685</v>
      </c>
      <c r="B1674" s="1" t="s">
        <v>395</v>
      </c>
      <c r="C1674" s="1" t="s">
        <v>581</v>
      </c>
      <c r="D1674" s="1" t="s">
        <v>395</v>
      </c>
      <c r="E1674" s="1" t="s">
        <v>395</v>
      </c>
      <c r="F1674" s="1" t="s">
        <v>397</v>
      </c>
      <c r="G1674" s="1" t="s">
        <v>398</v>
      </c>
      <c r="H1674" s="1" t="s">
        <v>423</v>
      </c>
      <c r="I1674" s="1" t="s">
        <v>245</v>
      </c>
      <c r="J1674" s="1" t="s">
        <v>246</v>
      </c>
      <c r="K1674" s="6" t="s">
        <v>686</v>
      </c>
      <c r="L1674" s="6" t="str">
        <f>VLOOKUP(LEFT(A1674,1),'Ansatz 1'!A$1:B$10,2)</f>
        <v>5 Gesundheit</v>
      </c>
      <c r="M1674" s="6" t="str">
        <f>VLOOKUP(LEFT(A1674,2),'Ansatz 2'!A$1:B$51,2)</f>
        <v>53 Rettungs- und Warndienste</v>
      </c>
      <c r="N1674" s="6" t="str">
        <f t="shared" si="176"/>
        <v>5300 Rettungsdienste</v>
      </c>
      <c r="O1674" s="1" t="str">
        <f t="shared" si="177"/>
        <v>FH</v>
      </c>
      <c r="P1674" s="1">
        <f t="shared" si="181"/>
        <v>1</v>
      </c>
      <c r="Q1674" s="1" t="s">
        <v>999</v>
      </c>
      <c r="R1674" s="1" t="str">
        <f t="shared" si="178"/>
        <v>1/5300-75100 Transfers an Länder, Landesfonds und Landeskammern (Rettungsfonds)</v>
      </c>
      <c r="S1674" s="2">
        <f t="shared" si="180"/>
        <v>-30400</v>
      </c>
      <c r="T1674" s="2">
        <f t="shared" si="179"/>
        <v>-9.8286453281603627</v>
      </c>
    </row>
    <row r="1675" spans="1:20" x14ac:dyDescent="0.4">
      <c r="A1675" s="1" t="s">
        <v>685</v>
      </c>
      <c r="B1675" s="1" t="s">
        <v>395</v>
      </c>
      <c r="C1675" s="1" t="s">
        <v>543</v>
      </c>
      <c r="D1675" s="1" t="s">
        <v>395</v>
      </c>
      <c r="E1675" s="1" t="s">
        <v>395</v>
      </c>
      <c r="F1675" s="1" t="s">
        <v>397</v>
      </c>
      <c r="G1675" s="1" t="s">
        <v>398</v>
      </c>
      <c r="H1675" s="1" t="s">
        <v>544</v>
      </c>
      <c r="I1675" s="1" t="s">
        <v>245</v>
      </c>
      <c r="J1675" s="1" t="s">
        <v>247</v>
      </c>
      <c r="K1675" s="6" t="s">
        <v>461</v>
      </c>
      <c r="L1675" s="6" t="str">
        <f>VLOOKUP(LEFT(A1675,1),'Ansatz 1'!A$1:B$10,2)</f>
        <v>5 Gesundheit</v>
      </c>
      <c r="M1675" s="6" t="str">
        <f>VLOOKUP(LEFT(A1675,2),'Ansatz 2'!A$1:B$51,2)</f>
        <v>53 Rettungs- und Warndienste</v>
      </c>
      <c r="N1675" s="6" t="str">
        <f t="shared" si="176"/>
        <v>5300 Rettungsdienste</v>
      </c>
      <c r="O1675" s="1" t="str">
        <f t="shared" si="177"/>
        <v>FH</v>
      </c>
      <c r="P1675" s="1">
        <f t="shared" si="181"/>
        <v>1</v>
      </c>
      <c r="Q1675" s="1" t="s">
        <v>999</v>
      </c>
      <c r="R1675" s="1" t="str">
        <f t="shared" si="178"/>
        <v>1/5300-75700 Transfers an private Organisationen ohne Erwerbszweck (Rettungsorganisationen)</v>
      </c>
      <c r="S1675" s="2">
        <f t="shared" si="180"/>
        <v>-1000</v>
      </c>
      <c r="T1675" s="2">
        <f t="shared" si="179"/>
        <v>-0.32331070158422243</v>
      </c>
    </row>
    <row r="1676" spans="1:20" x14ac:dyDescent="0.4">
      <c r="A1676" s="1" t="s">
        <v>687</v>
      </c>
      <c r="B1676" s="1" t="s">
        <v>395</v>
      </c>
      <c r="C1676" s="1" t="s">
        <v>581</v>
      </c>
      <c r="D1676" s="1" t="s">
        <v>395</v>
      </c>
      <c r="E1676" s="1" t="s">
        <v>395</v>
      </c>
      <c r="F1676" s="1" t="s">
        <v>397</v>
      </c>
      <c r="G1676" s="1" t="s">
        <v>398</v>
      </c>
      <c r="H1676" s="1" t="s">
        <v>423</v>
      </c>
      <c r="I1676" s="1" t="s">
        <v>248</v>
      </c>
      <c r="J1676" s="1" t="s">
        <v>249</v>
      </c>
      <c r="K1676" s="6" t="s">
        <v>688</v>
      </c>
      <c r="L1676" s="6" t="str">
        <f>VLOOKUP(LEFT(A1676,1),'Ansatz 1'!A$1:B$10,2)</f>
        <v>5 Gesundheit</v>
      </c>
      <c r="M1676" s="6" t="str">
        <f>VLOOKUP(LEFT(A1676,2),'Ansatz 2'!A$1:B$51,2)</f>
        <v>56 Krankenanstalten anderer Rechtsträger</v>
      </c>
      <c r="N1676" s="6" t="str">
        <f t="shared" si="176"/>
        <v>5600 Betreibsabgangsdeckung</v>
      </c>
      <c r="O1676" s="1" t="str">
        <f t="shared" si="177"/>
        <v>FH</v>
      </c>
      <c r="P1676" s="1">
        <f t="shared" si="181"/>
        <v>1</v>
      </c>
      <c r="Q1676" s="1" t="s">
        <v>999</v>
      </c>
      <c r="R1676" s="1" t="str">
        <f t="shared" si="178"/>
        <v>1/5600-75100 Transfers an Länder, Landesfonds und Landeskammern (Spitalsfonds)</v>
      </c>
      <c r="S1676" s="2">
        <f t="shared" si="180"/>
        <v>-718000</v>
      </c>
      <c r="T1676" s="2">
        <f t="shared" si="179"/>
        <v>-232.1370837374717</v>
      </c>
    </row>
    <row r="1677" spans="1:20" x14ac:dyDescent="0.4">
      <c r="A1677" s="1" t="s">
        <v>687</v>
      </c>
      <c r="B1677" s="1" t="s">
        <v>395</v>
      </c>
      <c r="C1677" s="1" t="s">
        <v>429</v>
      </c>
      <c r="D1677" s="1" t="s">
        <v>395</v>
      </c>
      <c r="E1677" s="1" t="s">
        <v>395</v>
      </c>
      <c r="F1677" s="1" t="s">
        <v>397</v>
      </c>
      <c r="G1677" s="1" t="s">
        <v>398</v>
      </c>
      <c r="H1677" s="1" t="s">
        <v>430</v>
      </c>
      <c r="I1677" s="1" t="s">
        <v>248</v>
      </c>
      <c r="J1677" s="1" t="s">
        <v>250</v>
      </c>
      <c r="K1677" s="6" t="s">
        <v>689</v>
      </c>
      <c r="L1677" s="6" t="str">
        <f>VLOOKUP(LEFT(A1677,1),'Ansatz 1'!A$1:B$10,2)</f>
        <v>5 Gesundheit</v>
      </c>
      <c r="M1677" s="6" t="str">
        <f>VLOOKUP(LEFT(A1677,2),'Ansatz 2'!A$1:B$51,2)</f>
        <v>56 Krankenanstalten anderer Rechtsträger</v>
      </c>
      <c r="N1677" s="6" t="str">
        <f t="shared" si="176"/>
        <v>5600 Betreibsabgangsdeckung</v>
      </c>
      <c r="O1677" s="1" t="str">
        <f t="shared" si="177"/>
        <v>FH</v>
      </c>
      <c r="P1677" s="1">
        <f t="shared" si="181"/>
        <v>2</v>
      </c>
      <c r="Q1677" s="1" t="s">
        <v>999</v>
      </c>
      <c r="R1677" s="1" t="str">
        <f t="shared" si="178"/>
        <v>2/5600+86100 Transfers von Ländern, Landesfonds und Landeskammern (Spitalsbeiträge)</v>
      </c>
      <c r="S1677" s="2">
        <f t="shared" si="180"/>
        <v>101700</v>
      </c>
      <c r="T1677" s="2">
        <f t="shared" si="179"/>
        <v>32.88069835111542</v>
      </c>
    </row>
    <row r="1678" spans="1:20" x14ac:dyDescent="0.4">
      <c r="A1678" s="1" t="s">
        <v>454</v>
      </c>
      <c r="B1678" s="1" t="s">
        <v>395</v>
      </c>
      <c r="C1678" s="1" t="s">
        <v>485</v>
      </c>
      <c r="D1678" s="1" t="s">
        <v>395</v>
      </c>
      <c r="E1678" s="1" t="s">
        <v>395</v>
      </c>
      <c r="F1678" s="1" t="s">
        <v>397</v>
      </c>
      <c r="G1678" s="1" t="s">
        <v>398</v>
      </c>
      <c r="H1678" s="1" t="s">
        <v>415</v>
      </c>
      <c r="I1678" s="1" t="s">
        <v>251</v>
      </c>
      <c r="J1678" s="1" t="s">
        <v>252</v>
      </c>
      <c r="K1678" s="6" t="s">
        <v>463</v>
      </c>
      <c r="L1678" s="6" t="str">
        <f>VLOOKUP(LEFT(A1678,1),'Ansatz 1'!A$1:B$10,2)</f>
        <v>5 Gesundheit</v>
      </c>
      <c r="M1678" s="6" t="str">
        <f>VLOOKUP(LEFT(A1678,2),'Ansatz 2'!A$1:B$51,2)</f>
        <v>58 Veterinärmedizin</v>
      </c>
      <c r="N1678" s="6" t="str">
        <f t="shared" si="176"/>
        <v>5810 Maßnahmen der Veterinärmedizin</v>
      </c>
      <c r="O1678" s="1" t="str">
        <f t="shared" si="177"/>
        <v>FH</v>
      </c>
      <c r="P1678" s="1">
        <f t="shared" si="181"/>
        <v>1</v>
      </c>
      <c r="Q1678" s="1" t="s">
        <v>999</v>
      </c>
      <c r="R1678" s="1" t="str">
        <f t="shared" si="178"/>
        <v>1/5810-72800 Entgelte für sonstige Leistungen (Tierarzt)</v>
      </c>
      <c r="S1678" s="2">
        <f t="shared" si="180"/>
        <v>-2500</v>
      </c>
      <c r="T1678" s="2">
        <f t="shared" si="179"/>
        <v>-0.80827675396055609</v>
      </c>
    </row>
    <row r="1679" spans="1:20" x14ac:dyDescent="0.4">
      <c r="A1679" s="1" t="s">
        <v>690</v>
      </c>
      <c r="B1679" s="1" t="s">
        <v>395</v>
      </c>
      <c r="C1679" s="1" t="s">
        <v>691</v>
      </c>
      <c r="D1679" s="1" t="s">
        <v>395</v>
      </c>
      <c r="E1679" s="1" t="s">
        <v>395</v>
      </c>
      <c r="F1679" s="1" t="s">
        <v>397</v>
      </c>
      <c r="G1679" s="1" t="s">
        <v>398</v>
      </c>
      <c r="H1679" s="1" t="s">
        <v>635</v>
      </c>
      <c r="I1679" s="1" t="s">
        <v>253</v>
      </c>
      <c r="J1679" s="1" t="s">
        <v>254</v>
      </c>
      <c r="K1679" s="6" t="s">
        <v>461</v>
      </c>
      <c r="L1679" s="6" t="str">
        <f>VLOOKUP(LEFT(A1679,1),'Ansatz 1'!A$1:B$10,2)</f>
        <v>6 Straßen- und Wasserbau, Verkehr</v>
      </c>
      <c r="M1679" s="6" t="str">
        <f>VLOOKUP(LEFT(A1679,2),'Ansatz 2'!A$1:B$51,2)</f>
        <v>61 Straßenbau</v>
      </c>
      <c r="N1679" s="6" t="str">
        <f t="shared" si="176"/>
        <v>6120 Gemeindestraßen</v>
      </c>
      <c r="O1679" s="1" t="str">
        <f t="shared" si="177"/>
        <v>FH</v>
      </c>
      <c r="P1679" s="1">
        <f t="shared" si="181"/>
        <v>1</v>
      </c>
      <c r="Q1679" s="1" t="s">
        <v>999</v>
      </c>
      <c r="R1679" s="1" t="str">
        <f t="shared" si="178"/>
        <v>1/6120-00200 Straßenbauten</v>
      </c>
      <c r="S1679" s="2">
        <f t="shared" si="180"/>
        <v>-1000</v>
      </c>
      <c r="T1679" s="2">
        <f t="shared" si="179"/>
        <v>-0.32331070158422243</v>
      </c>
    </row>
    <row r="1680" spans="1:20" x14ac:dyDescent="0.4">
      <c r="A1680" s="1" t="s">
        <v>690</v>
      </c>
      <c r="B1680" s="1" t="s">
        <v>395</v>
      </c>
      <c r="C1680" s="1" t="s">
        <v>692</v>
      </c>
      <c r="D1680" s="1" t="s">
        <v>395</v>
      </c>
      <c r="E1680" s="1" t="s">
        <v>395</v>
      </c>
      <c r="F1680" s="1" t="s">
        <v>397</v>
      </c>
      <c r="G1680" s="1" t="s">
        <v>398</v>
      </c>
      <c r="H1680" s="1" t="s">
        <v>434</v>
      </c>
      <c r="I1680" s="1" t="s">
        <v>253</v>
      </c>
      <c r="J1680" s="1" t="s">
        <v>255</v>
      </c>
      <c r="K1680" s="6" t="s">
        <v>461</v>
      </c>
      <c r="L1680" s="6" t="str">
        <f>VLOOKUP(LEFT(A1680,1),'Ansatz 1'!A$1:B$10,2)</f>
        <v>6 Straßen- und Wasserbau, Verkehr</v>
      </c>
      <c r="M1680" s="6" t="str">
        <f>VLOOKUP(LEFT(A1680,2),'Ansatz 2'!A$1:B$51,2)</f>
        <v>61 Straßenbau</v>
      </c>
      <c r="N1680" s="6" t="str">
        <f t="shared" si="176"/>
        <v>6120 Gemeindestraßen</v>
      </c>
      <c r="O1680" s="1" t="str">
        <f t="shared" si="177"/>
        <v>FH</v>
      </c>
      <c r="P1680" s="1">
        <f t="shared" si="181"/>
        <v>1</v>
      </c>
      <c r="Q1680" s="1" t="s">
        <v>999</v>
      </c>
      <c r="R1680" s="1" t="str">
        <f t="shared" si="178"/>
        <v>1/6120-02000 Maschinen und maschinelle Anlagen</v>
      </c>
      <c r="S1680" s="2">
        <f t="shared" si="180"/>
        <v>-1000</v>
      </c>
      <c r="T1680" s="2">
        <f t="shared" si="179"/>
        <v>-0.32331070158422243</v>
      </c>
    </row>
    <row r="1681" spans="1:20" x14ac:dyDescent="0.4">
      <c r="A1681" s="1" t="s">
        <v>690</v>
      </c>
      <c r="B1681" s="1" t="s">
        <v>395</v>
      </c>
      <c r="C1681" s="1" t="s">
        <v>528</v>
      </c>
      <c r="D1681" s="1" t="s">
        <v>395</v>
      </c>
      <c r="E1681" s="1" t="s">
        <v>395</v>
      </c>
      <c r="F1681" s="1" t="s">
        <v>397</v>
      </c>
      <c r="G1681" s="1" t="s">
        <v>398</v>
      </c>
      <c r="H1681" s="1" t="s">
        <v>434</v>
      </c>
      <c r="I1681" s="1" t="s">
        <v>253</v>
      </c>
      <c r="J1681" s="1" t="s">
        <v>256</v>
      </c>
      <c r="K1681" s="6" t="s">
        <v>437</v>
      </c>
      <c r="L1681" s="6" t="str">
        <f>VLOOKUP(LEFT(A1681,1),'Ansatz 1'!A$1:B$10,2)</f>
        <v>6 Straßen- und Wasserbau, Verkehr</v>
      </c>
      <c r="M1681" s="6" t="str">
        <f>VLOOKUP(LEFT(A1681,2),'Ansatz 2'!A$1:B$51,2)</f>
        <v>61 Straßenbau</v>
      </c>
      <c r="N1681" s="6" t="str">
        <f t="shared" si="176"/>
        <v>6120 Gemeindestraßen</v>
      </c>
      <c r="O1681" s="1" t="str">
        <f t="shared" si="177"/>
        <v>FH</v>
      </c>
      <c r="P1681" s="1">
        <f t="shared" si="181"/>
        <v>1</v>
      </c>
      <c r="Q1681" s="1" t="s">
        <v>999</v>
      </c>
      <c r="R1681" s="1" t="str">
        <f t="shared" si="178"/>
        <v>1/6120-03000 Werkzeuge und sonstige Erzeugungsmittel</v>
      </c>
      <c r="S1681" s="2">
        <f t="shared" si="180"/>
        <v>-4000</v>
      </c>
      <c r="T1681" s="2">
        <f t="shared" si="179"/>
        <v>-1.2932428063368897</v>
      </c>
    </row>
    <row r="1682" spans="1:20" x14ac:dyDescent="0.4">
      <c r="A1682" s="1" t="s">
        <v>690</v>
      </c>
      <c r="B1682" s="1" t="s">
        <v>395</v>
      </c>
      <c r="C1682" s="1" t="s">
        <v>433</v>
      </c>
      <c r="D1682" s="1" t="s">
        <v>395</v>
      </c>
      <c r="E1682" s="1" t="s">
        <v>395</v>
      </c>
      <c r="F1682" s="1" t="s">
        <v>397</v>
      </c>
      <c r="G1682" s="1" t="s">
        <v>398</v>
      </c>
      <c r="H1682" s="1" t="s">
        <v>693</v>
      </c>
      <c r="I1682" s="1" t="s">
        <v>253</v>
      </c>
      <c r="J1682" s="1" t="s">
        <v>34</v>
      </c>
      <c r="K1682" s="6" t="s">
        <v>400</v>
      </c>
      <c r="L1682" s="6" t="str">
        <f>VLOOKUP(LEFT(A1682,1),'Ansatz 1'!A$1:B$10,2)</f>
        <v>6 Straßen- und Wasserbau, Verkehr</v>
      </c>
      <c r="M1682" s="6" t="str">
        <f>VLOOKUP(LEFT(A1682,2),'Ansatz 2'!A$1:B$51,2)</f>
        <v>61 Straßenbau</v>
      </c>
      <c r="N1682" s="6" t="str">
        <f t="shared" si="176"/>
        <v>6120 Gemeindestraßen</v>
      </c>
      <c r="O1682" s="1" t="str">
        <f t="shared" si="177"/>
        <v>FH</v>
      </c>
      <c r="P1682" s="1">
        <f t="shared" si="181"/>
        <v>2</v>
      </c>
      <c r="Q1682" s="1" t="s">
        <v>999</v>
      </c>
      <c r="R1682" s="1" t="str">
        <f t="shared" si="178"/>
        <v>2/6120+04000 Fahrzeuge</v>
      </c>
      <c r="S1682" s="2">
        <f t="shared" si="180"/>
        <v>0</v>
      </c>
      <c r="T1682" s="2">
        <f t="shared" si="179"/>
        <v>0</v>
      </c>
    </row>
    <row r="1683" spans="1:20" x14ac:dyDescent="0.4">
      <c r="A1683" s="1" t="s">
        <v>690</v>
      </c>
      <c r="B1683" s="1" t="s">
        <v>395</v>
      </c>
      <c r="C1683" s="1" t="s">
        <v>433</v>
      </c>
      <c r="D1683" s="1" t="s">
        <v>395</v>
      </c>
      <c r="E1683" s="1" t="s">
        <v>395</v>
      </c>
      <c r="F1683" s="1" t="s">
        <v>397</v>
      </c>
      <c r="G1683" s="1" t="s">
        <v>398</v>
      </c>
      <c r="H1683" s="1" t="s">
        <v>434</v>
      </c>
      <c r="I1683" s="1" t="s">
        <v>253</v>
      </c>
      <c r="J1683" s="1" t="s">
        <v>34</v>
      </c>
      <c r="K1683" s="6" t="s">
        <v>458</v>
      </c>
      <c r="L1683" s="6" t="str">
        <f>VLOOKUP(LEFT(A1683,1),'Ansatz 1'!A$1:B$10,2)</f>
        <v>6 Straßen- und Wasserbau, Verkehr</v>
      </c>
      <c r="M1683" s="6" t="str">
        <f>VLOOKUP(LEFT(A1683,2),'Ansatz 2'!A$1:B$51,2)</f>
        <v>61 Straßenbau</v>
      </c>
      <c r="N1683" s="6" t="str">
        <f t="shared" si="176"/>
        <v>6120 Gemeindestraßen</v>
      </c>
      <c r="O1683" s="1" t="str">
        <f t="shared" si="177"/>
        <v>FH</v>
      </c>
      <c r="P1683" s="1">
        <f t="shared" si="181"/>
        <v>1</v>
      </c>
      <c r="Q1683" s="1" t="s">
        <v>999</v>
      </c>
      <c r="R1683" s="1" t="str">
        <f t="shared" si="178"/>
        <v>1/6120-04000 Fahrzeuge</v>
      </c>
      <c r="S1683" s="2">
        <f t="shared" si="180"/>
        <v>-50000</v>
      </c>
      <c r="T1683" s="2">
        <f t="shared" si="179"/>
        <v>-16.165535079211121</v>
      </c>
    </row>
    <row r="1684" spans="1:20" x14ac:dyDescent="0.4">
      <c r="A1684" s="1" t="s">
        <v>690</v>
      </c>
      <c r="B1684" s="1" t="s">
        <v>395</v>
      </c>
      <c r="C1684" s="1" t="s">
        <v>529</v>
      </c>
      <c r="D1684" s="1" t="s">
        <v>395</v>
      </c>
      <c r="E1684" s="1" t="s">
        <v>395</v>
      </c>
      <c r="F1684" s="1" t="s">
        <v>397</v>
      </c>
      <c r="G1684" s="1" t="s">
        <v>398</v>
      </c>
      <c r="H1684" s="1" t="s">
        <v>530</v>
      </c>
      <c r="I1684" s="1" t="s">
        <v>253</v>
      </c>
      <c r="J1684" s="1" t="s">
        <v>92</v>
      </c>
      <c r="K1684" s="6" t="s">
        <v>694</v>
      </c>
      <c r="L1684" s="6" t="str">
        <f>VLOOKUP(LEFT(A1684,1),'Ansatz 1'!A$1:B$10,2)</f>
        <v>6 Straßen- und Wasserbau, Verkehr</v>
      </c>
      <c r="M1684" s="6" t="str">
        <f>VLOOKUP(LEFT(A1684,2),'Ansatz 2'!A$1:B$51,2)</f>
        <v>61 Straßenbau</v>
      </c>
      <c r="N1684" s="6" t="str">
        <f t="shared" si="176"/>
        <v>6120 Gemeindestraßen</v>
      </c>
      <c r="O1684" s="1" t="str">
        <f t="shared" si="177"/>
        <v>FH</v>
      </c>
      <c r="P1684" s="1">
        <f t="shared" si="181"/>
        <v>2</v>
      </c>
      <c r="Q1684" s="1" t="s">
        <v>999</v>
      </c>
      <c r="R1684" s="1" t="str">
        <f t="shared" si="178"/>
        <v>2/6120+30100 Kapitaltransfers von Ländern, Landesfonds und Landeskammern</v>
      </c>
      <c r="S1684" s="2">
        <f t="shared" si="180"/>
        <v>70000</v>
      </c>
      <c r="T1684" s="2">
        <f t="shared" si="179"/>
        <v>22.631749110895569</v>
      </c>
    </row>
    <row r="1685" spans="1:20" x14ac:dyDescent="0.4">
      <c r="A1685" s="1" t="s">
        <v>690</v>
      </c>
      <c r="B1685" s="1" t="s">
        <v>395</v>
      </c>
      <c r="C1685" s="1" t="s">
        <v>516</v>
      </c>
      <c r="D1685" s="1" t="s">
        <v>395</v>
      </c>
      <c r="E1685" s="1" t="s">
        <v>395</v>
      </c>
      <c r="F1685" s="1" t="s">
        <v>397</v>
      </c>
      <c r="G1685" s="1" t="s">
        <v>398</v>
      </c>
      <c r="H1685" s="1" t="s">
        <v>517</v>
      </c>
      <c r="I1685" s="1" t="s">
        <v>253</v>
      </c>
      <c r="J1685" s="1" t="s">
        <v>83</v>
      </c>
      <c r="K1685" s="6" t="s">
        <v>695</v>
      </c>
      <c r="L1685" s="6" t="str">
        <f>VLOOKUP(LEFT(A1685,1),'Ansatz 1'!A$1:B$10,2)</f>
        <v>6 Straßen- und Wasserbau, Verkehr</v>
      </c>
      <c r="M1685" s="6" t="str">
        <f>VLOOKUP(LEFT(A1685,2),'Ansatz 2'!A$1:B$51,2)</f>
        <v>61 Straßenbau</v>
      </c>
      <c r="N1685" s="6" t="str">
        <f t="shared" si="176"/>
        <v>6120 Gemeindestraßen</v>
      </c>
      <c r="O1685" s="1" t="str">
        <f t="shared" si="177"/>
        <v>FH</v>
      </c>
      <c r="P1685" s="1">
        <f t="shared" si="181"/>
        <v>1</v>
      </c>
      <c r="Q1685" s="1" t="s">
        <v>999</v>
      </c>
      <c r="R1685" s="1" t="str">
        <f t="shared" si="178"/>
        <v>1/6120-34600 Investitionsdarlehen von Finanzunternehmen</v>
      </c>
      <c r="S1685" s="2">
        <f t="shared" si="180"/>
        <v>-119200</v>
      </c>
      <c r="T1685" s="2">
        <f t="shared" si="179"/>
        <v>-38.538635628839316</v>
      </c>
    </row>
    <row r="1686" spans="1:20" x14ac:dyDescent="0.4">
      <c r="A1686" s="1" t="s">
        <v>690</v>
      </c>
      <c r="B1686" s="1" t="s">
        <v>395</v>
      </c>
      <c r="C1686" s="1" t="s">
        <v>438</v>
      </c>
      <c r="D1686" s="1" t="s">
        <v>395</v>
      </c>
      <c r="E1686" s="1" t="s">
        <v>395</v>
      </c>
      <c r="F1686" s="1" t="s">
        <v>397</v>
      </c>
      <c r="G1686" s="1" t="s">
        <v>398</v>
      </c>
      <c r="H1686" s="1" t="s">
        <v>439</v>
      </c>
      <c r="I1686" s="1" t="s">
        <v>253</v>
      </c>
      <c r="J1686" s="1" t="s">
        <v>36</v>
      </c>
      <c r="K1686" s="6" t="s">
        <v>657</v>
      </c>
      <c r="L1686" s="6" t="str">
        <f>VLOOKUP(LEFT(A1686,1),'Ansatz 1'!A$1:B$10,2)</f>
        <v>6 Straßen- und Wasserbau, Verkehr</v>
      </c>
      <c r="M1686" s="6" t="str">
        <f>VLOOKUP(LEFT(A1686,2),'Ansatz 2'!A$1:B$51,2)</f>
        <v>61 Straßenbau</v>
      </c>
      <c r="N1686" s="6" t="str">
        <f t="shared" si="176"/>
        <v>6120 Gemeindestraßen</v>
      </c>
      <c r="O1686" s="1" t="str">
        <f t="shared" si="177"/>
        <v>FH</v>
      </c>
      <c r="P1686" s="1">
        <f t="shared" si="181"/>
        <v>1</v>
      </c>
      <c r="Q1686" s="1" t="s">
        <v>999</v>
      </c>
      <c r="R1686" s="1" t="str">
        <f t="shared" si="178"/>
        <v>1/6120-40000 Geringwertige Wirtschaftsgüter (GWG)</v>
      </c>
      <c r="S1686" s="2">
        <f t="shared" si="180"/>
        <v>-16000</v>
      </c>
      <c r="T1686" s="2">
        <f t="shared" si="179"/>
        <v>-5.1729712253475588</v>
      </c>
    </row>
    <row r="1687" spans="1:20" x14ac:dyDescent="0.4">
      <c r="A1687" s="1" t="s">
        <v>690</v>
      </c>
      <c r="B1687" s="1" t="s">
        <v>395</v>
      </c>
      <c r="C1687" s="1" t="s">
        <v>560</v>
      </c>
      <c r="D1687" s="1" t="s">
        <v>395</v>
      </c>
      <c r="E1687" s="1" t="s">
        <v>395</v>
      </c>
      <c r="F1687" s="1" t="s">
        <v>397</v>
      </c>
      <c r="G1687" s="1" t="s">
        <v>398</v>
      </c>
      <c r="H1687" s="1" t="s">
        <v>439</v>
      </c>
      <c r="I1687" s="1" t="s">
        <v>253</v>
      </c>
      <c r="J1687" s="1" t="s">
        <v>121</v>
      </c>
      <c r="K1687" s="6" t="s">
        <v>590</v>
      </c>
      <c r="L1687" s="6" t="str">
        <f>VLOOKUP(LEFT(A1687,1),'Ansatz 1'!A$1:B$10,2)</f>
        <v>6 Straßen- und Wasserbau, Verkehr</v>
      </c>
      <c r="M1687" s="6" t="str">
        <f>VLOOKUP(LEFT(A1687,2),'Ansatz 2'!A$1:B$51,2)</f>
        <v>61 Straßenbau</v>
      </c>
      <c r="N1687" s="6" t="str">
        <f t="shared" si="176"/>
        <v>6120 Gemeindestraßen</v>
      </c>
      <c r="O1687" s="1" t="str">
        <f t="shared" si="177"/>
        <v>FH</v>
      </c>
      <c r="P1687" s="1">
        <f t="shared" si="181"/>
        <v>1</v>
      </c>
      <c r="Q1687" s="1" t="s">
        <v>999</v>
      </c>
      <c r="R1687" s="1" t="str">
        <f t="shared" si="178"/>
        <v>1/6120-45200 Treibstoffe</v>
      </c>
      <c r="S1687" s="2">
        <f t="shared" si="180"/>
        <v>-3600</v>
      </c>
      <c r="T1687" s="2">
        <f t="shared" si="179"/>
        <v>-1.1639185257032008</v>
      </c>
    </row>
    <row r="1688" spans="1:20" x14ac:dyDescent="0.4">
      <c r="A1688" s="1" t="s">
        <v>690</v>
      </c>
      <c r="B1688" s="1" t="s">
        <v>395</v>
      </c>
      <c r="C1688" s="1" t="s">
        <v>670</v>
      </c>
      <c r="D1688" s="1" t="s">
        <v>395</v>
      </c>
      <c r="E1688" s="1" t="s">
        <v>395</v>
      </c>
      <c r="F1688" s="1" t="s">
        <v>397</v>
      </c>
      <c r="G1688" s="1" t="s">
        <v>398</v>
      </c>
      <c r="H1688" s="1" t="s">
        <v>439</v>
      </c>
      <c r="I1688" s="1" t="s">
        <v>253</v>
      </c>
      <c r="J1688" s="1" t="s">
        <v>257</v>
      </c>
      <c r="K1688" s="6" t="s">
        <v>546</v>
      </c>
      <c r="L1688" s="6" t="str">
        <f>VLOOKUP(LEFT(A1688,1),'Ansatz 1'!A$1:B$10,2)</f>
        <v>6 Straßen- und Wasserbau, Verkehr</v>
      </c>
      <c r="M1688" s="6" t="str">
        <f>VLOOKUP(LEFT(A1688,2),'Ansatz 2'!A$1:B$51,2)</f>
        <v>61 Straßenbau</v>
      </c>
      <c r="N1688" s="6" t="str">
        <f t="shared" si="176"/>
        <v>6120 Gemeindestraßen</v>
      </c>
      <c r="O1688" s="1" t="str">
        <f t="shared" si="177"/>
        <v>FH</v>
      </c>
      <c r="P1688" s="1">
        <f t="shared" si="181"/>
        <v>1</v>
      </c>
      <c r="Q1688" s="1" t="s">
        <v>999</v>
      </c>
      <c r="R1688" s="1" t="str">
        <f t="shared" si="178"/>
        <v>1/6120-45900 Sonstige Verbrauchsgüter (Bekleidung und Ausrüstung)</v>
      </c>
      <c r="S1688" s="2">
        <f t="shared" si="180"/>
        <v>-5300</v>
      </c>
      <c r="T1688" s="2">
        <f t="shared" si="179"/>
        <v>-1.7135467183963788</v>
      </c>
    </row>
    <row r="1689" spans="1:20" x14ac:dyDescent="0.4">
      <c r="A1689" s="1" t="s">
        <v>690</v>
      </c>
      <c r="B1689" s="1" t="s">
        <v>395</v>
      </c>
      <c r="C1689" s="1" t="s">
        <v>444</v>
      </c>
      <c r="D1689" s="1" t="s">
        <v>395</v>
      </c>
      <c r="E1689" s="1" t="s">
        <v>395</v>
      </c>
      <c r="F1689" s="1" t="s">
        <v>397</v>
      </c>
      <c r="G1689" s="1" t="s">
        <v>398</v>
      </c>
      <c r="H1689" s="1" t="s">
        <v>445</v>
      </c>
      <c r="I1689" s="1" t="s">
        <v>253</v>
      </c>
      <c r="J1689" s="1" t="s">
        <v>39</v>
      </c>
      <c r="K1689" s="6" t="s">
        <v>696</v>
      </c>
      <c r="L1689" s="6" t="str">
        <f>VLOOKUP(LEFT(A1689,1),'Ansatz 1'!A$1:B$10,2)</f>
        <v>6 Straßen- und Wasserbau, Verkehr</v>
      </c>
      <c r="M1689" s="6" t="str">
        <f>VLOOKUP(LEFT(A1689,2),'Ansatz 2'!A$1:B$51,2)</f>
        <v>61 Straßenbau</v>
      </c>
      <c r="N1689" s="6" t="str">
        <f t="shared" si="176"/>
        <v>6120 Gemeindestraßen</v>
      </c>
      <c r="O1689" s="1" t="str">
        <f t="shared" si="177"/>
        <v>FH</v>
      </c>
      <c r="P1689" s="1">
        <f t="shared" si="181"/>
        <v>1</v>
      </c>
      <c r="Q1689" s="1" t="s">
        <v>999</v>
      </c>
      <c r="R1689" s="1" t="str">
        <f t="shared" si="178"/>
        <v>1/6120-51000 Geldbezüge der Vertragsbediensteten der Verwaltung</v>
      </c>
      <c r="S1689" s="2">
        <f t="shared" si="180"/>
        <v>-92000</v>
      </c>
      <c r="T1689" s="2">
        <f t="shared" si="179"/>
        <v>-29.744584545748463</v>
      </c>
    </row>
    <row r="1690" spans="1:20" x14ac:dyDescent="0.4">
      <c r="A1690" s="1" t="s">
        <v>690</v>
      </c>
      <c r="B1690" s="1" t="s">
        <v>395</v>
      </c>
      <c r="C1690" s="1" t="s">
        <v>574</v>
      </c>
      <c r="D1690" s="1" t="s">
        <v>395</v>
      </c>
      <c r="E1690" s="1" t="s">
        <v>395</v>
      </c>
      <c r="F1690" s="1" t="s">
        <v>397</v>
      </c>
      <c r="G1690" s="1" t="s">
        <v>398</v>
      </c>
      <c r="H1690" s="1" t="s">
        <v>445</v>
      </c>
      <c r="I1690" s="1" t="s">
        <v>253</v>
      </c>
      <c r="J1690" s="1" t="s">
        <v>131</v>
      </c>
      <c r="K1690" s="6" t="s">
        <v>697</v>
      </c>
      <c r="L1690" s="6" t="str">
        <f>VLOOKUP(LEFT(A1690,1),'Ansatz 1'!A$1:B$10,2)</f>
        <v>6 Straßen- und Wasserbau, Verkehr</v>
      </c>
      <c r="M1690" s="6" t="str">
        <f>VLOOKUP(LEFT(A1690,2),'Ansatz 2'!A$1:B$51,2)</f>
        <v>61 Straßenbau</v>
      </c>
      <c r="N1690" s="6" t="str">
        <f t="shared" si="176"/>
        <v>6120 Gemeindestraßen</v>
      </c>
      <c r="O1690" s="1" t="str">
        <f t="shared" si="177"/>
        <v>FH</v>
      </c>
      <c r="P1690" s="1">
        <f t="shared" si="181"/>
        <v>1</v>
      </c>
      <c r="Q1690" s="1" t="s">
        <v>999</v>
      </c>
      <c r="R1690" s="1" t="str">
        <f t="shared" si="178"/>
        <v>1/6120-51100 Geldbezüge der Vertragsbediensteten in handwerklicher Verwendung</v>
      </c>
      <c r="S1690" s="2">
        <f t="shared" si="180"/>
        <v>-127000</v>
      </c>
      <c r="T1690" s="2">
        <f t="shared" si="179"/>
        <v>-41.060459101196251</v>
      </c>
    </row>
    <row r="1691" spans="1:20" x14ac:dyDescent="0.4">
      <c r="A1691" s="1" t="s">
        <v>690</v>
      </c>
      <c r="B1691" s="1" t="s">
        <v>395</v>
      </c>
      <c r="C1691" s="1" t="s">
        <v>671</v>
      </c>
      <c r="D1691" s="1" t="s">
        <v>395</v>
      </c>
      <c r="E1691" s="1" t="s">
        <v>395</v>
      </c>
      <c r="F1691" s="1" t="s">
        <v>397</v>
      </c>
      <c r="G1691" s="1" t="s">
        <v>398</v>
      </c>
      <c r="H1691" s="1" t="s">
        <v>445</v>
      </c>
      <c r="I1691" s="1" t="s">
        <v>253</v>
      </c>
      <c r="J1691" s="1" t="s">
        <v>225</v>
      </c>
      <c r="K1691" s="6" t="s">
        <v>419</v>
      </c>
      <c r="L1691" s="6" t="str">
        <f>VLOOKUP(LEFT(A1691,1),'Ansatz 1'!A$1:B$10,2)</f>
        <v>6 Straßen- und Wasserbau, Verkehr</v>
      </c>
      <c r="M1691" s="6" t="str">
        <f>VLOOKUP(LEFT(A1691,2),'Ansatz 2'!A$1:B$51,2)</f>
        <v>61 Straßenbau</v>
      </c>
      <c r="N1691" s="6" t="str">
        <f t="shared" si="176"/>
        <v>6120 Gemeindestraßen</v>
      </c>
      <c r="O1691" s="1" t="str">
        <f t="shared" si="177"/>
        <v>FH</v>
      </c>
      <c r="P1691" s="1">
        <f t="shared" si="181"/>
        <v>1</v>
      </c>
      <c r="Q1691" s="1" t="s">
        <v>999</v>
      </c>
      <c r="R1691" s="1" t="str">
        <f t="shared" si="178"/>
        <v>1/6120-52300 Geldbezüge der nicht ganzjährig beschäftigten Arbeiter</v>
      </c>
      <c r="S1691" s="2">
        <f t="shared" si="180"/>
        <v>-1500</v>
      </c>
      <c r="T1691" s="2">
        <f t="shared" si="179"/>
        <v>-0.48496605237633367</v>
      </c>
    </row>
    <row r="1692" spans="1:20" x14ac:dyDescent="0.4">
      <c r="A1692" s="1" t="s">
        <v>690</v>
      </c>
      <c r="B1692" s="1" t="s">
        <v>395</v>
      </c>
      <c r="C1692" s="1" t="s">
        <v>452</v>
      </c>
      <c r="D1692" s="1" t="s">
        <v>395</v>
      </c>
      <c r="E1692" s="1" t="s">
        <v>395</v>
      </c>
      <c r="F1692" s="1" t="s">
        <v>397</v>
      </c>
      <c r="G1692" s="1" t="s">
        <v>398</v>
      </c>
      <c r="H1692" s="1" t="s">
        <v>450</v>
      </c>
      <c r="I1692" s="1" t="s">
        <v>253</v>
      </c>
      <c r="J1692" s="1" t="s">
        <v>42</v>
      </c>
      <c r="K1692" s="6" t="s">
        <v>512</v>
      </c>
      <c r="L1692" s="6" t="str">
        <f>VLOOKUP(LEFT(A1692,1),'Ansatz 1'!A$1:B$10,2)</f>
        <v>6 Straßen- und Wasserbau, Verkehr</v>
      </c>
      <c r="M1692" s="6" t="str">
        <f>VLOOKUP(LEFT(A1692,2),'Ansatz 2'!A$1:B$51,2)</f>
        <v>61 Straßenbau</v>
      </c>
      <c r="N1692" s="6" t="str">
        <f t="shared" si="176"/>
        <v>6120 Gemeindestraßen</v>
      </c>
      <c r="O1692" s="1" t="str">
        <f t="shared" si="177"/>
        <v>FH</v>
      </c>
      <c r="P1692" s="1">
        <f t="shared" si="181"/>
        <v>1</v>
      </c>
      <c r="Q1692" s="1" t="s">
        <v>999</v>
      </c>
      <c r="R1692" s="1" t="str">
        <f t="shared" si="178"/>
        <v>1/6120-58000 Dienstgeberbeiträge zum Ausgleichsfonds für Familienbeihilfen</v>
      </c>
      <c r="S1692" s="2">
        <f t="shared" si="180"/>
        <v>-9000</v>
      </c>
      <c r="T1692" s="2">
        <f t="shared" si="179"/>
        <v>-2.9097963142580019</v>
      </c>
    </row>
    <row r="1693" spans="1:20" x14ac:dyDescent="0.4">
      <c r="A1693" s="1" t="s">
        <v>690</v>
      </c>
      <c r="B1693" s="1" t="s">
        <v>395</v>
      </c>
      <c r="C1693" s="1" t="s">
        <v>454</v>
      </c>
      <c r="D1693" s="1" t="s">
        <v>455</v>
      </c>
      <c r="E1693" s="1" t="s">
        <v>395</v>
      </c>
      <c r="F1693" s="1" t="s">
        <v>397</v>
      </c>
      <c r="G1693" s="1" t="s">
        <v>398</v>
      </c>
      <c r="H1693" s="1" t="s">
        <v>450</v>
      </c>
      <c r="I1693" s="1" t="s">
        <v>253</v>
      </c>
      <c r="J1693" s="1" t="s">
        <v>43</v>
      </c>
      <c r="K1693" s="6" t="s">
        <v>456</v>
      </c>
      <c r="L1693" s="6" t="str">
        <f>VLOOKUP(LEFT(A1693,1),'Ansatz 1'!A$1:B$10,2)</f>
        <v>6 Straßen- und Wasserbau, Verkehr</v>
      </c>
      <c r="M1693" s="6" t="str">
        <f>VLOOKUP(LEFT(A1693,2),'Ansatz 2'!A$1:B$51,2)</f>
        <v>61 Straßenbau</v>
      </c>
      <c r="N1693" s="6" t="str">
        <f t="shared" si="176"/>
        <v>6120 Gemeindestraßen</v>
      </c>
      <c r="O1693" s="1" t="str">
        <f t="shared" si="177"/>
        <v>FH</v>
      </c>
      <c r="P1693" s="1">
        <f t="shared" si="181"/>
        <v>1</v>
      </c>
      <c r="Q1693" s="1" t="s">
        <v>999</v>
      </c>
      <c r="R1693" s="1" t="str">
        <f t="shared" si="178"/>
        <v>1/6120-58150 Pensionskassenbeiträge</v>
      </c>
      <c r="S1693" s="2">
        <f t="shared" si="180"/>
        <v>-1900</v>
      </c>
      <c r="T1693" s="2">
        <f t="shared" si="179"/>
        <v>-0.61429033301002267</v>
      </c>
    </row>
    <row r="1694" spans="1:20" x14ac:dyDescent="0.4">
      <c r="A1694" s="1" t="s">
        <v>690</v>
      </c>
      <c r="B1694" s="1" t="s">
        <v>395</v>
      </c>
      <c r="C1694" s="1" t="s">
        <v>454</v>
      </c>
      <c r="D1694" s="1" t="s">
        <v>444</v>
      </c>
      <c r="E1694" s="1" t="s">
        <v>395</v>
      </c>
      <c r="F1694" s="1" t="s">
        <v>397</v>
      </c>
      <c r="G1694" s="1" t="s">
        <v>398</v>
      </c>
      <c r="H1694" s="1" t="s">
        <v>450</v>
      </c>
      <c r="I1694" s="1" t="s">
        <v>253</v>
      </c>
      <c r="J1694" s="1" t="s">
        <v>44</v>
      </c>
      <c r="K1694" s="6" t="s">
        <v>419</v>
      </c>
      <c r="L1694" s="6" t="str">
        <f>VLOOKUP(LEFT(A1694,1),'Ansatz 1'!A$1:B$10,2)</f>
        <v>6 Straßen- und Wasserbau, Verkehr</v>
      </c>
      <c r="M1694" s="6" t="str">
        <f>VLOOKUP(LEFT(A1694,2),'Ansatz 2'!A$1:B$51,2)</f>
        <v>61 Straßenbau</v>
      </c>
      <c r="N1694" s="6" t="str">
        <f t="shared" si="176"/>
        <v>6120 Gemeindestraßen</v>
      </c>
      <c r="O1694" s="1" t="str">
        <f t="shared" si="177"/>
        <v>FH</v>
      </c>
      <c r="P1694" s="1">
        <f t="shared" si="181"/>
        <v>1</v>
      </c>
      <c r="Q1694" s="1" t="s">
        <v>999</v>
      </c>
      <c r="R1694" s="1" t="str">
        <f t="shared" si="178"/>
        <v>1/6120-58151 Mitarbeitervorsorge - Abfertigung neu</v>
      </c>
      <c r="S1694" s="2">
        <f t="shared" si="180"/>
        <v>-1500</v>
      </c>
      <c r="T1694" s="2">
        <f t="shared" si="179"/>
        <v>-0.48496605237633367</v>
      </c>
    </row>
    <row r="1695" spans="1:20" x14ac:dyDescent="0.4">
      <c r="A1695" s="1" t="s">
        <v>690</v>
      </c>
      <c r="B1695" s="1" t="s">
        <v>395</v>
      </c>
      <c r="C1695" s="1" t="s">
        <v>457</v>
      </c>
      <c r="D1695" s="1" t="s">
        <v>395</v>
      </c>
      <c r="E1695" s="1" t="s">
        <v>395</v>
      </c>
      <c r="F1695" s="1" t="s">
        <v>397</v>
      </c>
      <c r="G1695" s="1" t="s">
        <v>398</v>
      </c>
      <c r="H1695" s="1" t="s">
        <v>450</v>
      </c>
      <c r="I1695" s="1" t="s">
        <v>253</v>
      </c>
      <c r="J1695" s="1" t="s">
        <v>45</v>
      </c>
      <c r="K1695" s="6" t="s">
        <v>698</v>
      </c>
      <c r="L1695" s="6" t="str">
        <f>VLOOKUP(LEFT(A1695,1),'Ansatz 1'!A$1:B$10,2)</f>
        <v>6 Straßen- und Wasserbau, Verkehr</v>
      </c>
      <c r="M1695" s="6" t="str">
        <f>VLOOKUP(LEFT(A1695,2),'Ansatz 2'!A$1:B$51,2)</f>
        <v>61 Straßenbau</v>
      </c>
      <c r="N1695" s="6" t="str">
        <f t="shared" si="176"/>
        <v>6120 Gemeindestraßen</v>
      </c>
      <c r="O1695" s="1" t="str">
        <f t="shared" si="177"/>
        <v>FH</v>
      </c>
      <c r="P1695" s="1">
        <f t="shared" si="181"/>
        <v>1</v>
      </c>
      <c r="Q1695" s="1" t="s">
        <v>999</v>
      </c>
      <c r="R1695" s="1" t="str">
        <f t="shared" si="178"/>
        <v>1/6120-58200 Sonstige Dienstgeberbeiträge zur sozialen Sicherheit</v>
      </c>
      <c r="S1695" s="2">
        <f t="shared" si="180"/>
        <v>-48000</v>
      </c>
      <c r="T1695" s="2">
        <f t="shared" si="179"/>
        <v>-15.518913676042677</v>
      </c>
    </row>
    <row r="1696" spans="1:20" x14ac:dyDescent="0.4">
      <c r="A1696" s="1" t="s">
        <v>690</v>
      </c>
      <c r="B1696" s="1" t="s">
        <v>395</v>
      </c>
      <c r="C1696" s="1" t="s">
        <v>699</v>
      </c>
      <c r="D1696" s="1" t="s">
        <v>395</v>
      </c>
      <c r="E1696" s="1" t="s">
        <v>395</v>
      </c>
      <c r="F1696" s="1" t="s">
        <v>397</v>
      </c>
      <c r="G1696" s="1" t="s">
        <v>398</v>
      </c>
      <c r="H1696" s="1" t="s">
        <v>460</v>
      </c>
      <c r="I1696" s="1" t="s">
        <v>253</v>
      </c>
      <c r="J1696" s="1" t="s">
        <v>258</v>
      </c>
      <c r="K1696" s="6" t="s">
        <v>700</v>
      </c>
      <c r="L1696" s="6" t="str">
        <f>VLOOKUP(LEFT(A1696,1),'Ansatz 1'!A$1:B$10,2)</f>
        <v>6 Straßen- und Wasserbau, Verkehr</v>
      </c>
      <c r="M1696" s="6" t="str">
        <f>VLOOKUP(LEFT(A1696,2),'Ansatz 2'!A$1:B$51,2)</f>
        <v>61 Straßenbau</v>
      </c>
      <c r="N1696" s="6" t="str">
        <f t="shared" si="176"/>
        <v>6120 Gemeindestraßen</v>
      </c>
      <c r="O1696" s="1" t="str">
        <f t="shared" si="177"/>
        <v>FH</v>
      </c>
      <c r="P1696" s="1">
        <f t="shared" si="181"/>
        <v>1</v>
      </c>
      <c r="Q1696" s="1" t="s">
        <v>999</v>
      </c>
      <c r="R1696" s="1" t="str">
        <f t="shared" si="178"/>
        <v>1/6120-61100 Instandhaltung von Straßenbauten</v>
      </c>
      <c r="S1696" s="2">
        <f t="shared" si="180"/>
        <v>-40000</v>
      </c>
      <c r="T1696" s="2">
        <f t="shared" si="179"/>
        <v>-12.932428063368897</v>
      </c>
    </row>
    <row r="1697" spans="1:20" x14ac:dyDescent="0.4">
      <c r="A1697" s="1" t="s">
        <v>690</v>
      </c>
      <c r="B1697" s="1" t="s">
        <v>395</v>
      </c>
      <c r="C1697" s="1" t="s">
        <v>699</v>
      </c>
      <c r="D1697" s="1" t="s">
        <v>409</v>
      </c>
      <c r="E1697" s="1" t="s">
        <v>395</v>
      </c>
      <c r="F1697" s="1" t="s">
        <v>397</v>
      </c>
      <c r="G1697" s="1" t="s">
        <v>398</v>
      </c>
      <c r="H1697" s="1" t="s">
        <v>460</v>
      </c>
      <c r="I1697" s="1" t="s">
        <v>253</v>
      </c>
      <c r="J1697" s="1" t="s">
        <v>258</v>
      </c>
      <c r="K1697" s="6" t="s">
        <v>628</v>
      </c>
      <c r="L1697" s="6" t="str">
        <f>VLOOKUP(LEFT(A1697,1),'Ansatz 1'!A$1:B$10,2)</f>
        <v>6 Straßen- und Wasserbau, Verkehr</v>
      </c>
      <c r="M1697" s="6" t="str">
        <f>VLOOKUP(LEFT(A1697,2),'Ansatz 2'!A$1:B$51,2)</f>
        <v>61 Straßenbau</v>
      </c>
      <c r="N1697" s="6" t="str">
        <f t="shared" si="176"/>
        <v>6120 Gemeindestraßen</v>
      </c>
      <c r="O1697" s="1" t="str">
        <f t="shared" si="177"/>
        <v>FH</v>
      </c>
      <c r="P1697" s="1">
        <f t="shared" si="181"/>
        <v>1</v>
      </c>
      <c r="Q1697" s="1" t="s">
        <v>999</v>
      </c>
      <c r="R1697" s="1" t="str">
        <f t="shared" si="178"/>
        <v>1/6120-61190 Instandhaltung von Straßenbauten</v>
      </c>
      <c r="S1697" s="2">
        <f t="shared" si="180"/>
        <v>-180000</v>
      </c>
      <c r="T1697" s="2">
        <f t="shared" si="179"/>
        <v>-58.195926285160041</v>
      </c>
    </row>
    <row r="1698" spans="1:20" x14ac:dyDescent="0.4">
      <c r="A1698" s="1" t="s">
        <v>690</v>
      </c>
      <c r="B1698" s="1" t="s">
        <v>395</v>
      </c>
      <c r="C1698" s="1" t="s">
        <v>701</v>
      </c>
      <c r="D1698" s="1" t="s">
        <v>395</v>
      </c>
      <c r="E1698" s="1" t="s">
        <v>395</v>
      </c>
      <c r="F1698" s="1" t="s">
        <v>397</v>
      </c>
      <c r="G1698" s="1" t="s">
        <v>398</v>
      </c>
      <c r="H1698" s="1" t="s">
        <v>460</v>
      </c>
      <c r="I1698" s="1" t="s">
        <v>253</v>
      </c>
      <c r="J1698" s="1" t="s">
        <v>259</v>
      </c>
      <c r="K1698" s="6" t="s">
        <v>461</v>
      </c>
      <c r="L1698" s="6" t="str">
        <f>VLOOKUP(LEFT(A1698,1),'Ansatz 1'!A$1:B$10,2)</f>
        <v>6 Straßen- und Wasserbau, Verkehr</v>
      </c>
      <c r="M1698" s="6" t="str">
        <f>VLOOKUP(LEFT(A1698,2),'Ansatz 2'!A$1:B$51,2)</f>
        <v>61 Straßenbau</v>
      </c>
      <c r="N1698" s="6" t="str">
        <f t="shared" si="176"/>
        <v>6120 Gemeindestraßen</v>
      </c>
      <c r="O1698" s="1" t="str">
        <f t="shared" si="177"/>
        <v>FH</v>
      </c>
      <c r="P1698" s="1">
        <f t="shared" si="181"/>
        <v>1</v>
      </c>
      <c r="Q1698" s="1" t="s">
        <v>999</v>
      </c>
      <c r="R1698" s="1" t="str">
        <f t="shared" si="178"/>
        <v>1/6120-61600 Instandhaltung von Maschinen und maschinellen Anlagen</v>
      </c>
      <c r="S1698" s="2">
        <f t="shared" si="180"/>
        <v>-1000</v>
      </c>
      <c r="T1698" s="2">
        <f t="shared" si="179"/>
        <v>-0.32331070158422243</v>
      </c>
    </row>
    <row r="1699" spans="1:20" x14ac:dyDescent="0.4">
      <c r="A1699" s="1" t="s">
        <v>690</v>
      </c>
      <c r="B1699" s="1" t="s">
        <v>395</v>
      </c>
      <c r="C1699" s="1" t="s">
        <v>459</v>
      </c>
      <c r="D1699" s="1" t="s">
        <v>395</v>
      </c>
      <c r="E1699" s="1" t="s">
        <v>395</v>
      </c>
      <c r="F1699" s="1" t="s">
        <v>397</v>
      </c>
      <c r="G1699" s="1" t="s">
        <v>398</v>
      </c>
      <c r="H1699" s="1" t="s">
        <v>460</v>
      </c>
      <c r="I1699" s="1" t="s">
        <v>253</v>
      </c>
      <c r="J1699" s="1" t="s">
        <v>123</v>
      </c>
      <c r="K1699" s="6" t="s">
        <v>531</v>
      </c>
      <c r="L1699" s="6" t="str">
        <f>VLOOKUP(LEFT(A1699,1),'Ansatz 1'!A$1:B$10,2)</f>
        <v>6 Straßen- und Wasserbau, Verkehr</v>
      </c>
      <c r="M1699" s="6" t="str">
        <f>VLOOKUP(LEFT(A1699,2),'Ansatz 2'!A$1:B$51,2)</f>
        <v>61 Straßenbau</v>
      </c>
      <c r="N1699" s="6" t="str">
        <f t="shared" si="176"/>
        <v>6120 Gemeindestraßen</v>
      </c>
      <c r="O1699" s="1" t="str">
        <f t="shared" si="177"/>
        <v>FH</v>
      </c>
      <c r="P1699" s="1">
        <f t="shared" si="181"/>
        <v>1</v>
      </c>
      <c r="Q1699" s="1" t="s">
        <v>999</v>
      </c>
      <c r="R1699" s="1" t="str">
        <f t="shared" si="178"/>
        <v>1/6120-61700 Instandhaltung von Fahrzeugen</v>
      </c>
      <c r="S1699" s="2">
        <f t="shared" si="180"/>
        <v>-12000</v>
      </c>
      <c r="T1699" s="2">
        <f t="shared" si="179"/>
        <v>-3.8797284190106693</v>
      </c>
    </row>
    <row r="1700" spans="1:20" x14ac:dyDescent="0.4">
      <c r="A1700" s="1" t="s">
        <v>690</v>
      </c>
      <c r="B1700" s="1" t="s">
        <v>395</v>
      </c>
      <c r="C1700" s="1" t="s">
        <v>462</v>
      </c>
      <c r="D1700" s="1" t="s">
        <v>395</v>
      </c>
      <c r="E1700" s="1" t="s">
        <v>395</v>
      </c>
      <c r="F1700" s="1" t="s">
        <v>397</v>
      </c>
      <c r="G1700" s="1" t="s">
        <v>398</v>
      </c>
      <c r="H1700" s="1" t="s">
        <v>460</v>
      </c>
      <c r="I1700" s="1" t="s">
        <v>253</v>
      </c>
      <c r="J1700" s="1" t="s">
        <v>47</v>
      </c>
      <c r="K1700" s="6" t="s">
        <v>421</v>
      </c>
      <c r="L1700" s="6" t="str">
        <f>VLOOKUP(LEFT(A1700,1),'Ansatz 1'!A$1:B$10,2)</f>
        <v>6 Straßen- und Wasserbau, Verkehr</v>
      </c>
      <c r="M1700" s="6" t="str">
        <f>VLOOKUP(LEFT(A1700,2),'Ansatz 2'!A$1:B$51,2)</f>
        <v>61 Straßenbau</v>
      </c>
      <c r="N1700" s="6" t="str">
        <f t="shared" si="176"/>
        <v>6120 Gemeindestraßen</v>
      </c>
      <c r="O1700" s="1" t="str">
        <f t="shared" si="177"/>
        <v>FH</v>
      </c>
      <c r="P1700" s="1">
        <f t="shared" si="181"/>
        <v>1</v>
      </c>
      <c r="Q1700" s="1" t="s">
        <v>999</v>
      </c>
      <c r="R1700" s="1" t="str">
        <f t="shared" si="178"/>
        <v>1/6120-61800 Instandhaltung von sonstigen Anlagen</v>
      </c>
      <c r="S1700" s="2">
        <f t="shared" si="180"/>
        <v>-500</v>
      </c>
      <c r="T1700" s="2">
        <f t="shared" si="179"/>
        <v>-0.16165535079211121</v>
      </c>
    </row>
    <row r="1701" spans="1:20" x14ac:dyDescent="0.4">
      <c r="A1701" s="1" t="s">
        <v>690</v>
      </c>
      <c r="B1701" s="1" t="s">
        <v>395</v>
      </c>
      <c r="C1701" s="1" t="s">
        <v>524</v>
      </c>
      <c r="D1701" s="1" t="s">
        <v>395</v>
      </c>
      <c r="E1701" s="1" t="s">
        <v>395</v>
      </c>
      <c r="F1701" s="1" t="s">
        <v>397</v>
      </c>
      <c r="G1701" s="1" t="s">
        <v>398</v>
      </c>
      <c r="H1701" s="1" t="s">
        <v>525</v>
      </c>
      <c r="I1701" s="1" t="s">
        <v>253</v>
      </c>
      <c r="J1701" s="1" t="s">
        <v>88</v>
      </c>
      <c r="K1701" s="6" t="s">
        <v>702</v>
      </c>
      <c r="L1701" s="6" t="str">
        <f>VLOOKUP(LEFT(A1701,1),'Ansatz 1'!A$1:B$10,2)</f>
        <v>6 Straßen- und Wasserbau, Verkehr</v>
      </c>
      <c r="M1701" s="6" t="str">
        <f>VLOOKUP(LEFT(A1701,2),'Ansatz 2'!A$1:B$51,2)</f>
        <v>61 Straßenbau</v>
      </c>
      <c r="N1701" s="6" t="str">
        <f t="shared" si="176"/>
        <v>6120 Gemeindestraßen</v>
      </c>
      <c r="O1701" s="1" t="str">
        <f t="shared" si="177"/>
        <v>FH</v>
      </c>
      <c r="P1701" s="1">
        <f t="shared" si="181"/>
        <v>1</v>
      </c>
      <c r="Q1701" s="1" t="s">
        <v>999</v>
      </c>
      <c r="R1701" s="1" t="str">
        <f t="shared" si="178"/>
        <v>1/6120-65000 Zinsen für Finanzschulden in Euro</v>
      </c>
      <c r="S1701" s="2">
        <f t="shared" si="180"/>
        <v>-10600</v>
      </c>
      <c r="T1701" s="2">
        <f t="shared" si="179"/>
        <v>-3.4270934367927577</v>
      </c>
    </row>
    <row r="1702" spans="1:20" x14ac:dyDescent="0.4">
      <c r="A1702" s="1" t="s">
        <v>690</v>
      </c>
      <c r="B1702" s="1" t="s">
        <v>395</v>
      </c>
      <c r="C1702" s="1" t="s">
        <v>470</v>
      </c>
      <c r="D1702" s="1" t="s">
        <v>395</v>
      </c>
      <c r="E1702" s="1" t="s">
        <v>395</v>
      </c>
      <c r="F1702" s="1" t="s">
        <v>397</v>
      </c>
      <c r="G1702" s="1" t="s">
        <v>398</v>
      </c>
      <c r="H1702" s="1" t="s">
        <v>465</v>
      </c>
      <c r="I1702" s="1" t="s">
        <v>253</v>
      </c>
      <c r="J1702" s="1" t="s">
        <v>51</v>
      </c>
      <c r="K1702" s="6" t="s">
        <v>526</v>
      </c>
      <c r="L1702" s="6" t="str">
        <f>VLOOKUP(LEFT(A1702,1),'Ansatz 1'!A$1:B$10,2)</f>
        <v>6 Straßen- und Wasserbau, Verkehr</v>
      </c>
      <c r="M1702" s="6" t="str">
        <f>VLOOKUP(LEFT(A1702,2),'Ansatz 2'!A$1:B$51,2)</f>
        <v>61 Straßenbau</v>
      </c>
      <c r="N1702" s="6" t="str">
        <f t="shared" si="176"/>
        <v>6120 Gemeindestraßen</v>
      </c>
      <c r="O1702" s="1" t="str">
        <f t="shared" si="177"/>
        <v>FH</v>
      </c>
      <c r="P1702" s="1">
        <f t="shared" si="181"/>
        <v>1</v>
      </c>
      <c r="Q1702" s="1" t="s">
        <v>999</v>
      </c>
      <c r="R1702" s="1" t="str">
        <f t="shared" si="178"/>
        <v>1/6120-67000 Versicherungen</v>
      </c>
      <c r="S1702" s="2">
        <f t="shared" si="180"/>
        <v>-4500</v>
      </c>
      <c r="T1702" s="2">
        <f t="shared" si="179"/>
        <v>-1.4548981571290009</v>
      </c>
    </row>
    <row r="1703" spans="1:20" x14ac:dyDescent="0.4">
      <c r="A1703" s="1" t="s">
        <v>690</v>
      </c>
      <c r="B1703" s="1" t="s">
        <v>395</v>
      </c>
      <c r="C1703" s="1" t="s">
        <v>420</v>
      </c>
      <c r="D1703" s="1" t="s">
        <v>395</v>
      </c>
      <c r="E1703" s="1" t="s">
        <v>395</v>
      </c>
      <c r="F1703" s="1" t="s">
        <v>397</v>
      </c>
      <c r="G1703" s="1" t="s">
        <v>398</v>
      </c>
      <c r="H1703" s="1" t="s">
        <v>415</v>
      </c>
      <c r="I1703" s="1" t="s">
        <v>253</v>
      </c>
      <c r="J1703" s="1" t="s">
        <v>260</v>
      </c>
      <c r="K1703" s="6" t="s">
        <v>421</v>
      </c>
      <c r="L1703" s="6" t="str">
        <f>VLOOKUP(LEFT(A1703,1),'Ansatz 1'!A$1:B$10,2)</f>
        <v>6 Straßen- und Wasserbau, Verkehr</v>
      </c>
      <c r="M1703" s="6" t="str">
        <f>VLOOKUP(LEFT(A1703,2),'Ansatz 2'!A$1:B$51,2)</f>
        <v>61 Straßenbau</v>
      </c>
      <c r="N1703" s="6" t="str">
        <f t="shared" si="176"/>
        <v>6120 Gemeindestraßen</v>
      </c>
      <c r="O1703" s="1" t="str">
        <f t="shared" si="177"/>
        <v>FH</v>
      </c>
      <c r="P1703" s="1">
        <f t="shared" si="181"/>
        <v>1</v>
      </c>
      <c r="Q1703" s="1" t="s">
        <v>999</v>
      </c>
      <c r="R1703" s="1" t="str">
        <f t="shared" si="178"/>
        <v>1/6120-72400 Reisegebühren (Bauhof)</v>
      </c>
      <c r="S1703" s="2">
        <f t="shared" si="180"/>
        <v>-500</v>
      </c>
      <c r="T1703" s="2">
        <f t="shared" si="179"/>
        <v>-0.16165535079211121</v>
      </c>
    </row>
    <row r="1704" spans="1:20" x14ac:dyDescent="0.4">
      <c r="A1704" s="1" t="s">
        <v>690</v>
      </c>
      <c r="B1704" s="1" t="s">
        <v>395</v>
      </c>
      <c r="C1704" s="1" t="s">
        <v>487</v>
      </c>
      <c r="D1704" s="1" t="s">
        <v>395</v>
      </c>
      <c r="E1704" s="1" t="s">
        <v>395</v>
      </c>
      <c r="F1704" s="1" t="s">
        <v>397</v>
      </c>
      <c r="G1704" s="1" t="s">
        <v>398</v>
      </c>
      <c r="H1704" s="1" t="s">
        <v>415</v>
      </c>
      <c r="I1704" s="1" t="s">
        <v>253</v>
      </c>
      <c r="J1704" s="1" t="s">
        <v>62</v>
      </c>
      <c r="K1704" s="6" t="s">
        <v>568</v>
      </c>
      <c r="L1704" s="6" t="str">
        <f>VLOOKUP(LEFT(A1704,1),'Ansatz 1'!A$1:B$10,2)</f>
        <v>6 Straßen- und Wasserbau, Verkehr</v>
      </c>
      <c r="M1704" s="6" t="str">
        <f>VLOOKUP(LEFT(A1704,2),'Ansatz 2'!A$1:B$51,2)</f>
        <v>61 Straßenbau</v>
      </c>
      <c r="N1704" s="6" t="str">
        <f t="shared" si="176"/>
        <v>6120 Gemeindestraßen</v>
      </c>
      <c r="O1704" s="1" t="str">
        <f t="shared" si="177"/>
        <v>FH</v>
      </c>
      <c r="P1704" s="1">
        <f t="shared" si="181"/>
        <v>1</v>
      </c>
      <c r="Q1704" s="1" t="s">
        <v>999</v>
      </c>
      <c r="R1704" s="1" t="str">
        <f t="shared" si="178"/>
        <v>1/6120-72900 Sonstige Aufwendungen</v>
      </c>
      <c r="S1704" s="2">
        <f t="shared" si="180"/>
        <v>-400</v>
      </c>
      <c r="T1704" s="2">
        <f t="shared" si="179"/>
        <v>-0.12932428063368898</v>
      </c>
    </row>
    <row r="1705" spans="1:20" x14ac:dyDescent="0.4">
      <c r="A1705" s="1" t="s">
        <v>690</v>
      </c>
      <c r="B1705" s="1" t="s">
        <v>395</v>
      </c>
      <c r="C1705" s="1" t="s">
        <v>496</v>
      </c>
      <c r="D1705" s="1" t="s">
        <v>438</v>
      </c>
      <c r="E1705" s="1" t="s">
        <v>395</v>
      </c>
      <c r="F1705" s="1" t="s">
        <v>397</v>
      </c>
      <c r="G1705" s="1" t="s">
        <v>398</v>
      </c>
      <c r="H1705" s="1" t="s">
        <v>495</v>
      </c>
      <c r="I1705" s="1" t="s">
        <v>253</v>
      </c>
      <c r="J1705" s="1" t="s">
        <v>67</v>
      </c>
      <c r="K1705" s="6" t="s">
        <v>421</v>
      </c>
      <c r="L1705" s="6" t="str">
        <f>VLOOKUP(LEFT(A1705,1),'Ansatz 1'!A$1:B$10,2)</f>
        <v>6 Straßen- und Wasserbau, Verkehr</v>
      </c>
      <c r="M1705" s="6" t="str">
        <f>VLOOKUP(LEFT(A1705,2),'Ansatz 2'!A$1:B$51,2)</f>
        <v>61 Straßenbau</v>
      </c>
      <c r="N1705" s="6" t="str">
        <f t="shared" si="176"/>
        <v>6120 Gemeindestraßen</v>
      </c>
      <c r="O1705" s="1" t="str">
        <f t="shared" si="177"/>
        <v>FH</v>
      </c>
      <c r="P1705" s="1">
        <f t="shared" si="181"/>
        <v>2</v>
      </c>
      <c r="Q1705" s="1" t="s">
        <v>999</v>
      </c>
      <c r="R1705" s="1" t="str">
        <f t="shared" si="178"/>
        <v>2/6120+81640 Kostenbeiträge (Kostenersätze) für sonstige Leistungen</v>
      </c>
      <c r="S1705" s="2">
        <f t="shared" si="180"/>
        <v>500</v>
      </c>
      <c r="T1705" s="2">
        <f t="shared" si="179"/>
        <v>0.16165535079211121</v>
      </c>
    </row>
    <row r="1706" spans="1:20" x14ac:dyDescent="0.4">
      <c r="A1706" s="1" t="s">
        <v>690</v>
      </c>
      <c r="B1706" s="1" t="s">
        <v>395</v>
      </c>
      <c r="C1706" s="1" t="s">
        <v>496</v>
      </c>
      <c r="D1706" s="1" t="s">
        <v>455</v>
      </c>
      <c r="E1706" s="1" t="s">
        <v>395</v>
      </c>
      <c r="F1706" s="1" t="s">
        <v>497</v>
      </c>
      <c r="G1706" s="1" t="s">
        <v>398</v>
      </c>
      <c r="H1706" s="1" t="s">
        <v>495</v>
      </c>
      <c r="I1706" s="1" t="s">
        <v>253</v>
      </c>
      <c r="J1706" s="1" t="s">
        <v>89</v>
      </c>
      <c r="K1706" s="6" t="s">
        <v>703</v>
      </c>
      <c r="L1706" s="6" t="str">
        <f>VLOOKUP(LEFT(A1706,1),'Ansatz 1'!A$1:B$10,2)</f>
        <v>6 Straßen- und Wasserbau, Verkehr</v>
      </c>
      <c r="M1706" s="6" t="str">
        <f>VLOOKUP(LEFT(A1706,2),'Ansatz 2'!A$1:B$51,2)</f>
        <v>61 Straßenbau</v>
      </c>
      <c r="N1706" s="6" t="str">
        <f t="shared" si="176"/>
        <v>6120 Gemeindestraßen</v>
      </c>
      <c r="O1706" s="1" t="str">
        <f t="shared" si="177"/>
        <v>FH</v>
      </c>
      <c r="P1706" s="1">
        <f t="shared" si="181"/>
        <v>2</v>
      </c>
      <c r="Q1706" s="1" t="s">
        <v>999</v>
      </c>
      <c r="R1706" s="1" t="str">
        <f t="shared" si="178"/>
        <v>2/6120+81650 Interne Leistungsverrechnung</v>
      </c>
      <c r="S1706" s="2">
        <f t="shared" si="180"/>
        <v>201400</v>
      </c>
      <c r="T1706" s="2">
        <f t="shared" si="179"/>
        <v>65.114775299062401</v>
      </c>
    </row>
    <row r="1707" spans="1:20" x14ac:dyDescent="0.4">
      <c r="A1707" s="1" t="s">
        <v>690</v>
      </c>
      <c r="B1707" s="1" t="s">
        <v>395</v>
      </c>
      <c r="C1707" s="1" t="s">
        <v>704</v>
      </c>
      <c r="D1707" s="1" t="s">
        <v>395</v>
      </c>
      <c r="E1707" s="1" t="s">
        <v>395</v>
      </c>
      <c r="F1707" s="1" t="s">
        <v>397</v>
      </c>
      <c r="G1707" s="1" t="s">
        <v>398</v>
      </c>
      <c r="H1707" s="1" t="s">
        <v>705</v>
      </c>
      <c r="I1707" s="1" t="s">
        <v>253</v>
      </c>
      <c r="J1707" s="1" t="s">
        <v>261</v>
      </c>
      <c r="K1707" s="6" t="s">
        <v>442</v>
      </c>
      <c r="L1707" s="6" t="str">
        <f>VLOOKUP(LEFT(A1707,1),'Ansatz 1'!A$1:B$10,2)</f>
        <v>6 Straßen- und Wasserbau, Verkehr</v>
      </c>
      <c r="M1707" s="6" t="str">
        <f>VLOOKUP(LEFT(A1707,2),'Ansatz 2'!A$1:B$51,2)</f>
        <v>61 Straßenbau</v>
      </c>
      <c r="N1707" s="6" t="str">
        <f t="shared" si="176"/>
        <v>6120 Gemeindestraßen</v>
      </c>
      <c r="O1707" s="1" t="str">
        <f t="shared" si="177"/>
        <v>FH</v>
      </c>
      <c r="P1707" s="1">
        <f t="shared" si="181"/>
        <v>2</v>
      </c>
      <c r="Q1707" s="1" t="s">
        <v>999</v>
      </c>
      <c r="R1707" s="1" t="str">
        <f t="shared" si="178"/>
        <v>2/6120+86800 Transfers von privaten Haushalten (Strafgelder)</v>
      </c>
      <c r="S1707" s="2">
        <f t="shared" si="180"/>
        <v>7000</v>
      </c>
      <c r="T1707" s="2">
        <f t="shared" si="179"/>
        <v>2.2631749110895569</v>
      </c>
    </row>
    <row r="1708" spans="1:20" x14ac:dyDescent="0.4">
      <c r="A1708" s="1" t="s">
        <v>459</v>
      </c>
      <c r="B1708" s="1" t="s">
        <v>395</v>
      </c>
      <c r="C1708" s="1" t="s">
        <v>432</v>
      </c>
      <c r="D1708" s="1" t="s">
        <v>395</v>
      </c>
      <c r="E1708" s="1" t="s">
        <v>395</v>
      </c>
      <c r="F1708" s="1" t="s">
        <v>397</v>
      </c>
      <c r="G1708" s="1" t="s">
        <v>398</v>
      </c>
      <c r="H1708" s="1" t="s">
        <v>584</v>
      </c>
      <c r="I1708" s="1" t="s">
        <v>262</v>
      </c>
      <c r="J1708" s="1" t="s">
        <v>138</v>
      </c>
      <c r="K1708" s="6" t="s">
        <v>440</v>
      </c>
      <c r="L1708" s="6" t="str">
        <f>VLOOKUP(LEFT(A1708,1),'Ansatz 1'!A$1:B$10,2)</f>
        <v>6 Straßen- und Wasserbau, Verkehr</v>
      </c>
      <c r="M1708" s="6" t="str">
        <f>VLOOKUP(LEFT(A1708,2),'Ansatz 2'!A$1:B$51,2)</f>
        <v>61 Straßenbau</v>
      </c>
      <c r="N1708" s="6" t="str">
        <f t="shared" ref="N1708:N1771" si="182">_xlfn.CONCAT(A1708,LEFT(B1708,1)," ", I1708)</f>
        <v>6170 Bauhof</v>
      </c>
      <c r="O1708" s="1" t="str">
        <f t="shared" ref="O1708:O1771" si="183">IF(OR(LEFT(H1708)="1",LEFT(H1708)="2"),"EH","FH")</f>
        <v>FH</v>
      </c>
      <c r="P1708" s="1">
        <f t="shared" si="181"/>
        <v>1</v>
      </c>
      <c r="Q1708" s="1" t="s">
        <v>999</v>
      </c>
      <c r="R1708" s="1" t="str">
        <f t="shared" ref="R1708:R1771" si="184">_xlfn.CONCAT(P1708,"/",A1708,LEFT(B1708,1),IF(P1708=1,"-","+"),C1708,LEFT(D1708,2)," ",J1708)</f>
        <v>1/6170-01000 Gebäude und Bauten</v>
      </c>
      <c r="S1708" s="2">
        <f t="shared" si="180"/>
        <v>-2000</v>
      </c>
      <c r="T1708" s="2">
        <f t="shared" ref="T1708:T1771" si="185">S1708/U$1</f>
        <v>-0.64662140316844485</v>
      </c>
    </row>
    <row r="1709" spans="1:20" x14ac:dyDescent="0.4">
      <c r="A1709" s="1" t="s">
        <v>459</v>
      </c>
      <c r="B1709" s="1" t="s">
        <v>395</v>
      </c>
      <c r="C1709" s="1" t="s">
        <v>435</v>
      </c>
      <c r="D1709" s="1" t="s">
        <v>395</v>
      </c>
      <c r="E1709" s="1" t="s">
        <v>395</v>
      </c>
      <c r="F1709" s="1" t="s">
        <v>397</v>
      </c>
      <c r="G1709" s="1" t="s">
        <v>398</v>
      </c>
      <c r="H1709" s="1" t="s">
        <v>436</v>
      </c>
      <c r="I1709" s="1" t="s">
        <v>262</v>
      </c>
      <c r="J1709" s="1" t="s">
        <v>35</v>
      </c>
      <c r="K1709" s="6" t="s">
        <v>461</v>
      </c>
      <c r="L1709" s="6" t="str">
        <f>VLOOKUP(LEFT(A1709,1),'Ansatz 1'!A$1:B$10,2)</f>
        <v>6 Straßen- und Wasserbau, Verkehr</v>
      </c>
      <c r="M1709" s="6" t="str">
        <f>VLOOKUP(LEFT(A1709,2),'Ansatz 2'!A$1:B$51,2)</f>
        <v>61 Straßenbau</v>
      </c>
      <c r="N1709" s="6" t="str">
        <f t="shared" si="182"/>
        <v>6170 Bauhof</v>
      </c>
      <c r="O1709" s="1" t="str">
        <f t="shared" si="183"/>
        <v>FH</v>
      </c>
      <c r="P1709" s="1">
        <f t="shared" si="181"/>
        <v>1</v>
      </c>
      <c r="Q1709" s="1" t="s">
        <v>999</v>
      </c>
      <c r="R1709" s="1" t="str">
        <f t="shared" si="184"/>
        <v>1/6170-04200 Amts-, Betriebs- und Geschäftsausstattung</v>
      </c>
      <c r="S1709" s="2">
        <f t="shared" si="180"/>
        <v>-1000</v>
      </c>
      <c r="T1709" s="2">
        <f t="shared" si="185"/>
        <v>-0.32331070158422243</v>
      </c>
    </row>
    <row r="1710" spans="1:20" x14ac:dyDescent="0.4">
      <c r="A1710" s="1" t="s">
        <v>459</v>
      </c>
      <c r="B1710" s="1" t="s">
        <v>395</v>
      </c>
      <c r="C1710" s="1" t="s">
        <v>438</v>
      </c>
      <c r="D1710" s="1" t="s">
        <v>395</v>
      </c>
      <c r="E1710" s="1" t="s">
        <v>395</v>
      </c>
      <c r="F1710" s="1" t="s">
        <v>397</v>
      </c>
      <c r="G1710" s="1" t="s">
        <v>398</v>
      </c>
      <c r="H1710" s="1" t="s">
        <v>439</v>
      </c>
      <c r="I1710" s="1" t="s">
        <v>262</v>
      </c>
      <c r="J1710" s="1" t="s">
        <v>36</v>
      </c>
      <c r="K1710" s="6" t="s">
        <v>419</v>
      </c>
      <c r="L1710" s="6" t="str">
        <f>VLOOKUP(LEFT(A1710,1),'Ansatz 1'!A$1:B$10,2)</f>
        <v>6 Straßen- und Wasserbau, Verkehr</v>
      </c>
      <c r="M1710" s="6" t="str">
        <f>VLOOKUP(LEFT(A1710,2),'Ansatz 2'!A$1:B$51,2)</f>
        <v>61 Straßenbau</v>
      </c>
      <c r="N1710" s="6" t="str">
        <f t="shared" si="182"/>
        <v>6170 Bauhof</v>
      </c>
      <c r="O1710" s="1" t="str">
        <f t="shared" si="183"/>
        <v>FH</v>
      </c>
      <c r="P1710" s="1">
        <f t="shared" si="181"/>
        <v>1</v>
      </c>
      <c r="Q1710" s="1" t="s">
        <v>999</v>
      </c>
      <c r="R1710" s="1" t="str">
        <f t="shared" si="184"/>
        <v>1/6170-40000 Geringwertige Wirtschaftsgüter (GWG)</v>
      </c>
      <c r="S1710" s="2">
        <f t="shared" si="180"/>
        <v>-1500</v>
      </c>
      <c r="T1710" s="2">
        <f t="shared" si="185"/>
        <v>-0.48496605237633367</v>
      </c>
    </row>
    <row r="1711" spans="1:20" x14ac:dyDescent="0.4">
      <c r="A1711" s="1" t="s">
        <v>459</v>
      </c>
      <c r="B1711" s="1" t="s">
        <v>395</v>
      </c>
      <c r="C1711" s="1" t="s">
        <v>519</v>
      </c>
      <c r="D1711" s="1" t="s">
        <v>395</v>
      </c>
      <c r="E1711" s="1" t="s">
        <v>395</v>
      </c>
      <c r="F1711" s="1" t="s">
        <v>397</v>
      </c>
      <c r="G1711" s="1" t="s">
        <v>398</v>
      </c>
      <c r="H1711" s="1" t="s">
        <v>439</v>
      </c>
      <c r="I1711" s="1" t="s">
        <v>262</v>
      </c>
      <c r="J1711" s="1" t="s">
        <v>84</v>
      </c>
      <c r="K1711" s="6" t="s">
        <v>419</v>
      </c>
      <c r="L1711" s="6" t="str">
        <f>VLOOKUP(LEFT(A1711,1),'Ansatz 1'!A$1:B$10,2)</f>
        <v>6 Straßen- und Wasserbau, Verkehr</v>
      </c>
      <c r="M1711" s="6" t="str">
        <f>VLOOKUP(LEFT(A1711,2),'Ansatz 2'!A$1:B$51,2)</f>
        <v>61 Straßenbau</v>
      </c>
      <c r="N1711" s="6" t="str">
        <f t="shared" si="182"/>
        <v>6170 Bauhof</v>
      </c>
      <c r="O1711" s="1" t="str">
        <f t="shared" si="183"/>
        <v>FH</v>
      </c>
      <c r="P1711" s="1">
        <f t="shared" si="181"/>
        <v>1</v>
      </c>
      <c r="Q1711" s="1" t="s">
        <v>999</v>
      </c>
      <c r="R1711" s="1" t="str">
        <f t="shared" si="184"/>
        <v>1/6170-45100 Brennstoffe</v>
      </c>
      <c r="S1711" s="2">
        <f t="shared" si="180"/>
        <v>-1500</v>
      </c>
      <c r="T1711" s="2">
        <f t="shared" si="185"/>
        <v>-0.48496605237633367</v>
      </c>
    </row>
    <row r="1712" spans="1:20" x14ac:dyDescent="0.4">
      <c r="A1712" s="1" t="s">
        <v>459</v>
      </c>
      <c r="B1712" s="1" t="s">
        <v>395</v>
      </c>
      <c r="C1712" s="1" t="s">
        <v>522</v>
      </c>
      <c r="D1712" s="1" t="s">
        <v>395</v>
      </c>
      <c r="E1712" s="1" t="s">
        <v>395</v>
      </c>
      <c r="F1712" s="1" t="s">
        <v>397</v>
      </c>
      <c r="G1712" s="1" t="s">
        <v>398</v>
      </c>
      <c r="H1712" s="1" t="s">
        <v>465</v>
      </c>
      <c r="I1712" s="1" t="s">
        <v>262</v>
      </c>
      <c r="J1712" s="1" t="s">
        <v>263</v>
      </c>
      <c r="K1712" s="6" t="s">
        <v>562</v>
      </c>
      <c r="L1712" s="6" t="str">
        <f>VLOOKUP(LEFT(A1712,1),'Ansatz 1'!A$1:B$10,2)</f>
        <v>6 Straßen- und Wasserbau, Verkehr</v>
      </c>
      <c r="M1712" s="6" t="str">
        <f>VLOOKUP(LEFT(A1712,2),'Ansatz 2'!A$1:B$51,2)</f>
        <v>61 Straßenbau</v>
      </c>
      <c r="N1712" s="6" t="str">
        <f t="shared" si="182"/>
        <v>6170 Bauhof</v>
      </c>
      <c r="O1712" s="1" t="str">
        <f t="shared" si="183"/>
        <v>FH</v>
      </c>
      <c r="P1712" s="1">
        <f t="shared" si="181"/>
        <v>1</v>
      </c>
      <c r="Q1712" s="1" t="s">
        <v>999</v>
      </c>
      <c r="R1712" s="1" t="str">
        <f t="shared" si="184"/>
        <v>1/6170-60000 Energiebezüge (Lagerhallen)</v>
      </c>
      <c r="S1712" s="2">
        <f t="shared" si="180"/>
        <v>-1400</v>
      </c>
      <c r="T1712" s="2">
        <f t="shared" si="185"/>
        <v>-0.45263498221791143</v>
      </c>
    </row>
    <row r="1713" spans="1:20" x14ac:dyDescent="0.4">
      <c r="A1713" s="1" t="s">
        <v>459</v>
      </c>
      <c r="B1713" s="1" t="s">
        <v>395</v>
      </c>
      <c r="C1713" s="1" t="s">
        <v>523</v>
      </c>
      <c r="D1713" s="1" t="s">
        <v>395</v>
      </c>
      <c r="E1713" s="1" t="s">
        <v>395</v>
      </c>
      <c r="F1713" s="1" t="s">
        <v>397</v>
      </c>
      <c r="G1713" s="1" t="s">
        <v>398</v>
      </c>
      <c r="H1713" s="1" t="s">
        <v>460</v>
      </c>
      <c r="I1713" s="1" t="s">
        <v>262</v>
      </c>
      <c r="J1713" s="1" t="s">
        <v>264</v>
      </c>
      <c r="K1713" s="6" t="s">
        <v>570</v>
      </c>
      <c r="L1713" s="6" t="str">
        <f>VLOOKUP(LEFT(A1713,1),'Ansatz 1'!A$1:B$10,2)</f>
        <v>6 Straßen- und Wasserbau, Verkehr</v>
      </c>
      <c r="M1713" s="6" t="str">
        <f>VLOOKUP(LEFT(A1713,2),'Ansatz 2'!A$1:B$51,2)</f>
        <v>61 Straßenbau</v>
      </c>
      <c r="N1713" s="6" t="str">
        <f t="shared" si="182"/>
        <v>6170 Bauhof</v>
      </c>
      <c r="O1713" s="1" t="str">
        <f t="shared" si="183"/>
        <v>FH</v>
      </c>
      <c r="P1713" s="1">
        <f t="shared" si="181"/>
        <v>1</v>
      </c>
      <c r="Q1713" s="1" t="s">
        <v>999</v>
      </c>
      <c r="R1713" s="1" t="str">
        <f t="shared" si="184"/>
        <v>1/6170-61400 Instandhaltung von Gebäuden und Bauten (Lagerhallen)</v>
      </c>
      <c r="S1713" s="2">
        <f t="shared" si="180"/>
        <v>-5000</v>
      </c>
      <c r="T1713" s="2">
        <f t="shared" si="185"/>
        <v>-1.6165535079211122</v>
      </c>
    </row>
    <row r="1714" spans="1:20" x14ac:dyDescent="0.4">
      <c r="A1714" s="1" t="s">
        <v>459</v>
      </c>
      <c r="B1714" s="1" t="s">
        <v>395</v>
      </c>
      <c r="C1714" s="1" t="s">
        <v>462</v>
      </c>
      <c r="D1714" s="1" t="s">
        <v>395</v>
      </c>
      <c r="E1714" s="1" t="s">
        <v>395</v>
      </c>
      <c r="F1714" s="1" t="s">
        <v>397</v>
      </c>
      <c r="G1714" s="1" t="s">
        <v>398</v>
      </c>
      <c r="H1714" s="1" t="s">
        <v>460</v>
      </c>
      <c r="I1714" s="1" t="s">
        <v>262</v>
      </c>
      <c r="J1714" s="1" t="s">
        <v>265</v>
      </c>
      <c r="K1714" s="6" t="s">
        <v>587</v>
      </c>
      <c r="L1714" s="6" t="str">
        <f>VLOOKUP(LEFT(A1714,1),'Ansatz 1'!A$1:B$10,2)</f>
        <v>6 Straßen- und Wasserbau, Verkehr</v>
      </c>
      <c r="M1714" s="6" t="str">
        <f>VLOOKUP(LEFT(A1714,2),'Ansatz 2'!A$1:B$51,2)</f>
        <v>61 Straßenbau</v>
      </c>
      <c r="N1714" s="6" t="str">
        <f t="shared" si="182"/>
        <v>6170 Bauhof</v>
      </c>
      <c r="O1714" s="1" t="str">
        <f t="shared" si="183"/>
        <v>FH</v>
      </c>
      <c r="P1714" s="1">
        <f t="shared" si="181"/>
        <v>1</v>
      </c>
      <c r="Q1714" s="1" t="s">
        <v>999</v>
      </c>
      <c r="R1714" s="1" t="str">
        <f t="shared" si="184"/>
        <v>1/6170-61800 Instandhaltung von sonstigen Anlagen  (z.B. Zeiterfassung)</v>
      </c>
      <c r="S1714" s="2">
        <f t="shared" si="180"/>
        <v>-700</v>
      </c>
      <c r="T1714" s="2">
        <f t="shared" si="185"/>
        <v>-0.22631749110895572</v>
      </c>
    </row>
    <row r="1715" spans="1:20" x14ac:dyDescent="0.4">
      <c r="A1715" s="1" t="s">
        <v>459</v>
      </c>
      <c r="B1715" s="1" t="s">
        <v>395</v>
      </c>
      <c r="C1715" s="1" t="s">
        <v>467</v>
      </c>
      <c r="D1715" s="1" t="s">
        <v>395</v>
      </c>
      <c r="E1715" s="1" t="s">
        <v>395</v>
      </c>
      <c r="F1715" s="1" t="s">
        <v>397</v>
      </c>
      <c r="G1715" s="1" t="s">
        <v>398</v>
      </c>
      <c r="H1715" s="1" t="s">
        <v>465</v>
      </c>
      <c r="I1715" s="1" t="s">
        <v>262</v>
      </c>
      <c r="J1715" s="1" t="s">
        <v>49</v>
      </c>
      <c r="K1715" s="6" t="s">
        <v>587</v>
      </c>
      <c r="L1715" s="6" t="str">
        <f>VLOOKUP(LEFT(A1715,1),'Ansatz 1'!A$1:B$10,2)</f>
        <v>6 Straßen- und Wasserbau, Verkehr</v>
      </c>
      <c r="M1715" s="6" t="str">
        <f>VLOOKUP(LEFT(A1715,2),'Ansatz 2'!A$1:B$51,2)</f>
        <v>61 Straßenbau</v>
      </c>
      <c r="N1715" s="6" t="str">
        <f t="shared" si="182"/>
        <v>6170 Bauhof</v>
      </c>
      <c r="O1715" s="1" t="str">
        <f t="shared" si="183"/>
        <v>FH</v>
      </c>
      <c r="P1715" s="1">
        <f t="shared" si="181"/>
        <v>1</v>
      </c>
      <c r="Q1715" s="1" t="s">
        <v>999</v>
      </c>
      <c r="R1715" s="1" t="str">
        <f t="shared" si="184"/>
        <v>1/6170-63100 Telekommunikationsdienste</v>
      </c>
      <c r="S1715" s="2">
        <f t="shared" si="180"/>
        <v>-700</v>
      </c>
      <c r="T1715" s="2">
        <f t="shared" si="185"/>
        <v>-0.22631749110895572</v>
      </c>
    </row>
    <row r="1716" spans="1:20" x14ac:dyDescent="0.4">
      <c r="A1716" s="1" t="s">
        <v>459</v>
      </c>
      <c r="B1716" s="1" t="s">
        <v>395</v>
      </c>
      <c r="C1716" s="1" t="s">
        <v>470</v>
      </c>
      <c r="D1716" s="1" t="s">
        <v>395</v>
      </c>
      <c r="E1716" s="1" t="s">
        <v>395</v>
      </c>
      <c r="F1716" s="1" t="s">
        <v>397</v>
      </c>
      <c r="G1716" s="1" t="s">
        <v>398</v>
      </c>
      <c r="H1716" s="1" t="s">
        <v>465</v>
      </c>
      <c r="I1716" s="1" t="s">
        <v>262</v>
      </c>
      <c r="J1716" s="1" t="s">
        <v>266</v>
      </c>
      <c r="K1716" s="6" t="s">
        <v>493</v>
      </c>
      <c r="L1716" s="6" t="str">
        <f>VLOOKUP(LEFT(A1716,1),'Ansatz 1'!A$1:B$10,2)</f>
        <v>6 Straßen- und Wasserbau, Verkehr</v>
      </c>
      <c r="M1716" s="6" t="str">
        <f>VLOOKUP(LEFT(A1716,2),'Ansatz 2'!A$1:B$51,2)</f>
        <v>61 Straßenbau</v>
      </c>
      <c r="N1716" s="6" t="str">
        <f t="shared" si="182"/>
        <v>6170 Bauhof</v>
      </c>
      <c r="O1716" s="1" t="str">
        <f t="shared" si="183"/>
        <v>FH</v>
      </c>
      <c r="P1716" s="1">
        <f t="shared" si="181"/>
        <v>1</v>
      </c>
      <c r="Q1716" s="1" t="s">
        <v>999</v>
      </c>
      <c r="R1716" s="1" t="str">
        <f t="shared" si="184"/>
        <v>1/6170-67000 Versicherungen (Lagerhallen Feuerversicherung)</v>
      </c>
      <c r="S1716" s="2">
        <f t="shared" si="180"/>
        <v>-300</v>
      </c>
      <c r="T1716" s="2">
        <f t="shared" si="185"/>
        <v>-9.6993210475266725E-2</v>
      </c>
    </row>
    <row r="1717" spans="1:20" x14ac:dyDescent="0.4">
      <c r="A1717" s="1" t="s">
        <v>459</v>
      </c>
      <c r="B1717" s="1" t="s">
        <v>395</v>
      </c>
      <c r="C1717" s="1" t="s">
        <v>485</v>
      </c>
      <c r="D1717" s="1" t="s">
        <v>403</v>
      </c>
      <c r="E1717" s="1" t="s">
        <v>395</v>
      </c>
      <c r="F1717" s="1" t="s">
        <v>397</v>
      </c>
      <c r="G1717" s="1" t="s">
        <v>398</v>
      </c>
      <c r="H1717" s="1" t="s">
        <v>415</v>
      </c>
      <c r="I1717" s="1" t="s">
        <v>262</v>
      </c>
      <c r="J1717" s="1" t="s">
        <v>135</v>
      </c>
      <c r="K1717" s="6" t="s">
        <v>419</v>
      </c>
      <c r="L1717" s="6" t="str">
        <f>VLOOKUP(LEFT(A1717,1),'Ansatz 1'!A$1:B$10,2)</f>
        <v>6 Straßen- und Wasserbau, Verkehr</v>
      </c>
      <c r="M1717" s="6" t="str">
        <f>VLOOKUP(LEFT(A1717,2),'Ansatz 2'!A$1:B$51,2)</f>
        <v>61 Straßenbau</v>
      </c>
      <c r="N1717" s="6" t="str">
        <f t="shared" si="182"/>
        <v>6170 Bauhof</v>
      </c>
      <c r="O1717" s="1" t="str">
        <f t="shared" si="183"/>
        <v>FH</v>
      </c>
      <c r="P1717" s="1">
        <f t="shared" si="181"/>
        <v>1</v>
      </c>
      <c r="Q1717" s="1" t="s">
        <v>999</v>
      </c>
      <c r="R1717" s="1" t="str">
        <f t="shared" si="184"/>
        <v>1/6170-72810 Entgelte für sonstige Leistungen (Reinigung durch Unternehmen)</v>
      </c>
      <c r="S1717" s="2">
        <f t="shared" si="180"/>
        <v>-1500</v>
      </c>
      <c r="T1717" s="2">
        <f t="shared" si="185"/>
        <v>-0.48496605237633367</v>
      </c>
    </row>
    <row r="1718" spans="1:20" x14ac:dyDescent="0.4">
      <c r="A1718" s="1" t="s">
        <v>459</v>
      </c>
      <c r="B1718" s="1" t="s">
        <v>395</v>
      </c>
      <c r="C1718" s="1" t="s">
        <v>487</v>
      </c>
      <c r="D1718" s="1" t="s">
        <v>395</v>
      </c>
      <c r="E1718" s="1" t="s">
        <v>395</v>
      </c>
      <c r="F1718" s="1" t="s">
        <v>397</v>
      </c>
      <c r="G1718" s="1" t="s">
        <v>398</v>
      </c>
      <c r="H1718" s="1" t="s">
        <v>415</v>
      </c>
      <c r="I1718" s="1" t="s">
        <v>262</v>
      </c>
      <c r="J1718" s="1" t="s">
        <v>62</v>
      </c>
      <c r="K1718" s="6" t="s">
        <v>448</v>
      </c>
      <c r="L1718" s="6" t="str">
        <f>VLOOKUP(LEFT(A1718,1),'Ansatz 1'!A$1:B$10,2)</f>
        <v>6 Straßen- und Wasserbau, Verkehr</v>
      </c>
      <c r="M1718" s="6" t="str">
        <f>VLOOKUP(LEFT(A1718,2),'Ansatz 2'!A$1:B$51,2)</f>
        <v>61 Straßenbau</v>
      </c>
      <c r="N1718" s="6" t="str">
        <f t="shared" si="182"/>
        <v>6170 Bauhof</v>
      </c>
      <c r="O1718" s="1" t="str">
        <f t="shared" si="183"/>
        <v>FH</v>
      </c>
      <c r="P1718" s="1">
        <f t="shared" si="181"/>
        <v>1</v>
      </c>
      <c r="Q1718" s="1" t="s">
        <v>999</v>
      </c>
      <c r="R1718" s="1" t="str">
        <f t="shared" si="184"/>
        <v>1/6170-72900 Sonstige Aufwendungen</v>
      </c>
      <c r="S1718" s="2">
        <f t="shared" si="180"/>
        <v>-100</v>
      </c>
      <c r="T1718" s="2">
        <f t="shared" si="185"/>
        <v>-3.2331070158422244E-2</v>
      </c>
    </row>
    <row r="1719" spans="1:20" x14ac:dyDescent="0.4">
      <c r="A1719" s="1" t="s">
        <v>467</v>
      </c>
      <c r="B1719" s="1" t="s">
        <v>395</v>
      </c>
      <c r="C1719" s="1" t="s">
        <v>487</v>
      </c>
      <c r="D1719" s="1" t="s">
        <v>395</v>
      </c>
      <c r="E1719" s="1" t="s">
        <v>395</v>
      </c>
      <c r="F1719" s="1" t="s">
        <v>397</v>
      </c>
      <c r="G1719" s="1" t="s">
        <v>398</v>
      </c>
      <c r="H1719" s="1" t="s">
        <v>415</v>
      </c>
      <c r="I1719" s="1" t="s">
        <v>267</v>
      </c>
      <c r="J1719" s="1" t="s">
        <v>62</v>
      </c>
      <c r="K1719" s="6" t="s">
        <v>451</v>
      </c>
      <c r="L1719" s="6" t="str">
        <f>VLOOKUP(LEFT(A1719,1),'Ansatz 1'!A$1:B$10,2)</f>
        <v>6 Straßen- und Wasserbau, Verkehr</v>
      </c>
      <c r="M1719" s="6" t="str">
        <f>VLOOKUP(LEFT(A1719,2),'Ansatz 2'!A$1:B$51,2)</f>
        <v>63 Schutzwasserbau</v>
      </c>
      <c r="N1719" s="6" t="str">
        <f t="shared" si="182"/>
        <v>6310 Konkurrenzgewässer</v>
      </c>
      <c r="O1719" s="1" t="str">
        <f t="shared" si="183"/>
        <v>FH</v>
      </c>
      <c r="P1719" s="1">
        <f t="shared" si="181"/>
        <v>1</v>
      </c>
      <c r="Q1719" s="1" t="s">
        <v>999</v>
      </c>
      <c r="R1719" s="1" t="str">
        <f t="shared" si="184"/>
        <v>1/6310-72900 Sonstige Aufwendungen</v>
      </c>
      <c r="S1719" s="2">
        <f t="shared" si="180"/>
        <v>-6000</v>
      </c>
      <c r="T1719" s="2">
        <f t="shared" si="185"/>
        <v>-1.9398642095053347</v>
      </c>
    </row>
    <row r="1720" spans="1:20" x14ac:dyDescent="0.4">
      <c r="A1720" s="1" t="s">
        <v>706</v>
      </c>
      <c r="B1720" s="1" t="s">
        <v>395</v>
      </c>
      <c r="C1720" s="1" t="s">
        <v>690</v>
      </c>
      <c r="D1720" s="1" t="s">
        <v>395</v>
      </c>
      <c r="E1720" s="1" t="s">
        <v>395</v>
      </c>
      <c r="F1720" s="1" t="s">
        <v>397</v>
      </c>
      <c r="G1720" s="1" t="s">
        <v>398</v>
      </c>
      <c r="H1720" s="1" t="s">
        <v>460</v>
      </c>
      <c r="I1720" s="1" t="s">
        <v>268</v>
      </c>
      <c r="J1720" s="1" t="s">
        <v>269</v>
      </c>
      <c r="K1720" s="6" t="s">
        <v>707</v>
      </c>
      <c r="L1720" s="6" t="str">
        <f>VLOOKUP(LEFT(A1720,1),'Ansatz 1'!A$1:B$10,2)</f>
        <v>6 Straßen- und Wasserbau, Verkehr</v>
      </c>
      <c r="M1720" s="6" t="str">
        <f>VLOOKUP(LEFT(A1720,2),'Ansatz 2'!A$1:B$51,2)</f>
        <v>63 Schutzwasserbau</v>
      </c>
      <c r="N1720" s="6" t="str">
        <f t="shared" si="182"/>
        <v>6390 Schutzwasserbau</v>
      </c>
      <c r="O1720" s="1" t="str">
        <f t="shared" si="183"/>
        <v>FH</v>
      </c>
      <c r="P1720" s="1">
        <f t="shared" si="181"/>
        <v>1</v>
      </c>
      <c r="Q1720" s="1" t="s">
        <v>999</v>
      </c>
      <c r="R1720" s="1" t="str">
        <f t="shared" si="184"/>
        <v>1/6390-61200 Instandhaltung von Wasser- und Abwasserbauten und -anlagen</v>
      </c>
      <c r="S1720" s="2">
        <f t="shared" si="180"/>
        <v>-55000</v>
      </c>
      <c r="T1720" s="2">
        <f t="shared" si="185"/>
        <v>-17.782088587132233</v>
      </c>
    </row>
    <row r="1721" spans="1:20" x14ac:dyDescent="0.4">
      <c r="A1721" s="1" t="s">
        <v>706</v>
      </c>
      <c r="B1721" s="1" t="s">
        <v>395</v>
      </c>
      <c r="C1721" s="1" t="s">
        <v>690</v>
      </c>
      <c r="D1721" s="1" t="s">
        <v>409</v>
      </c>
      <c r="E1721" s="1" t="s">
        <v>395</v>
      </c>
      <c r="F1721" s="1" t="s">
        <v>397</v>
      </c>
      <c r="G1721" s="1" t="s">
        <v>398</v>
      </c>
      <c r="H1721" s="1" t="s">
        <v>460</v>
      </c>
      <c r="I1721" s="1" t="s">
        <v>268</v>
      </c>
      <c r="J1721" s="1" t="s">
        <v>270</v>
      </c>
      <c r="K1721" s="6" t="s">
        <v>458</v>
      </c>
      <c r="L1721" s="6" t="str">
        <f>VLOOKUP(LEFT(A1721,1),'Ansatz 1'!A$1:B$10,2)</f>
        <v>6 Straßen- und Wasserbau, Verkehr</v>
      </c>
      <c r="M1721" s="6" t="str">
        <f>VLOOKUP(LEFT(A1721,2),'Ansatz 2'!A$1:B$51,2)</f>
        <v>63 Schutzwasserbau</v>
      </c>
      <c r="N1721" s="6" t="str">
        <f t="shared" si="182"/>
        <v>6390 Schutzwasserbau</v>
      </c>
      <c r="O1721" s="1" t="str">
        <f t="shared" si="183"/>
        <v>FH</v>
      </c>
      <c r="P1721" s="1">
        <f t="shared" si="181"/>
        <v>1</v>
      </c>
      <c r="Q1721" s="1" t="s">
        <v>999</v>
      </c>
      <c r="R1721" s="1" t="str">
        <f t="shared" si="184"/>
        <v>1/6390-61290 Instandhaltung von Wasser- und Abwasserbauten und -anlagen - einmalig</v>
      </c>
      <c r="S1721" s="2">
        <f t="shared" si="180"/>
        <v>-50000</v>
      </c>
      <c r="T1721" s="2">
        <f t="shared" si="185"/>
        <v>-16.165535079211121</v>
      </c>
    </row>
    <row r="1722" spans="1:20" x14ac:dyDescent="0.4">
      <c r="A1722" s="1" t="s">
        <v>706</v>
      </c>
      <c r="B1722" s="1" t="s">
        <v>395</v>
      </c>
      <c r="C1722" s="1" t="s">
        <v>477</v>
      </c>
      <c r="D1722" s="1" t="s">
        <v>455</v>
      </c>
      <c r="E1722" s="1" t="s">
        <v>395</v>
      </c>
      <c r="F1722" s="1" t="s">
        <v>497</v>
      </c>
      <c r="G1722" s="1" t="s">
        <v>398</v>
      </c>
      <c r="H1722" s="1" t="s">
        <v>415</v>
      </c>
      <c r="I1722" s="1" t="s">
        <v>268</v>
      </c>
      <c r="J1722" s="1" t="s">
        <v>89</v>
      </c>
      <c r="K1722" s="6" t="s">
        <v>486</v>
      </c>
      <c r="L1722" s="6" t="str">
        <f>VLOOKUP(LEFT(A1722,1),'Ansatz 1'!A$1:B$10,2)</f>
        <v>6 Straßen- und Wasserbau, Verkehr</v>
      </c>
      <c r="M1722" s="6" t="str">
        <f>VLOOKUP(LEFT(A1722,2),'Ansatz 2'!A$1:B$51,2)</f>
        <v>63 Schutzwasserbau</v>
      </c>
      <c r="N1722" s="6" t="str">
        <f t="shared" si="182"/>
        <v>6390 Schutzwasserbau</v>
      </c>
      <c r="O1722" s="1" t="str">
        <f t="shared" si="183"/>
        <v>FH</v>
      </c>
      <c r="P1722" s="1">
        <f t="shared" si="181"/>
        <v>1</v>
      </c>
      <c r="Q1722" s="1" t="s">
        <v>999</v>
      </c>
      <c r="R1722" s="1" t="str">
        <f t="shared" si="184"/>
        <v>1/6390-72050 Interne Leistungsverrechnung</v>
      </c>
      <c r="S1722" s="2">
        <f t="shared" si="180"/>
        <v>-3000</v>
      </c>
      <c r="T1722" s="2">
        <f t="shared" si="185"/>
        <v>-0.96993210475266733</v>
      </c>
    </row>
    <row r="1723" spans="1:20" x14ac:dyDescent="0.4">
      <c r="A1723" s="1" t="s">
        <v>706</v>
      </c>
      <c r="B1723" s="1" t="s">
        <v>395</v>
      </c>
      <c r="C1723" s="1" t="s">
        <v>429</v>
      </c>
      <c r="D1723" s="1" t="s">
        <v>395</v>
      </c>
      <c r="E1723" s="1" t="s">
        <v>395</v>
      </c>
      <c r="F1723" s="1" t="s">
        <v>397</v>
      </c>
      <c r="G1723" s="1" t="s">
        <v>398</v>
      </c>
      <c r="H1723" s="1" t="s">
        <v>430</v>
      </c>
      <c r="I1723" s="1" t="s">
        <v>268</v>
      </c>
      <c r="J1723" s="1" t="s">
        <v>125</v>
      </c>
      <c r="K1723" s="6" t="s">
        <v>708</v>
      </c>
      <c r="L1723" s="6" t="str">
        <f>VLOOKUP(LEFT(A1723,1),'Ansatz 1'!A$1:B$10,2)</f>
        <v>6 Straßen- und Wasserbau, Verkehr</v>
      </c>
      <c r="M1723" s="6" t="str">
        <f>VLOOKUP(LEFT(A1723,2),'Ansatz 2'!A$1:B$51,2)</f>
        <v>63 Schutzwasserbau</v>
      </c>
      <c r="N1723" s="6" t="str">
        <f t="shared" si="182"/>
        <v>6390 Schutzwasserbau</v>
      </c>
      <c r="O1723" s="1" t="str">
        <f t="shared" si="183"/>
        <v>FH</v>
      </c>
      <c r="P1723" s="1">
        <f t="shared" si="181"/>
        <v>2</v>
      </c>
      <c r="Q1723" s="1" t="s">
        <v>999</v>
      </c>
      <c r="R1723" s="1" t="str">
        <f t="shared" si="184"/>
        <v>2/6390+86100 Transfers von Ländern, Landesfonds und Landeskammern</v>
      </c>
      <c r="S1723" s="2">
        <f t="shared" si="180"/>
        <v>69000</v>
      </c>
      <c r="T1723" s="2">
        <f t="shared" si="185"/>
        <v>22.30843840931135</v>
      </c>
    </row>
    <row r="1724" spans="1:20" x14ac:dyDescent="0.4">
      <c r="A1724" s="1" t="s">
        <v>468</v>
      </c>
      <c r="B1724" s="1" t="s">
        <v>395</v>
      </c>
      <c r="C1724" s="1" t="s">
        <v>435</v>
      </c>
      <c r="D1724" s="1" t="s">
        <v>395</v>
      </c>
      <c r="E1724" s="1" t="s">
        <v>395</v>
      </c>
      <c r="F1724" s="1" t="s">
        <v>397</v>
      </c>
      <c r="G1724" s="1" t="s">
        <v>398</v>
      </c>
      <c r="H1724" s="1" t="s">
        <v>436</v>
      </c>
      <c r="I1724" s="1" t="s">
        <v>271</v>
      </c>
      <c r="J1724" s="1" t="s">
        <v>35</v>
      </c>
      <c r="K1724" s="6" t="s">
        <v>440</v>
      </c>
      <c r="L1724" s="6" t="str">
        <f>VLOOKUP(LEFT(A1724,1),'Ansatz 1'!A$1:B$10,2)</f>
        <v>6 Straßen- und Wasserbau, Verkehr</v>
      </c>
      <c r="M1724" s="6" t="str">
        <f>VLOOKUP(LEFT(A1724,2),'Ansatz 2'!A$1:B$51,2)</f>
        <v>64 Straßenverkehr</v>
      </c>
      <c r="N1724" s="6" t="str">
        <f t="shared" si="182"/>
        <v>6400 Straßenverkehr</v>
      </c>
      <c r="O1724" s="1" t="str">
        <f t="shared" si="183"/>
        <v>FH</v>
      </c>
      <c r="P1724" s="1">
        <f t="shared" si="181"/>
        <v>1</v>
      </c>
      <c r="Q1724" s="1" t="s">
        <v>999</v>
      </c>
      <c r="R1724" s="1" t="str">
        <f t="shared" si="184"/>
        <v>1/6400-04200 Amts-, Betriebs- und Geschäftsausstattung</v>
      </c>
      <c r="S1724" s="2">
        <f t="shared" si="180"/>
        <v>-2000</v>
      </c>
      <c r="T1724" s="2">
        <f t="shared" si="185"/>
        <v>-0.64662140316844485</v>
      </c>
    </row>
    <row r="1725" spans="1:20" x14ac:dyDescent="0.4">
      <c r="A1725" s="1" t="s">
        <v>468</v>
      </c>
      <c r="B1725" s="1" t="s">
        <v>395</v>
      </c>
      <c r="C1725" s="1" t="s">
        <v>699</v>
      </c>
      <c r="D1725" s="1" t="s">
        <v>395</v>
      </c>
      <c r="E1725" s="1" t="s">
        <v>395</v>
      </c>
      <c r="F1725" s="1" t="s">
        <v>397</v>
      </c>
      <c r="G1725" s="1" t="s">
        <v>398</v>
      </c>
      <c r="H1725" s="1" t="s">
        <v>460</v>
      </c>
      <c r="I1725" s="1" t="s">
        <v>271</v>
      </c>
      <c r="J1725" s="1" t="s">
        <v>258</v>
      </c>
      <c r="K1725" s="6" t="s">
        <v>505</v>
      </c>
      <c r="L1725" s="6" t="str">
        <f>VLOOKUP(LEFT(A1725,1),'Ansatz 1'!A$1:B$10,2)</f>
        <v>6 Straßen- und Wasserbau, Verkehr</v>
      </c>
      <c r="M1725" s="6" t="str">
        <f>VLOOKUP(LEFT(A1725,2),'Ansatz 2'!A$1:B$51,2)</f>
        <v>64 Straßenverkehr</v>
      </c>
      <c r="N1725" s="6" t="str">
        <f t="shared" si="182"/>
        <v>6400 Straßenverkehr</v>
      </c>
      <c r="O1725" s="1" t="str">
        <f t="shared" si="183"/>
        <v>FH</v>
      </c>
      <c r="P1725" s="1">
        <f t="shared" si="181"/>
        <v>1</v>
      </c>
      <c r="Q1725" s="1" t="s">
        <v>999</v>
      </c>
      <c r="R1725" s="1" t="str">
        <f t="shared" si="184"/>
        <v>1/6400-61100 Instandhaltung von Straßenbauten</v>
      </c>
      <c r="S1725" s="2">
        <f t="shared" si="180"/>
        <v>-4400</v>
      </c>
      <c r="T1725" s="2">
        <f t="shared" si="185"/>
        <v>-1.4225670869705787</v>
      </c>
    </row>
    <row r="1726" spans="1:20" x14ac:dyDescent="0.4">
      <c r="A1726" s="1" t="s">
        <v>468</v>
      </c>
      <c r="B1726" s="1" t="s">
        <v>395</v>
      </c>
      <c r="C1726" s="1" t="s">
        <v>485</v>
      </c>
      <c r="D1726" s="1" t="s">
        <v>395</v>
      </c>
      <c r="E1726" s="1" t="s">
        <v>395</v>
      </c>
      <c r="F1726" s="1" t="s">
        <v>397</v>
      </c>
      <c r="G1726" s="1" t="s">
        <v>398</v>
      </c>
      <c r="H1726" s="1" t="s">
        <v>415</v>
      </c>
      <c r="I1726" s="1" t="s">
        <v>271</v>
      </c>
      <c r="J1726" s="1" t="s">
        <v>272</v>
      </c>
      <c r="K1726" s="6" t="s">
        <v>537</v>
      </c>
      <c r="L1726" s="6" t="str">
        <f>VLOOKUP(LEFT(A1726,1),'Ansatz 1'!A$1:B$10,2)</f>
        <v>6 Straßen- und Wasserbau, Verkehr</v>
      </c>
      <c r="M1726" s="6" t="str">
        <f>VLOOKUP(LEFT(A1726,2),'Ansatz 2'!A$1:B$51,2)</f>
        <v>64 Straßenverkehr</v>
      </c>
      <c r="N1726" s="6" t="str">
        <f t="shared" si="182"/>
        <v>6400 Straßenverkehr</v>
      </c>
      <c r="O1726" s="1" t="str">
        <f t="shared" si="183"/>
        <v>FH</v>
      </c>
      <c r="P1726" s="1">
        <f t="shared" si="181"/>
        <v>1</v>
      </c>
      <c r="Q1726" s="1" t="s">
        <v>999</v>
      </c>
      <c r="R1726" s="1" t="str">
        <f t="shared" si="184"/>
        <v>1/6400-72800 Entgelte für sonstige Leistungen (Straßenmarkierungen)</v>
      </c>
      <c r="S1726" s="2">
        <f t="shared" si="180"/>
        <v>-10000</v>
      </c>
      <c r="T1726" s="2">
        <f t="shared" si="185"/>
        <v>-3.2331070158422244</v>
      </c>
    </row>
    <row r="1727" spans="1:20" x14ac:dyDescent="0.4">
      <c r="A1727" s="1" t="s">
        <v>709</v>
      </c>
      <c r="B1727" s="1" t="s">
        <v>395</v>
      </c>
      <c r="C1727" s="1" t="s">
        <v>523</v>
      </c>
      <c r="D1727" s="1" t="s">
        <v>395</v>
      </c>
      <c r="E1727" s="1" t="s">
        <v>395</v>
      </c>
      <c r="F1727" s="1" t="s">
        <v>397</v>
      </c>
      <c r="G1727" s="1" t="s">
        <v>398</v>
      </c>
      <c r="H1727" s="1" t="s">
        <v>460</v>
      </c>
      <c r="I1727" s="1" t="s">
        <v>271</v>
      </c>
      <c r="J1727" s="1" t="s">
        <v>273</v>
      </c>
      <c r="K1727" s="6" t="s">
        <v>463</v>
      </c>
      <c r="L1727" s="6" t="str">
        <f>VLOOKUP(LEFT(A1727,1),'Ansatz 1'!A$1:B$10,2)</f>
        <v>6 Straßen- und Wasserbau, Verkehr</v>
      </c>
      <c r="M1727" s="6" t="str">
        <f>VLOOKUP(LEFT(A1727,2),'Ansatz 2'!A$1:B$51,2)</f>
        <v>64 Straßenverkehr</v>
      </c>
      <c r="N1727" s="6" t="str">
        <f t="shared" si="182"/>
        <v>6490 Straßenverkehr</v>
      </c>
      <c r="O1727" s="1" t="str">
        <f t="shared" si="183"/>
        <v>FH</v>
      </c>
      <c r="P1727" s="1">
        <f t="shared" si="181"/>
        <v>1</v>
      </c>
      <c r="Q1727" s="1" t="s">
        <v>999</v>
      </c>
      <c r="R1727" s="1" t="str">
        <f t="shared" si="184"/>
        <v>1/6490-61400 Instandhaltung von Gebäuden und Bauten (Wartehäuschen)</v>
      </c>
      <c r="S1727" s="2">
        <f t="shared" si="180"/>
        <v>-2500</v>
      </c>
      <c r="T1727" s="2">
        <f t="shared" si="185"/>
        <v>-0.80827675396055609</v>
      </c>
    </row>
    <row r="1728" spans="1:20" x14ac:dyDescent="0.4">
      <c r="A1728" s="1" t="s">
        <v>709</v>
      </c>
      <c r="B1728" s="1" t="s">
        <v>395</v>
      </c>
      <c r="C1728" s="1" t="s">
        <v>477</v>
      </c>
      <c r="D1728" s="1" t="s">
        <v>455</v>
      </c>
      <c r="E1728" s="1" t="s">
        <v>395</v>
      </c>
      <c r="F1728" s="1" t="s">
        <v>497</v>
      </c>
      <c r="G1728" s="1" t="s">
        <v>398</v>
      </c>
      <c r="H1728" s="1" t="s">
        <v>415</v>
      </c>
      <c r="I1728" s="1" t="s">
        <v>271</v>
      </c>
      <c r="J1728" s="1" t="s">
        <v>89</v>
      </c>
      <c r="K1728" s="6" t="s">
        <v>532</v>
      </c>
      <c r="L1728" s="6" t="str">
        <f>VLOOKUP(LEFT(A1728,1),'Ansatz 1'!A$1:B$10,2)</f>
        <v>6 Straßen- und Wasserbau, Verkehr</v>
      </c>
      <c r="M1728" s="6" t="str">
        <f>VLOOKUP(LEFT(A1728,2),'Ansatz 2'!A$1:B$51,2)</f>
        <v>64 Straßenverkehr</v>
      </c>
      <c r="N1728" s="6" t="str">
        <f t="shared" si="182"/>
        <v>6490 Straßenverkehr</v>
      </c>
      <c r="O1728" s="1" t="str">
        <f t="shared" si="183"/>
        <v>FH</v>
      </c>
      <c r="P1728" s="1">
        <f t="shared" si="181"/>
        <v>1</v>
      </c>
      <c r="Q1728" s="1" t="s">
        <v>999</v>
      </c>
      <c r="R1728" s="1" t="str">
        <f t="shared" si="184"/>
        <v>1/6490-72050 Interne Leistungsverrechnung</v>
      </c>
      <c r="S1728" s="2">
        <f t="shared" si="180"/>
        <v>-200</v>
      </c>
      <c r="T1728" s="2">
        <f t="shared" si="185"/>
        <v>-6.4662140316844488E-2</v>
      </c>
    </row>
    <row r="1729" spans="1:20" x14ac:dyDescent="0.4">
      <c r="A1729" s="1" t="s">
        <v>524</v>
      </c>
      <c r="B1729" s="1" t="s">
        <v>395</v>
      </c>
      <c r="C1729" s="1" t="s">
        <v>432</v>
      </c>
      <c r="D1729" s="1" t="s">
        <v>395</v>
      </c>
      <c r="E1729" s="1" t="s">
        <v>395</v>
      </c>
      <c r="F1729" s="1" t="s">
        <v>397</v>
      </c>
      <c r="G1729" s="1" t="s">
        <v>398</v>
      </c>
      <c r="H1729" s="1" t="s">
        <v>584</v>
      </c>
      <c r="I1729" s="1" t="s">
        <v>274</v>
      </c>
      <c r="J1729" s="1" t="s">
        <v>275</v>
      </c>
      <c r="K1729" s="6" t="s">
        <v>570</v>
      </c>
      <c r="L1729" s="6" t="str">
        <f>VLOOKUP(LEFT(A1729,1),'Ansatz 1'!A$1:B$10,2)</f>
        <v>6 Straßen- und Wasserbau, Verkehr</v>
      </c>
      <c r="M1729" s="6" t="str">
        <f>VLOOKUP(LEFT(A1729,2),'Ansatz 2'!A$1:B$51,2)</f>
        <v>65 Schienenverkehr</v>
      </c>
      <c r="N1729" s="6" t="str">
        <f t="shared" si="182"/>
        <v>6500 Eisenbahnen</v>
      </c>
      <c r="O1729" s="1" t="str">
        <f t="shared" si="183"/>
        <v>FH</v>
      </c>
      <c r="P1729" s="1">
        <f t="shared" si="181"/>
        <v>1</v>
      </c>
      <c r="Q1729" s="1" t="s">
        <v>999</v>
      </c>
      <c r="R1729" s="1" t="str">
        <f t="shared" si="184"/>
        <v>1/6500-01000 Gebäude und Bauten (Fahrradboxen)</v>
      </c>
      <c r="S1729" s="2">
        <f t="shared" si="180"/>
        <v>-5000</v>
      </c>
      <c r="T1729" s="2">
        <f t="shared" si="185"/>
        <v>-1.6165535079211122</v>
      </c>
    </row>
    <row r="1730" spans="1:20" x14ac:dyDescent="0.4">
      <c r="A1730" s="1" t="s">
        <v>524</v>
      </c>
      <c r="B1730" s="1" t="s">
        <v>395</v>
      </c>
      <c r="C1730" s="1" t="s">
        <v>491</v>
      </c>
      <c r="D1730" s="1" t="s">
        <v>395</v>
      </c>
      <c r="E1730" s="1" t="s">
        <v>395</v>
      </c>
      <c r="F1730" s="1" t="s">
        <v>397</v>
      </c>
      <c r="G1730" s="1" t="s">
        <v>398</v>
      </c>
      <c r="H1730" s="1" t="s">
        <v>492</v>
      </c>
      <c r="I1730" s="1" t="s">
        <v>274</v>
      </c>
      <c r="J1730" s="1" t="s">
        <v>276</v>
      </c>
      <c r="K1730" s="6" t="s">
        <v>568</v>
      </c>
      <c r="L1730" s="6" t="str">
        <f>VLOOKUP(LEFT(A1730,1),'Ansatz 1'!A$1:B$10,2)</f>
        <v>6 Straßen- und Wasserbau, Verkehr</v>
      </c>
      <c r="M1730" s="6" t="str">
        <f>VLOOKUP(LEFT(A1730,2),'Ansatz 2'!A$1:B$51,2)</f>
        <v>65 Schienenverkehr</v>
      </c>
      <c r="N1730" s="6" t="str">
        <f t="shared" si="182"/>
        <v>6500 Eisenbahnen</v>
      </c>
      <c r="O1730" s="1" t="str">
        <f t="shared" si="183"/>
        <v>FH</v>
      </c>
      <c r="P1730" s="1">
        <f t="shared" si="181"/>
        <v>2</v>
      </c>
      <c r="Q1730" s="1" t="s">
        <v>999</v>
      </c>
      <c r="R1730" s="1" t="str">
        <f t="shared" si="184"/>
        <v>2/6500+81100 Miete- und Pachtertrag (ÖBB - Fahrradboxen)</v>
      </c>
      <c r="S1730" s="2">
        <f t="shared" ref="S1730:S1793" si="186">IF(P1730=2,K1730+0,-(K1730+0))</f>
        <v>400</v>
      </c>
      <c r="T1730" s="2">
        <f t="shared" si="185"/>
        <v>0.12932428063368898</v>
      </c>
    </row>
    <row r="1731" spans="1:20" x14ac:dyDescent="0.4">
      <c r="A1731" s="1" t="s">
        <v>710</v>
      </c>
      <c r="B1731" s="1" t="s">
        <v>395</v>
      </c>
      <c r="C1731" s="1" t="s">
        <v>477</v>
      </c>
      <c r="D1731" s="1" t="s">
        <v>401</v>
      </c>
      <c r="E1731" s="1" t="s">
        <v>395</v>
      </c>
      <c r="F1731" s="1" t="s">
        <v>397</v>
      </c>
      <c r="G1731" s="1" t="s">
        <v>398</v>
      </c>
      <c r="H1731" s="1" t="s">
        <v>415</v>
      </c>
      <c r="I1731" s="1" t="s">
        <v>277</v>
      </c>
      <c r="J1731" s="1" t="s">
        <v>278</v>
      </c>
      <c r="K1731" s="6" t="s">
        <v>711</v>
      </c>
      <c r="L1731" s="6" t="str">
        <f>VLOOKUP(LEFT(A1731,1),'Ansatz 1'!A$1:B$10,2)</f>
        <v>6 Straßen- und Wasserbau, Verkehr</v>
      </c>
      <c r="M1731" s="6" t="str">
        <f>VLOOKUP(LEFT(A1731,2),'Ansatz 2'!A$1:B$51,2)</f>
        <v>69 Verkehr, Sonstiges</v>
      </c>
      <c r="N1731" s="6" t="str">
        <f t="shared" si="182"/>
        <v>6900 Verkehr, Sonstiges</v>
      </c>
      <c r="O1731" s="1" t="str">
        <f t="shared" si="183"/>
        <v>FH</v>
      </c>
      <c r="P1731" s="1">
        <f t="shared" ref="P1731:P1794" si="187">IF(OR(MID(H1731,2,1)="1",MID(H1731,2,1)="3"),2,1)</f>
        <v>1</v>
      </c>
      <c r="Q1731" s="1" t="s">
        <v>999</v>
      </c>
      <c r="R1731" s="1" t="str">
        <f t="shared" si="184"/>
        <v>1/6900-72020 Kostenbeiträge (Kostenersätze) für Leistungen (ÖPNV)</v>
      </c>
      <c r="S1731" s="2">
        <f t="shared" si="186"/>
        <v>-270500</v>
      </c>
      <c r="T1731" s="2">
        <f t="shared" si="185"/>
        <v>-87.455544778532172</v>
      </c>
    </row>
    <row r="1732" spans="1:20" x14ac:dyDescent="0.4">
      <c r="A1732" s="1" t="s">
        <v>710</v>
      </c>
      <c r="B1732" s="1" t="s">
        <v>395</v>
      </c>
      <c r="C1732" s="1" t="s">
        <v>429</v>
      </c>
      <c r="D1732" s="1" t="s">
        <v>395</v>
      </c>
      <c r="E1732" s="1" t="s">
        <v>395</v>
      </c>
      <c r="F1732" s="1" t="s">
        <v>397</v>
      </c>
      <c r="G1732" s="1" t="s">
        <v>398</v>
      </c>
      <c r="H1732" s="1" t="s">
        <v>430</v>
      </c>
      <c r="I1732" s="1" t="s">
        <v>277</v>
      </c>
      <c r="J1732" s="1" t="s">
        <v>279</v>
      </c>
      <c r="K1732" s="6" t="s">
        <v>712</v>
      </c>
      <c r="L1732" s="6" t="str">
        <f>VLOOKUP(LEFT(A1732,1),'Ansatz 1'!A$1:B$10,2)</f>
        <v>6 Straßen- und Wasserbau, Verkehr</v>
      </c>
      <c r="M1732" s="6" t="str">
        <f>VLOOKUP(LEFT(A1732,2),'Ansatz 2'!A$1:B$51,2)</f>
        <v>69 Verkehr, Sonstiges</v>
      </c>
      <c r="N1732" s="6" t="str">
        <f t="shared" si="182"/>
        <v>6900 Verkehr, Sonstiges</v>
      </c>
      <c r="O1732" s="1" t="str">
        <f t="shared" si="183"/>
        <v>FH</v>
      </c>
      <c r="P1732" s="1">
        <f t="shared" si="187"/>
        <v>2</v>
      </c>
      <c r="Q1732" s="1" t="s">
        <v>999</v>
      </c>
      <c r="R1732" s="1" t="str">
        <f t="shared" si="184"/>
        <v>2/6900+86100 Transfers von Ländern, Landesfonds und Landeskammern (ÖPNV)</v>
      </c>
      <c r="S1732" s="2">
        <f t="shared" si="186"/>
        <v>102600</v>
      </c>
      <c r="T1732" s="2">
        <f t="shared" si="185"/>
        <v>33.171677982541219</v>
      </c>
    </row>
    <row r="1733" spans="1:20" x14ac:dyDescent="0.4">
      <c r="A1733" s="1" t="s">
        <v>713</v>
      </c>
      <c r="B1733" s="1" t="s">
        <v>395</v>
      </c>
      <c r="C1733" s="1" t="s">
        <v>427</v>
      </c>
      <c r="D1733" s="1" t="s">
        <v>395</v>
      </c>
      <c r="E1733" s="1" t="s">
        <v>395</v>
      </c>
      <c r="F1733" s="1" t="s">
        <v>397</v>
      </c>
      <c r="G1733" s="1" t="s">
        <v>398</v>
      </c>
      <c r="H1733" s="1" t="s">
        <v>428</v>
      </c>
      <c r="I1733" s="1" t="s">
        <v>280</v>
      </c>
      <c r="J1733" s="1" t="s">
        <v>281</v>
      </c>
      <c r="K1733" s="6" t="s">
        <v>656</v>
      </c>
      <c r="L1733" s="6" t="str">
        <f>VLOOKUP(LEFT(A1733,1),'Ansatz 1'!A$1:B$10,2)</f>
        <v>7 Wirtschaftsförderung</v>
      </c>
      <c r="M1733" s="6" t="str">
        <f>VLOOKUP(LEFT(A1733,2),'Ansatz 2'!A$1:B$51,2)</f>
        <v>71 Grundlagenverbesserung in der Land- und Forstwirtschaft</v>
      </c>
      <c r="N1733" s="6" t="str">
        <f t="shared" si="182"/>
        <v>7190 Grundlagenverbesserung i.d.Land-u.Forstwirtsch.</v>
      </c>
      <c r="O1733" s="1" t="str">
        <f t="shared" si="183"/>
        <v>FH</v>
      </c>
      <c r="P1733" s="1">
        <f t="shared" si="187"/>
        <v>1</v>
      </c>
      <c r="Q1733" s="1" t="s">
        <v>999</v>
      </c>
      <c r="R1733" s="1" t="str">
        <f t="shared" si="184"/>
        <v>1/7190-75500 Transfers an Unternehmen (ohne Finanzunternehmen) und andere (Hochstammförd., Häckseldienst)</v>
      </c>
      <c r="S1733" s="2">
        <f t="shared" si="186"/>
        <v>-2300</v>
      </c>
      <c r="T1733" s="2">
        <f t="shared" si="185"/>
        <v>-0.74361461364371162</v>
      </c>
    </row>
    <row r="1734" spans="1:20" x14ac:dyDescent="0.4">
      <c r="A1734" s="1" t="s">
        <v>714</v>
      </c>
      <c r="B1734" s="1" t="s">
        <v>395</v>
      </c>
      <c r="C1734" s="1" t="s">
        <v>435</v>
      </c>
      <c r="D1734" s="1" t="s">
        <v>395</v>
      </c>
      <c r="E1734" s="1" t="s">
        <v>395</v>
      </c>
      <c r="F1734" s="1" t="s">
        <v>397</v>
      </c>
      <c r="G1734" s="1" t="s">
        <v>398</v>
      </c>
      <c r="H1734" s="1" t="s">
        <v>436</v>
      </c>
      <c r="I1734" s="1" t="s">
        <v>282</v>
      </c>
      <c r="J1734" s="1" t="s">
        <v>283</v>
      </c>
      <c r="K1734" s="6" t="s">
        <v>448</v>
      </c>
      <c r="L1734" s="6" t="str">
        <f>VLOOKUP(LEFT(A1734,1),'Ansatz 1'!A$1:B$10,2)</f>
        <v>7 Wirtschaftsförderung</v>
      </c>
      <c r="M1734" s="6" t="str">
        <f>VLOOKUP(LEFT(A1734,2),'Ansatz 2'!A$1:B$51,2)</f>
        <v>74 Sonstige Förderung der Land- und Forstwirtschaft</v>
      </c>
      <c r="N1734" s="6" t="str">
        <f t="shared" si="182"/>
        <v>7420 Produktionsförderung</v>
      </c>
      <c r="O1734" s="1" t="str">
        <f t="shared" si="183"/>
        <v>FH</v>
      </c>
      <c r="P1734" s="1">
        <f t="shared" si="187"/>
        <v>1</v>
      </c>
      <c r="Q1734" s="1" t="s">
        <v>999</v>
      </c>
      <c r="R1734" s="1" t="str">
        <f t="shared" si="184"/>
        <v>1/7420-04200 Amts-, Betriebs- und Geschäftsausstattung (Rebgarten)</v>
      </c>
      <c r="S1734" s="2">
        <f t="shared" si="186"/>
        <v>-100</v>
      </c>
      <c r="T1734" s="2">
        <f t="shared" si="185"/>
        <v>-3.2331070158422244E-2</v>
      </c>
    </row>
    <row r="1735" spans="1:20" x14ac:dyDescent="0.4">
      <c r="A1735" s="1" t="s">
        <v>714</v>
      </c>
      <c r="B1735" s="1" t="s">
        <v>395</v>
      </c>
      <c r="C1735" s="1" t="s">
        <v>504</v>
      </c>
      <c r="D1735" s="1" t="s">
        <v>395</v>
      </c>
      <c r="E1735" s="1" t="s">
        <v>395</v>
      </c>
      <c r="F1735" s="1" t="s">
        <v>397</v>
      </c>
      <c r="G1735" s="1" t="s">
        <v>398</v>
      </c>
      <c r="H1735" s="1" t="s">
        <v>439</v>
      </c>
      <c r="I1735" s="1" t="s">
        <v>282</v>
      </c>
      <c r="J1735" s="1" t="s">
        <v>284</v>
      </c>
      <c r="K1735" s="6" t="s">
        <v>715</v>
      </c>
      <c r="L1735" s="6" t="str">
        <f>VLOOKUP(LEFT(A1735,1),'Ansatz 1'!A$1:B$10,2)</f>
        <v>7 Wirtschaftsförderung</v>
      </c>
      <c r="M1735" s="6" t="str">
        <f>VLOOKUP(LEFT(A1735,2),'Ansatz 2'!A$1:B$51,2)</f>
        <v>74 Sonstige Förderung der Land- und Forstwirtschaft</v>
      </c>
      <c r="N1735" s="6" t="str">
        <f t="shared" si="182"/>
        <v>7420 Produktionsförderung</v>
      </c>
      <c r="O1735" s="1" t="str">
        <f t="shared" si="183"/>
        <v>FH</v>
      </c>
      <c r="P1735" s="1">
        <f t="shared" si="187"/>
        <v>1</v>
      </c>
      <c r="Q1735" s="1" t="s">
        <v>999</v>
      </c>
      <c r="R1735" s="1" t="str">
        <f t="shared" si="184"/>
        <v>1/7420-41300 Handelswaren (Weineinkauf)</v>
      </c>
      <c r="S1735" s="2">
        <f t="shared" si="186"/>
        <v>-5700</v>
      </c>
      <c r="T1735" s="2">
        <f t="shared" si="185"/>
        <v>-1.8428709990300678</v>
      </c>
    </row>
    <row r="1736" spans="1:20" x14ac:dyDescent="0.4">
      <c r="A1736" s="1" t="s">
        <v>714</v>
      </c>
      <c r="B1736" s="1" t="s">
        <v>395</v>
      </c>
      <c r="C1736" s="1" t="s">
        <v>636</v>
      </c>
      <c r="D1736" s="1" t="s">
        <v>395</v>
      </c>
      <c r="E1736" s="1" t="s">
        <v>395</v>
      </c>
      <c r="F1736" s="1" t="s">
        <v>397</v>
      </c>
      <c r="G1736" s="1" t="s">
        <v>398</v>
      </c>
      <c r="H1736" s="1" t="s">
        <v>460</v>
      </c>
      <c r="I1736" s="1" t="s">
        <v>282</v>
      </c>
      <c r="J1736" s="1" t="s">
        <v>285</v>
      </c>
      <c r="K1736" s="6" t="s">
        <v>486</v>
      </c>
      <c r="L1736" s="6" t="str">
        <f>VLOOKUP(LEFT(A1736,1),'Ansatz 1'!A$1:B$10,2)</f>
        <v>7 Wirtschaftsförderung</v>
      </c>
      <c r="M1736" s="6" t="str">
        <f>VLOOKUP(LEFT(A1736,2),'Ansatz 2'!A$1:B$51,2)</f>
        <v>74 Sonstige Förderung der Land- und Forstwirtschaft</v>
      </c>
      <c r="N1736" s="6" t="str">
        <f t="shared" si="182"/>
        <v>7420 Produktionsförderung</v>
      </c>
      <c r="O1736" s="1" t="str">
        <f t="shared" si="183"/>
        <v>FH</v>
      </c>
      <c r="P1736" s="1">
        <f t="shared" si="187"/>
        <v>1</v>
      </c>
      <c r="Q1736" s="1" t="s">
        <v>999</v>
      </c>
      <c r="R1736" s="1" t="str">
        <f t="shared" si="184"/>
        <v>1/7420-61300 Instandhaltung von sonstigen Grundstückseinrichtungen (Rebgarten)</v>
      </c>
      <c r="S1736" s="2">
        <f t="shared" si="186"/>
        <v>-3000</v>
      </c>
      <c r="T1736" s="2">
        <f t="shared" si="185"/>
        <v>-0.96993210475266733</v>
      </c>
    </row>
    <row r="1737" spans="1:20" x14ac:dyDescent="0.4">
      <c r="A1737" s="1" t="s">
        <v>714</v>
      </c>
      <c r="B1737" s="1" t="s">
        <v>395</v>
      </c>
      <c r="C1737" s="1" t="s">
        <v>477</v>
      </c>
      <c r="D1737" s="1" t="s">
        <v>455</v>
      </c>
      <c r="E1737" s="1" t="s">
        <v>395</v>
      </c>
      <c r="F1737" s="1" t="s">
        <v>497</v>
      </c>
      <c r="G1737" s="1" t="s">
        <v>398</v>
      </c>
      <c r="H1737" s="1" t="s">
        <v>415</v>
      </c>
      <c r="I1737" s="1" t="s">
        <v>282</v>
      </c>
      <c r="J1737" s="1" t="s">
        <v>89</v>
      </c>
      <c r="K1737" s="6" t="s">
        <v>514</v>
      </c>
      <c r="L1737" s="6" t="str">
        <f>VLOOKUP(LEFT(A1737,1),'Ansatz 1'!A$1:B$10,2)</f>
        <v>7 Wirtschaftsförderung</v>
      </c>
      <c r="M1737" s="6" t="str">
        <f>VLOOKUP(LEFT(A1737,2),'Ansatz 2'!A$1:B$51,2)</f>
        <v>74 Sonstige Förderung der Land- und Forstwirtschaft</v>
      </c>
      <c r="N1737" s="6" t="str">
        <f t="shared" si="182"/>
        <v>7420 Produktionsförderung</v>
      </c>
      <c r="O1737" s="1" t="str">
        <f t="shared" si="183"/>
        <v>FH</v>
      </c>
      <c r="P1737" s="1">
        <f t="shared" si="187"/>
        <v>1</v>
      </c>
      <c r="Q1737" s="1" t="s">
        <v>999</v>
      </c>
      <c r="R1737" s="1" t="str">
        <f t="shared" si="184"/>
        <v>1/7420-72050 Interne Leistungsverrechnung</v>
      </c>
      <c r="S1737" s="2">
        <f t="shared" si="186"/>
        <v>-3500</v>
      </c>
      <c r="T1737" s="2">
        <f t="shared" si="185"/>
        <v>-1.1315874555447785</v>
      </c>
    </row>
    <row r="1738" spans="1:20" x14ac:dyDescent="0.4">
      <c r="A1738" s="1" t="s">
        <v>714</v>
      </c>
      <c r="B1738" s="1" t="s">
        <v>395</v>
      </c>
      <c r="C1738" s="1" t="s">
        <v>485</v>
      </c>
      <c r="D1738" s="1" t="s">
        <v>403</v>
      </c>
      <c r="E1738" s="1" t="s">
        <v>395</v>
      </c>
      <c r="F1738" s="1" t="s">
        <v>397</v>
      </c>
      <c r="G1738" s="1" t="s">
        <v>398</v>
      </c>
      <c r="H1738" s="1" t="s">
        <v>415</v>
      </c>
      <c r="I1738" s="1" t="s">
        <v>282</v>
      </c>
      <c r="J1738" s="1" t="s">
        <v>286</v>
      </c>
      <c r="K1738" s="6" t="s">
        <v>537</v>
      </c>
      <c r="L1738" s="6" t="str">
        <f>VLOOKUP(LEFT(A1738,1),'Ansatz 1'!A$1:B$10,2)</f>
        <v>7 Wirtschaftsförderung</v>
      </c>
      <c r="M1738" s="6" t="str">
        <f>VLOOKUP(LEFT(A1738,2),'Ansatz 2'!A$1:B$51,2)</f>
        <v>74 Sonstige Förderung der Land- und Forstwirtschaft</v>
      </c>
      <c r="N1738" s="6" t="str">
        <f t="shared" si="182"/>
        <v>7420 Produktionsförderung</v>
      </c>
      <c r="O1738" s="1" t="str">
        <f t="shared" si="183"/>
        <v>FH</v>
      </c>
      <c r="P1738" s="1">
        <f t="shared" si="187"/>
        <v>1</v>
      </c>
      <c r="Q1738" s="1" t="s">
        <v>999</v>
      </c>
      <c r="R1738" s="1" t="str">
        <f t="shared" si="184"/>
        <v>1/7420-72810 Entgelte für sonstige Leistungen (Bekämpfung tierischer u. pflanzl. Schädlinge, Feuerbrand)</v>
      </c>
      <c r="S1738" s="2">
        <f t="shared" si="186"/>
        <v>-10000</v>
      </c>
      <c r="T1738" s="2">
        <f t="shared" si="185"/>
        <v>-3.2331070158422244</v>
      </c>
    </row>
    <row r="1739" spans="1:20" x14ac:dyDescent="0.4">
      <c r="A1739" s="1" t="s">
        <v>714</v>
      </c>
      <c r="B1739" s="1" t="s">
        <v>395</v>
      </c>
      <c r="C1739" s="1" t="s">
        <v>489</v>
      </c>
      <c r="D1739" s="1" t="s">
        <v>395</v>
      </c>
      <c r="E1739" s="1" t="s">
        <v>395</v>
      </c>
      <c r="F1739" s="1" t="s">
        <v>397</v>
      </c>
      <c r="G1739" s="1" t="s">
        <v>398</v>
      </c>
      <c r="H1739" s="1" t="s">
        <v>490</v>
      </c>
      <c r="I1739" s="1" t="s">
        <v>282</v>
      </c>
      <c r="J1739" s="1" t="s">
        <v>287</v>
      </c>
      <c r="K1739" s="6" t="s">
        <v>716</v>
      </c>
      <c r="L1739" s="6" t="str">
        <f>VLOOKUP(LEFT(A1739,1),'Ansatz 1'!A$1:B$10,2)</f>
        <v>7 Wirtschaftsförderung</v>
      </c>
      <c r="M1739" s="6" t="str">
        <f>VLOOKUP(LEFT(A1739,2),'Ansatz 2'!A$1:B$51,2)</f>
        <v>74 Sonstige Förderung der Land- und Forstwirtschaft</v>
      </c>
      <c r="N1739" s="6" t="str">
        <f t="shared" si="182"/>
        <v>7420 Produktionsförderung</v>
      </c>
      <c r="O1739" s="1" t="str">
        <f t="shared" si="183"/>
        <v>FH</v>
      </c>
      <c r="P1739" s="1">
        <f t="shared" si="187"/>
        <v>2</v>
      </c>
      <c r="Q1739" s="1" t="s">
        <v>999</v>
      </c>
      <c r="R1739" s="1" t="str">
        <f t="shared" si="184"/>
        <v>2/7420+80800 Veräußerungen von Waren (Weinverkauf)</v>
      </c>
      <c r="S1739" s="2">
        <f t="shared" si="186"/>
        <v>4700</v>
      </c>
      <c r="T1739" s="2">
        <f t="shared" si="185"/>
        <v>1.5195602974458455</v>
      </c>
    </row>
    <row r="1740" spans="1:20" x14ac:dyDescent="0.4">
      <c r="A1740" s="1" t="s">
        <v>714</v>
      </c>
      <c r="B1740" s="1" t="s">
        <v>395</v>
      </c>
      <c r="C1740" s="1" t="s">
        <v>491</v>
      </c>
      <c r="D1740" s="1" t="s">
        <v>395</v>
      </c>
      <c r="E1740" s="1" t="s">
        <v>395</v>
      </c>
      <c r="F1740" s="1" t="s">
        <v>397</v>
      </c>
      <c r="G1740" s="1" t="s">
        <v>398</v>
      </c>
      <c r="H1740" s="1" t="s">
        <v>492</v>
      </c>
      <c r="I1740" s="1" t="s">
        <v>282</v>
      </c>
      <c r="J1740" s="1" t="s">
        <v>288</v>
      </c>
      <c r="K1740" s="6" t="s">
        <v>532</v>
      </c>
      <c r="L1740" s="6" t="str">
        <f>VLOOKUP(LEFT(A1740,1),'Ansatz 1'!A$1:B$10,2)</f>
        <v>7 Wirtschaftsförderung</v>
      </c>
      <c r="M1740" s="6" t="str">
        <f>VLOOKUP(LEFT(A1740,2),'Ansatz 2'!A$1:B$51,2)</f>
        <v>74 Sonstige Förderung der Land- und Forstwirtschaft</v>
      </c>
      <c r="N1740" s="6" t="str">
        <f t="shared" si="182"/>
        <v>7420 Produktionsförderung</v>
      </c>
      <c r="O1740" s="1" t="str">
        <f t="shared" si="183"/>
        <v>FH</v>
      </c>
      <c r="P1740" s="1">
        <f t="shared" si="187"/>
        <v>2</v>
      </c>
      <c r="Q1740" s="1" t="s">
        <v>999</v>
      </c>
      <c r="R1740" s="1" t="str">
        <f t="shared" si="184"/>
        <v>2/7420+81100 Miete- und Pachtertrag (Rebgarten)</v>
      </c>
      <c r="S1740" s="2">
        <f t="shared" si="186"/>
        <v>200</v>
      </c>
      <c r="T1740" s="2">
        <f t="shared" si="185"/>
        <v>6.4662140316844488E-2</v>
      </c>
    </row>
    <row r="1741" spans="1:20" x14ac:dyDescent="0.4">
      <c r="A1741" s="1" t="s">
        <v>714</v>
      </c>
      <c r="B1741" s="1" t="s">
        <v>395</v>
      </c>
      <c r="C1741" s="1" t="s">
        <v>499</v>
      </c>
      <c r="D1741" s="1" t="s">
        <v>395</v>
      </c>
      <c r="E1741" s="1" t="s">
        <v>395</v>
      </c>
      <c r="F1741" s="1" t="s">
        <v>397</v>
      </c>
      <c r="G1741" s="1" t="s">
        <v>398</v>
      </c>
      <c r="H1741" s="1" t="s">
        <v>490</v>
      </c>
      <c r="I1741" s="1" t="s">
        <v>282</v>
      </c>
      <c r="J1741" s="1" t="s">
        <v>289</v>
      </c>
      <c r="K1741" s="6" t="s">
        <v>421</v>
      </c>
      <c r="L1741" s="6" t="str">
        <f>VLOOKUP(LEFT(A1741,1),'Ansatz 1'!A$1:B$10,2)</f>
        <v>7 Wirtschaftsförderung</v>
      </c>
      <c r="M1741" s="6" t="str">
        <f>VLOOKUP(LEFT(A1741,2),'Ansatz 2'!A$1:B$51,2)</f>
        <v>74 Sonstige Förderung der Land- und Forstwirtschaft</v>
      </c>
      <c r="N1741" s="6" t="str">
        <f t="shared" si="182"/>
        <v>7420 Produktionsförderung</v>
      </c>
      <c r="O1741" s="1" t="str">
        <f t="shared" si="183"/>
        <v>FH</v>
      </c>
      <c r="P1741" s="1">
        <f t="shared" si="187"/>
        <v>2</v>
      </c>
      <c r="Q1741" s="1" t="s">
        <v>999</v>
      </c>
      <c r="R1741" s="1" t="str">
        <f t="shared" si="184"/>
        <v>2/7420+82900 Sonstige Erträge (Feuerbrand)</v>
      </c>
      <c r="S1741" s="2">
        <f t="shared" si="186"/>
        <v>500</v>
      </c>
      <c r="T1741" s="2">
        <f t="shared" si="185"/>
        <v>0.16165535079211121</v>
      </c>
    </row>
    <row r="1742" spans="1:20" x14ac:dyDescent="0.4">
      <c r="A1742" s="1" t="s">
        <v>717</v>
      </c>
      <c r="B1742" s="1" t="s">
        <v>395</v>
      </c>
      <c r="C1742" s="1" t="s">
        <v>674</v>
      </c>
      <c r="D1742" s="1" t="s">
        <v>395</v>
      </c>
      <c r="E1742" s="1" t="s">
        <v>395</v>
      </c>
      <c r="F1742" s="1" t="s">
        <v>397</v>
      </c>
      <c r="G1742" s="1" t="s">
        <v>398</v>
      </c>
      <c r="H1742" s="1" t="s">
        <v>423</v>
      </c>
      <c r="I1742" s="1" t="s">
        <v>290</v>
      </c>
      <c r="J1742" s="1" t="s">
        <v>291</v>
      </c>
      <c r="K1742" s="6" t="s">
        <v>532</v>
      </c>
      <c r="L1742" s="6" t="str">
        <f>VLOOKUP(LEFT(A1742,1),'Ansatz 1'!A$1:B$10,2)</f>
        <v>7 Wirtschaftsförderung</v>
      </c>
      <c r="M1742" s="6" t="str">
        <f>VLOOKUP(LEFT(A1742,2),'Ansatz 2'!A$1:B$51,2)</f>
        <v>74 Sonstige Förderung der Land- und Forstwirtschaft</v>
      </c>
      <c r="N1742" s="6" t="str">
        <f t="shared" si="182"/>
        <v>7490 Sonstige Förd. der Land- und Forstwirtschaft</v>
      </c>
      <c r="O1742" s="1" t="str">
        <f t="shared" si="183"/>
        <v>FH</v>
      </c>
      <c r="P1742" s="1">
        <f t="shared" si="187"/>
        <v>1</v>
      </c>
      <c r="Q1742" s="1" t="s">
        <v>999</v>
      </c>
      <c r="R1742" s="1" t="str">
        <f t="shared" si="184"/>
        <v>1/7490-75400 Transfers an sonstige Träger des öffentlichen Rechts (Betriebshelferdienst)</v>
      </c>
      <c r="S1742" s="2">
        <f t="shared" si="186"/>
        <v>-200</v>
      </c>
      <c r="T1742" s="2">
        <f t="shared" si="185"/>
        <v>-6.4662140316844488E-2</v>
      </c>
    </row>
    <row r="1743" spans="1:20" x14ac:dyDescent="0.4">
      <c r="A1743" s="1" t="s">
        <v>718</v>
      </c>
      <c r="B1743" s="1" t="s">
        <v>395</v>
      </c>
      <c r="C1743" s="1" t="s">
        <v>435</v>
      </c>
      <c r="D1743" s="1" t="s">
        <v>395</v>
      </c>
      <c r="E1743" s="1" t="s">
        <v>395</v>
      </c>
      <c r="F1743" s="1" t="s">
        <v>397</v>
      </c>
      <c r="G1743" s="1" t="s">
        <v>398</v>
      </c>
      <c r="H1743" s="1" t="s">
        <v>436</v>
      </c>
      <c r="I1743" s="1" t="s">
        <v>292</v>
      </c>
      <c r="J1743" s="1" t="s">
        <v>293</v>
      </c>
      <c r="K1743" s="6" t="s">
        <v>448</v>
      </c>
      <c r="L1743" s="6" t="str">
        <f>VLOOKUP(LEFT(A1743,1),'Ansatz 1'!A$1:B$10,2)</f>
        <v>7 Wirtschaftsförderung</v>
      </c>
      <c r="M1743" s="6" t="str">
        <f>VLOOKUP(LEFT(A1743,2),'Ansatz 2'!A$1:B$51,2)</f>
        <v>77 Förderung des Fremdenverkehrs</v>
      </c>
      <c r="N1743" s="6" t="str">
        <f t="shared" si="182"/>
        <v>7700 Einrichtungen zur Förderung des Fremdenverkehrs</v>
      </c>
      <c r="O1743" s="1" t="str">
        <f t="shared" si="183"/>
        <v>FH</v>
      </c>
      <c r="P1743" s="1">
        <f t="shared" si="187"/>
        <v>1</v>
      </c>
      <c r="Q1743" s="1" t="s">
        <v>999</v>
      </c>
      <c r="R1743" s="1" t="str">
        <f t="shared" si="184"/>
        <v>1/7700-04200 Amts-, Betriebs- und Geschäftsausstattung (Pavillon)</v>
      </c>
      <c r="S1743" s="2">
        <f t="shared" si="186"/>
        <v>-100</v>
      </c>
      <c r="T1743" s="2">
        <f t="shared" si="185"/>
        <v>-3.2331070158422244E-2</v>
      </c>
    </row>
    <row r="1744" spans="1:20" x14ac:dyDescent="0.4">
      <c r="A1744" s="1" t="s">
        <v>718</v>
      </c>
      <c r="B1744" s="1" t="s">
        <v>395</v>
      </c>
      <c r="C1744" s="1" t="s">
        <v>438</v>
      </c>
      <c r="D1744" s="1" t="s">
        <v>395</v>
      </c>
      <c r="E1744" s="1" t="s">
        <v>395</v>
      </c>
      <c r="F1744" s="1" t="s">
        <v>397</v>
      </c>
      <c r="G1744" s="1" t="s">
        <v>398</v>
      </c>
      <c r="H1744" s="1" t="s">
        <v>439</v>
      </c>
      <c r="I1744" s="1" t="s">
        <v>292</v>
      </c>
      <c r="J1744" s="1" t="s">
        <v>36</v>
      </c>
      <c r="K1744" s="6" t="s">
        <v>448</v>
      </c>
      <c r="L1744" s="6" t="str">
        <f>VLOOKUP(LEFT(A1744,1),'Ansatz 1'!A$1:B$10,2)</f>
        <v>7 Wirtschaftsförderung</v>
      </c>
      <c r="M1744" s="6" t="str">
        <f>VLOOKUP(LEFT(A1744,2),'Ansatz 2'!A$1:B$51,2)</f>
        <v>77 Förderung des Fremdenverkehrs</v>
      </c>
      <c r="N1744" s="6" t="str">
        <f t="shared" si="182"/>
        <v>7700 Einrichtungen zur Förderung des Fremdenverkehrs</v>
      </c>
      <c r="O1744" s="1" t="str">
        <f t="shared" si="183"/>
        <v>FH</v>
      </c>
      <c r="P1744" s="1">
        <f t="shared" si="187"/>
        <v>1</v>
      </c>
      <c r="Q1744" s="1" t="s">
        <v>999</v>
      </c>
      <c r="R1744" s="1" t="str">
        <f t="shared" si="184"/>
        <v>1/7700-40000 Geringwertige Wirtschaftsgüter (GWG)</v>
      </c>
      <c r="S1744" s="2">
        <f t="shared" si="186"/>
        <v>-100</v>
      </c>
      <c r="T1744" s="2">
        <f t="shared" si="185"/>
        <v>-3.2331070158422244E-2</v>
      </c>
    </row>
    <row r="1745" spans="1:20" x14ac:dyDescent="0.4">
      <c r="A1745" s="1" t="s">
        <v>718</v>
      </c>
      <c r="B1745" s="1" t="s">
        <v>395</v>
      </c>
      <c r="C1745" s="1" t="s">
        <v>520</v>
      </c>
      <c r="D1745" s="1" t="s">
        <v>395</v>
      </c>
      <c r="E1745" s="1" t="s">
        <v>395</v>
      </c>
      <c r="F1745" s="1" t="s">
        <v>397</v>
      </c>
      <c r="G1745" s="1" t="s">
        <v>398</v>
      </c>
      <c r="H1745" s="1" t="s">
        <v>439</v>
      </c>
      <c r="I1745" s="1" t="s">
        <v>292</v>
      </c>
      <c r="J1745" s="1" t="s">
        <v>294</v>
      </c>
      <c r="K1745" s="6" t="s">
        <v>448</v>
      </c>
      <c r="L1745" s="6" t="str">
        <f>VLOOKUP(LEFT(A1745,1),'Ansatz 1'!A$1:B$10,2)</f>
        <v>7 Wirtschaftsförderung</v>
      </c>
      <c r="M1745" s="6" t="str">
        <f>VLOOKUP(LEFT(A1745,2),'Ansatz 2'!A$1:B$51,2)</f>
        <v>77 Förderung des Fremdenverkehrs</v>
      </c>
      <c r="N1745" s="6" t="str">
        <f t="shared" si="182"/>
        <v>7700 Einrichtungen zur Förderung des Fremdenverkehrs</v>
      </c>
      <c r="O1745" s="1" t="str">
        <f t="shared" si="183"/>
        <v>FH</v>
      </c>
      <c r="P1745" s="1">
        <f t="shared" si="187"/>
        <v>1</v>
      </c>
      <c r="Q1745" s="1" t="s">
        <v>999</v>
      </c>
      <c r="R1745" s="1" t="str">
        <f t="shared" si="184"/>
        <v>1/7700-45400 Reinigungsmittel (Pavillon)</v>
      </c>
      <c r="S1745" s="2">
        <f t="shared" si="186"/>
        <v>-100</v>
      </c>
      <c r="T1745" s="2">
        <f t="shared" si="185"/>
        <v>-3.2331070158422244E-2</v>
      </c>
    </row>
    <row r="1746" spans="1:20" x14ac:dyDescent="0.4">
      <c r="A1746" s="1" t="s">
        <v>718</v>
      </c>
      <c r="B1746" s="1" t="s">
        <v>395</v>
      </c>
      <c r="C1746" s="1" t="s">
        <v>522</v>
      </c>
      <c r="D1746" s="1" t="s">
        <v>395</v>
      </c>
      <c r="E1746" s="1" t="s">
        <v>395</v>
      </c>
      <c r="F1746" s="1" t="s">
        <v>397</v>
      </c>
      <c r="G1746" s="1" t="s">
        <v>398</v>
      </c>
      <c r="H1746" s="1" t="s">
        <v>465</v>
      </c>
      <c r="I1746" s="1" t="s">
        <v>292</v>
      </c>
      <c r="J1746" s="1" t="s">
        <v>86</v>
      </c>
      <c r="K1746" s="6" t="s">
        <v>532</v>
      </c>
      <c r="L1746" s="6" t="str">
        <f>VLOOKUP(LEFT(A1746,1),'Ansatz 1'!A$1:B$10,2)</f>
        <v>7 Wirtschaftsförderung</v>
      </c>
      <c r="M1746" s="6" t="str">
        <f>VLOOKUP(LEFT(A1746,2),'Ansatz 2'!A$1:B$51,2)</f>
        <v>77 Förderung des Fremdenverkehrs</v>
      </c>
      <c r="N1746" s="6" t="str">
        <f t="shared" si="182"/>
        <v>7700 Einrichtungen zur Förderung des Fremdenverkehrs</v>
      </c>
      <c r="O1746" s="1" t="str">
        <f t="shared" si="183"/>
        <v>FH</v>
      </c>
      <c r="P1746" s="1">
        <f t="shared" si="187"/>
        <v>1</v>
      </c>
      <c r="Q1746" s="1" t="s">
        <v>999</v>
      </c>
      <c r="R1746" s="1" t="str">
        <f t="shared" si="184"/>
        <v>1/7700-60000 Energiebezüge</v>
      </c>
      <c r="S1746" s="2">
        <f t="shared" si="186"/>
        <v>-200</v>
      </c>
      <c r="T1746" s="2">
        <f t="shared" si="185"/>
        <v>-6.4662140316844488E-2</v>
      </c>
    </row>
    <row r="1747" spans="1:20" x14ac:dyDescent="0.4">
      <c r="A1747" s="1" t="s">
        <v>718</v>
      </c>
      <c r="B1747" s="1" t="s">
        <v>395</v>
      </c>
      <c r="C1747" s="1" t="s">
        <v>699</v>
      </c>
      <c r="D1747" s="1" t="s">
        <v>395</v>
      </c>
      <c r="E1747" s="1" t="s">
        <v>395</v>
      </c>
      <c r="F1747" s="1" t="s">
        <v>397</v>
      </c>
      <c r="G1747" s="1" t="s">
        <v>398</v>
      </c>
      <c r="H1747" s="1" t="s">
        <v>460</v>
      </c>
      <c r="I1747" s="1" t="s">
        <v>292</v>
      </c>
      <c r="J1747" s="1" t="s">
        <v>295</v>
      </c>
      <c r="K1747" s="6" t="s">
        <v>537</v>
      </c>
      <c r="L1747" s="6" t="str">
        <f>VLOOKUP(LEFT(A1747,1),'Ansatz 1'!A$1:B$10,2)</f>
        <v>7 Wirtschaftsförderung</v>
      </c>
      <c r="M1747" s="6" t="str">
        <f>VLOOKUP(LEFT(A1747,2),'Ansatz 2'!A$1:B$51,2)</f>
        <v>77 Förderung des Fremdenverkehrs</v>
      </c>
      <c r="N1747" s="6" t="str">
        <f t="shared" si="182"/>
        <v>7700 Einrichtungen zur Förderung des Fremdenverkehrs</v>
      </c>
      <c r="O1747" s="1" t="str">
        <f t="shared" si="183"/>
        <v>FH</v>
      </c>
      <c r="P1747" s="1">
        <f t="shared" si="187"/>
        <v>1</v>
      </c>
      <c r="Q1747" s="1" t="s">
        <v>999</v>
      </c>
      <c r="R1747" s="1" t="str">
        <f t="shared" si="184"/>
        <v>1/7700-61100 Instandhaltung von Straßenbauten (Spazier- und Wanderwege)</v>
      </c>
      <c r="S1747" s="2">
        <f t="shared" si="186"/>
        <v>-10000</v>
      </c>
      <c r="T1747" s="2">
        <f t="shared" si="185"/>
        <v>-3.2331070158422244</v>
      </c>
    </row>
    <row r="1748" spans="1:20" x14ac:dyDescent="0.4">
      <c r="A1748" s="1" t="s">
        <v>718</v>
      </c>
      <c r="B1748" s="1" t="s">
        <v>395</v>
      </c>
      <c r="C1748" s="1" t="s">
        <v>523</v>
      </c>
      <c r="D1748" s="1" t="s">
        <v>395</v>
      </c>
      <c r="E1748" s="1" t="s">
        <v>395</v>
      </c>
      <c r="F1748" s="1" t="s">
        <v>397</v>
      </c>
      <c r="G1748" s="1" t="s">
        <v>398</v>
      </c>
      <c r="H1748" s="1" t="s">
        <v>460</v>
      </c>
      <c r="I1748" s="1" t="s">
        <v>292</v>
      </c>
      <c r="J1748" s="1" t="s">
        <v>87</v>
      </c>
      <c r="K1748" s="6" t="s">
        <v>572</v>
      </c>
      <c r="L1748" s="6" t="str">
        <f>VLOOKUP(LEFT(A1748,1),'Ansatz 1'!A$1:B$10,2)</f>
        <v>7 Wirtschaftsförderung</v>
      </c>
      <c r="M1748" s="6" t="str">
        <f>VLOOKUP(LEFT(A1748,2),'Ansatz 2'!A$1:B$51,2)</f>
        <v>77 Förderung des Fremdenverkehrs</v>
      </c>
      <c r="N1748" s="6" t="str">
        <f t="shared" si="182"/>
        <v>7700 Einrichtungen zur Förderung des Fremdenverkehrs</v>
      </c>
      <c r="O1748" s="1" t="str">
        <f t="shared" si="183"/>
        <v>FH</v>
      </c>
      <c r="P1748" s="1">
        <f t="shared" si="187"/>
        <v>1</v>
      </c>
      <c r="Q1748" s="1" t="s">
        <v>999</v>
      </c>
      <c r="R1748" s="1" t="str">
        <f t="shared" si="184"/>
        <v>1/7700-61400 Instandhaltung von Gebäuden und Bauten</v>
      </c>
      <c r="S1748" s="2">
        <f t="shared" si="186"/>
        <v>-800</v>
      </c>
      <c r="T1748" s="2">
        <f t="shared" si="185"/>
        <v>-0.25864856126737795</v>
      </c>
    </row>
    <row r="1749" spans="1:20" x14ac:dyDescent="0.4">
      <c r="A1749" s="1" t="s">
        <v>718</v>
      </c>
      <c r="B1749" s="1" t="s">
        <v>395</v>
      </c>
      <c r="C1749" s="1" t="s">
        <v>470</v>
      </c>
      <c r="D1749" s="1" t="s">
        <v>395</v>
      </c>
      <c r="E1749" s="1" t="s">
        <v>395</v>
      </c>
      <c r="F1749" s="1" t="s">
        <v>397</v>
      </c>
      <c r="G1749" s="1" t="s">
        <v>398</v>
      </c>
      <c r="H1749" s="1" t="s">
        <v>465</v>
      </c>
      <c r="I1749" s="1" t="s">
        <v>292</v>
      </c>
      <c r="J1749" s="1" t="s">
        <v>51</v>
      </c>
      <c r="K1749" s="6" t="s">
        <v>448</v>
      </c>
      <c r="L1749" s="6" t="str">
        <f>VLOOKUP(LEFT(A1749,1),'Ansatz 1'!A$1:B$10,2)</f>
        <v>7 Wirtschaftsförderung</v>
      </c>
      <c r="M1749" s="6" t="str">
        <f>VLOOKUP(LEFT(A1749,2),'Ansatz 2'!A$1:B$51,2)</f>
        <v>77 Förderung des Fremdenverkehrs</v>
      </c>
      <c r="N1749" s="6" t="str">
        <f t="shared" si="182"/>
        <v>7700 Einrichtungen zur Förderung des Fremdenverkehrs</v>
      </c>
      <c r="O1749" s="1" t="str">
        <f t="shared" si="183"/>
        <v>FH</v>
      </c>
      <c r="P1749" s="1">
        <f t="shared" si="187"/>
        <v>1</v>
      </c>
      <c r="Q1749" s="1" t="s">
        <v>999</v>
      </c>
      <c r="R1749" s="1" t="str">
        <f t="shared" si="184"/>
        <v>1/7700-67000 Versicherungen</v>
      </c>
      <c r="S1749" s="2">
        <f t="shared" si="186"/>
        <v>-100</v>
      </c>
      <c r="T1749" s="2">
        <f t="shared" si="185"/>
        <v>-3.2331070158422244E-2</v>
      </c>
    </row>
    <row r="1750" spans="1:20" x14ac:dyDescent="0.4">
      <c r="A1750" s="1" t="s">
        <v>718</v>
      </c>
      <c r="B1750" s="1" t="s">
        <v>395</v>
      </c>
      <c r="C1750" s="1" t="s">
        <v>477</v>
      </c>
      <c r="D1750" s="1" t="s">
        <v>455</v>
      </c>
      <c r="E1750" s="1" t="s">
        <v>395</v>
      </c>
      <c r="F1750" s="1" t="s">
        <v>497</v>
      </c>
      <c r="G1750" s="1" t="s">
        <v>398</v>
      </c>
      <c r="H1750" s="1" t="s">
        <v>415</v>
      </c>
      <c r="I1750" s="1" t="s">
        <v>292</v>
      </c>
      <c r="J1750" s="1" t="s">
        <v>89</v>
      </c>
      <c r="K1750" s="6" t="s">
        <v>486</v>
      </c>
      <c r="L1750" s="6" t="str">
        <f>VLOOKUP(LEFT(A1750,1),'Ansatz 1'!A$1:B$10,2)</f>
        <v>7 Wirtschaftsförderung</v>
      </c>
      <c r="M1750" s="6" t="str">
        <f>VLOOKUP(LEFT(A1750,2),'Ansatz 2'!A$1:B$51,2)</f>
        <v>77 Förderung des Fremdenverkehrs</v>
      </c>
      <c r="N1750" s="6" t="str">
        <f t="shared" si="182"/>
        <v>7700 Einrichtungen zur Förderung des Fremdenverkehrs</v>
      </c>
      <c r="O1750" s="1" t="str">
        <f t="shared" si="183"/>
        <v>FH</v>
      </c>
      <c r="P1750" s="1">
        <f t="shared" si="187"/>
        <v>1</v>
      </c>
      <c r="Q1750" s="1" t="s">
        <v>999</v>
      </c>
      <c r="R1750" s="1" t="str">
        <f t="shared" si="184"/>
        <v>1/7700-72050 Interne Leistungsverrechnung</v>
      </c>
      <c r="S1750" s="2">
        <f t="shared" si="186"/>
        <v>-3000</v>
      </c>
      <c r="T1750" s="2">
        <f t="shared" si="185"/>
        <v>-0.96993210475266733</v>
      </c>
    </row>
    <row r="1751" spans="1:20" x14ac:dyDescent="0.4">
      <c r="A1751" s="1" t="s">
        <v>718</v>
      </c>
      <c r="B1751" s="1" t="s">
        <v>395</v>
      </c>
      <c r="C1751" s="1" t="s">
        <v>487</v>
      </c>
      <c r="D1751" s="1" t="s">
        <v>395</v>
      </c>
      <c r="E1751" s="1" t="s">
        <v>395</v>
      </c>
      <c r="F1751" s="1" t="s">
        <v>397</v>
      </c>
      <c r="G1751" s="1" t="s">
        <v>398</v>
      </c>
      <c r="H1751" s="1" t="s">
        <v>415</v>
      </c>
      <c r="I1751" s="1" t="s">
        <v>292</v>
      </c>
      <c r="J1751" s="1" t="s">
        <v>296</v>
      </c>
      <c r="K1751" s="6" t="s">
        <v>448</v>
      </c>
      <c r="L1751" s="6" t="str">
        <f>VLOOKUP(LEFT(A1751,1),'Ansatz 1'!A$1:B$10,2)</f>
        <v>7 Wirtschaftsförderung</v>
      </c>
      <c r="M1751" s="6" t="str">
        <f>VLOOKUP(LEFT(A1751,2),'Ansatz 2'!A$1:B$51,2)</f>
        <v>77 Förderung des Fremdenverkehrs</v>
      </c>
      <c r="N1751" s="6" t="str">
        <f t="shared" si="182"/>
        <v>7700 Einrichtungen zur Förderung des Fremdenverkehrs</v>
      </c>
      <c r="O1751" s="1" t="str">
        <f t="shared" si="183"/>
        <v>FH</v>
      </c>
      <c r="P1751" s="1">
        <f t="shared" si="187"/>
        <v>1</v>
      </c>
      <c r="Q1751" s="1" t="s">
        <v>999</v>
      </c>
      <c r="R1751" s="1" t="str">
        <f t="shared" si="184"/>
        <v>1/7700-72900 Sonstige Aufwendungen (f.d. Gäste einschl. Ortsverschönerung)</v>
      </c>
      <c r="S1751" s="2">
        <f t="shared" si="186"/>
        <v>-100</v>
      </c>
      <c r="T1751" s="2">
        <f t="shared" si="185"/>
        <v>-3.2331070158422244E-2</v>
      </c>
    </row>
    <row r="1752" spans="1:20" x14ac:dyDescent="0.4">
      <c r="A1752" s="1" t="s">
        <v>719</v>
      </c>
      <c r="B1752" s="1" t="s">
        <v>395</v>
      </c>
      <c r="C1752" s="1" t="s">
        <v>487</v>
      </c>
      <c r="D1752" s="1" t="s">
        <v>395</v>
      </c>
      <c r="E1752" s="1" t="s">
        <v>395</v>
      </c>
      <c r="F1752" s="1" t="s">
        <v>397</v>
      </c>
      <c r="G1752" s="1" t="s">
        <v>398</v>
      </c>
      <c r="H1752" s="1" t="s">
        <v>415</v>
      </c>
      <c r="I1752" s="1" t="s">
        <v>297</v>
      </c>
      <c r="J1752" s="1" t="s">
        <v>298</v>
      </c>
      <c r="K1752" s="6" t="s">
        <v>448</v>
      </c>
      <c r="L1752" s="6" t="str">
        <f>VLOOKUP(LEFT(A1752,1),'Ansatz 1'!A$1:B$10,2)</f>
        <v>7 Wirtschaftsförderung</v>
      </c>
      <c r="M1752" s="6" t="str">
        <f>VLOOKUP(LEFT(A1752,2),'Ansatz 2'!A$1:B$51,2)</f>
        <v>77 Förderung des Fremdenverkehrs</v>
      </c>
      <c r="N1752" s="6" t="str">
        <f t="shared" si="182"/>
        <v>7710 Maßnahmen zur Förderung des Fremdenverkehrs</v>
      </c>
      <c r="O1752" s="1" t="str">
        <f t="shared" si="183"/>
        <v>FH</v>
      </c>
      <c r="P1752" s="1">
        <f t="shared" si="187"/>
        <v>1</v>
      </c>
      <c r="Q1752" s="1" t="s">
        <v>999</v>
      </c>
      <c r="R1752" s="1" t="str">
        <f t="shared" si="184"/>
        <v>1/7710-72900 Sonstige Aufwendungen (für Werbung)</v>
      </c>
      <c r="S1752" s="2">
        <f t="shared" si="186"/>
        <v>-100</v>
      </c>
      <c r="T1752" s="2">
        <f t="shared" si="185"/>
        <v>-3.2331070158422244E-2</v>
      </c>
    </row>
    <row r="1753" spans="1:20" x14ac:dyDescent="0.4">
      <c r="A1753" s="1" t="s">
        <v>719</v>
      </c>
      <c r="B1753" s="1" t="s">
        <v>395</v>
      </c>
      <c r="C1753" s="1" t="s">
        <v>543</v>
      </c>
      <c r="D1753" s="1" t="s">
        <v>395</v>
      </c>
      <c r="E1753" s="1" t="s">
        <v>395</v>
      </c>
      <c r="F1753" s="1" t="s">
        <v>397</v>
      </c>
      <c r="G1753" s="1" t="s">
        <v>398</v>
      </c>
      <c r="H1753" s="1" t="s">
        <v>544</v>
      </c>
      <c r="I1753" s="1" t="s">
        <v>297</v>
      </c>
      <c r="J1753" s="1" t="s">
        <v>299</v>
      </c>
      <c r="K1753" s="6" t="s">
        <v>609</v>
      </c>
      <c r="L1753" s="6" t="str">
        <f>VLOOKUP(LEFT(A1753,1),'Ansatz 1'!A$1:B$10,2)</f>
        <v>7 Wirtschaftsförderung</v>
      </c>
      <c r="M1753" s="6" t="str">
        <f>VLOOKUP(LEFT(A1753,2),'Ansatz 2'!A$1:B$51,2)</f>
        <v>77 Förderung des Fremdenverkehrs</v>
      </c>
      <c r="N1753" s="6" t="str">
        <f t="shared" si="182"/>
        <v>7710 Maßnahmen zur Förderung des Fremdenverkehrs</v>
      </c>
      <c r="O1753" s="1" t="str">
        <f t="shared" si="183"/>
        <v>FH</v>
      </c>
      <c r="P1753" s="1">
        <f t="shared" si="187"/>
        <v>1</v>
      </c>
      <c r="Q1753" s="1" t="s">
        <v>999</v>
      </c>
      <c r="R1753" s="1" t="str">
        <f t="shared" si="184"/>
        <v>1/7710-75700 Transfers an private Organisationen ohne Erwerbszweck (regionale Tourismusverbände)</v>
      </c>
      <c r="S1753" s="2">
        <f t="shared" si="186"/>
        <v>-1600</v>
      </c>
      <c r="T1753" s="2">
        <f t="shared" si="185"/>
        <v>-0.5172971225347559</v>
      </c>
    </row>
    <row r="1754" spans="1:20" x14ac:dyDescent="0.4">
      <c r="A1754" s="1" t="s">
        <v>720</v>
      </c>
      <c r="B1754" s="1" t="s">
        <v>395</v>
      </c>
      <c r="C1754" s="1" t="s">
        <v>477</v>
      </c>
      <c r="D1754" s="1" t="s">
        <v>455</v>
      </c>
      <c r="E1754" s="1" t="s">
        <v>395</v>
      </c>
      <c r="F1754" s="1" t="s">
        <v>497</v>
      </c>
      <c r="G1754" s="1" t="s">
        <v>398</v>
      </c>
      <c r="H1754" s="1" t="s">
        <v>415</v>
      </c>
      <c r="I1754" s="1" t="s">
        <v>300</v>
      </c>
      <c r="J1754" s="1" t="s">
        <v>89</v>
      </c>
      <c r="K1754" s="6" t="s">
        <v>461</v>
      </c>
      <c r="L1754" s="6" t="str">
        <f>VLOOKUP(LEFT(A1754,1),'Ansatz 1'!A$1:B$10,2)</f>
        <v>7 Wirtschaftsförderung</v>
      </c>
      <c r="M1754" s="6" t="str">
        <f>VLOOKUP(LEFT(A1754,2),'Ansatz 2'!A$1:B$51,2)</f>
        <v>78 Förderung von Handel, Gewerbe und Industrie</v>
      </c>
      <c r="N1754" s="6" t="str">
        <f t="shared" si="182"/>
        <v>7820 Wirtschaftspolitische Maßnahmen</v>
      </c>
      <c r="O1754" s="1" t="str">
        <f t="shared" si="183"/>
        <v>FH</v>
      </c>
      <c r="P1754" s="1">
        <f t="shared" si="187"/>
        <v>1</v>
      </c>
      <c r="Q1754" s="1" t="s">
        <v>999</v>
      </c>
      <c r="R1754" s="1" t="str">
        <f t="shared" si="184"/>
        <v>1/7820-72050 Interne Leistungsverrechnung</v>
      </c>
      <c r="S1754" s="2">
        <f t="shared" si="186"/>
        <v>-1000</v>
      </c>
      <c r="T1754" s="2">
        <f t="shared" si="185"/>
        <v>-0.32331070158422243</v>
      </c>
    </row>
    <row r="1755" spans="1:20" x14ac:dyDescent="0.4">
      <c r="A1755" s="1" t="s">
        <v>720</v>
      </c>
      <c r="B1755" s="1" t="s">
        <v>395</v>
      </c>
      <c r="C1755" s="1" t="s">
        <v>427</v>
      </c>
      <c r="D1755" s="1" t="s">
        <v>403</v>
      </c>
      <c r="E1755" s="1" t="s">
        <v>395</v>
      </c>
      <c r="F1755" s="1" t="s">
        <v>397</v>
      </c>
      <c r="G1755" s="1" t="s">
        <v>398</v>
      </c>
      <c r="H1755" s="1" t="s">
        <v>428</v>
      </c>
      <c r="I1755" s="1" t="s">
        <v>300</v>
      </c>
      <c r="J1755" s="1" t="s">
        <v>301</v>
      </c>
      <c r="K1755" s="6" t="s">
        <v>537</v>
      </c>
      <c r="L1755" s="6" t="str">
        <f>VLOOKUP(LEFT(A1755,1),'Ansatz 1'!A$1:B$10,2)</f>
        <v>7 Wirtschaftsförderung</v>
      </c>
      <c r="M1755" s="6" t="str">
        <f>VLOOKUP(LEFT(A1755,2),'Ansatz 2'!A$1:B$51,2)</f>
        <v>78 Förderung von Handel, Gewerbe und Industrie</v>
      </c>
      <c r="N1755" s="6" t="str">
        <f t="shared" si="182"/>
        <v>7820 Wirtschaftspolitische Maßnahmen</v>
      </c>
      <c r="O1755" s="1" t="str">
        <f t="shared" si="183"/>
        <v>FH</v>
      </c>
      <c r="P1755" s="1">
        <f t="shared" si="187"/>
        <v>1</v>
      </c>
      <c r="Q1755" s="1" t="s">
        <v>999</v>
      </c>
      <c r="R1755" s="1" t="str">
        <f t="shared" si="184"/>
        <v>1/7820-75510 Transfers an Unternehmen (ohne Finanzunternehmen) und andere (Werbe- und Präsentationsmaßnahmen, div. Aktionen)</v>
      </c>
      <c r="S1755" s="2">
        <f t="shared" si="186"/>
        <v>-10000</v>
      </c>
      <c r="T1755" s="2">
        <f t="shared" si="185"/>
        <v>-3.2331070158422244</v>
      </c>
    </row>
    <row r="1756" spans="1:20" x14ac:dyDescent="0.4">
      <c r="A1756" s="1" t="s">
        <v>720</v>
      </c>
      <c r="B1756" s="1" t="s">
        <v>395</v>
      </c>
      <c r="C1756" s="1" t="s">
        <v>427</v>
      </c>
      <c r="D1756" s="1" t="s">
        <v>412</v>
      </c>
      <c r="E1756" s="1" t="s">
        <v>395</v>
      </c>
      <c r="F1756" s="1" t="s">
        <v>397</v>
      </c>
      <c r="G1756" s="1" t="s">
        <v>398</v>
      </c>
      <c r="H1756" s="1" t="s">
        <v>428</v>
      </c>
      <c r="I1756" s="1" t="s">
        <v>300</v>
      </c>
      <c r="J1756" s="1" t="s">
        <v>302</v>
      </c>
      <c r="K1756" s="6" t="s">
        <v>721</v>
      </c>
      <c r="L1756" s="6" t="str">
        <f>VLOOKUP(LEFT(A1756,1),'Ansatz 1'!A$1:B$10,2)</f>
        <v>7 Wirtschaftsförderung</v>
      </c>
      <c r="M1756" s="6" t="str">
        <f>VLOOKUP(LEFT(A1756,2),'Ansatz 2'!A$1:B$51,2)</f>
        <v>78 Förderung von Handel, Gewerbe und Industrie</v>
      </c>
      <c r="N1756" s="6" t="str">
        <f t="shared" si="182"/>
        <v>7820 Wirtschaftspolitische Maßnahmen</v>
      </c>
      <c r="O1756" s="1" t="str">
        <f t="shared" si="183"/>
        <v>FH</v>
      </c>
      <c r="P1756" s="1">
        <f t="shared" si="187"/>
        <v>1</v>
      </c>
      <c r="Q1756" s="1" t="s">
        <v>999</v>
      </c>
      <c r="R1756" s="1" t="str">
        <f t="shared" si="184"/>
        <v>1/7820-75511 Transfers an Unternehmen (ohne Finanzunternehmen) und andere (Überbetriebliche Kinderbetreuung - Interpark -Focus)</v>
      </c>
      <c r="S1756" s="2">
        <f t="shared" si="186"/>
        <v>-25000</v>
      </c>
      <c r="T1756" s="2">
        <f t="shared" si="185"/>
        <v>-8.0827675396055607</v>
      </c>
    </row>
    <row r="1757" spans="1:20" x14ac:dyDescent="0.4">
      <c r="A1757" s="1" t="s">
        <v>722</v>
      </c>
      <c r="B1757" s="1" t="s">
        <v>395</v>
      </c>
      <c r="C1757" s="1" t="s">
        <v>433</v>
      </c>
      <c r="D1757" s="1" t="s">
        <v>395</v>
      </c>
      <c r="E1757" s="1" t="s">
        <v>395</v>
      </c>
      <c r="F1757" s="1" t="s">
        <v>397</v>
      </c>
      <c r="G1757" s="1" t="s">
        <v>398</v>
      </c>
      <c r="H1757" s="1" t="s">
        <v>434</v>
      </c>
      <c r="I1757" s="1" t="s">
        <v>303</v>
      </c>
      <c r="J1757" s="1" t="s">
        <v>34</v>
      </c>
      <c r="K1757" s="6" t="s">
        <v>533</v>
      </c>
      <c r="L1757" s="6" t="str">
        <f>VLOOKUP(LEFT(A1757,1),'Ansatz 1'!A$1:B$10,2)</f>
        <v>8 Dienstleistungen</v>
      </c>
      <c r="M1757" s="6" t="str">
        <f>VLOOKUP(LEFT(A1757,2),'Ansatz 2'!A$1:B$51,2)</f>
        <v>81 Öffentliche Einrichtungen</v>
      </c>
      <c r="N1757" s="6" t="str">
        <f t="shared" si="182"/>
        <v>8140 Straßenreinigung</v>
      </c>
      <c r="O1757" s="1" t="str">
        <f t="shared" si="183"/>
        <v>FH</v>
      </c>
      <c r="P1757" s="1">
        <f t="shared" si="187"/>
        <v>1</v>
      </c>
      <c r="Q1757" s="1" t="s">
        <v>999</v>
      </c>
      <c r="R1757" s="1" t="str">
        <f t="shared" si="184"/>
        <v>1/8140-04000 Fahrzeuge</v>
      </c>
      <c r="S1757" s="2">
        <f t="shared" si="186"/>
        <v>-15000</v>
      </c>
      <c r="T1757" s="2">
        <f t="shared" si="185"/>
        <v>-4.8496605237633368</v>
      </c>
    </row>
    <row r="1758" spans="1:20" x14ac:dyDescent="0.4">
      <c r="A1758" s="1" t="s">
        <v>722</v>
      </c>
      <c r="B1758" s="1" t="s">
        <v>395</v>
      </c>
      <c r="C1758" s="1" t="s">
        <v>438</v>
      </c>
      <c r="D1758" s="1" t="s">
        <v>395</v>
      </c>
      <c r="E1758" s="1" t="s">
        <v>395</v>
      </c>
      <c r="F1758" s="1" t="s">
        <v>397</v>
      </c>
      <c r="G1758" s="1" t="s">
        <v>398</v>
      </c>
      <c r="H1758" s="1" t="s">
        <v>439</v>
      </c>
      <c r="I1758" s="1" t="s">
        <v>303</v>
      </c>
      <c r="J1758" s="1" t="s">
        <v>36</v>
      </c>
      <c r="K1758" s="6" t="s">
        <v>453</v>
      </c>
      <c r="L1758" s="6" t="str">
        <f>VLOOKUP(LEFT(A1758,1),'Ansatz 1'!A$1:B$10,2)</f>
        <v>8 Dienstleistungen</v>
      </c>
      <c r="M1758" s="6" t="str">
        <f>VLOOKUP(LEFT(A1758,2),'Ansatz 2'!A$1:B$51,2)</f>
        <v>81 Öffentliche Einrichtungen</v>
      </c>
      <c r="N1758" s="6" t="str">
        <f t="shared" si="182"/>
        <v>8140 Straßenreinigung</v>
      </c>
      <c r="O1758" s="1" t="str">
        <f t="shared" si="183"/>
        <v>FH</v>
      </c>
      <c r="P1758" s="1">
        <f t="shared" si="187"/>
        <v>1</v>
      </c>
      <c r="Q1758" s="1" t="s">
        <v>999</v>
      </c>
      <c r="R1758" s="1" t="str">
        <f t="shared" si="184"/>
        <v>1/8140-40000 Geringwertige Wirtschaftsgüter (GWG)</v>
      </c>
      <c r="S1758" s="2">
        <f t="shared" si="186"/>
        <v>-8000</v>
      </c>
      <c r="T1758" s="2">
        <f t="shared" si="185"/>
        <v>-2.5864856126737794</v>
      </c>
    </row>
    <row r="1759" spans="1:20" x14ac:dyDescent="0.4">
      <c r="A1759" s="1" t="s">
        <v>722</v>
      </c>
      <c r="B1759" s="1" t="s">
        <v>395</v>
      </c>
      <c r="C1759" s="1" t="s">
        <v>560</v>
      </c>
      <c r="D1759" s="1" t="s">
        <v>395</v>
      </c>
      <c r="E1759" s="1" t="s">
        <v>395</v>
      </c>
      <c r="F1759" s="1" t="s">
        <v>397</v>
      </c>
      <c r="G1759" s="1" t="s">
        <v>398</v>
      </c>
      <c r="H1759" s="1" t="s">
        <v>439</v>
      </c>
      <c r="I1759" s="1" t="s">
        <v>303</v>
      </c>
      <c r="J1759" s="1" t="s">
        <v>121</v>
      </c>
      <c r="K1759" s="6" t="s">
        <v>461</v>
      </c>
      <c r="L1759" s="6" t="str">
        <f>VLOOKUP(LEFT(A1759,1),'Ansatz 1'!A$1:B$10,2)</f>
        <v>8 Dienstleistungen</v>
      </c>
      <c r="M1759" s="6" t="str">
        <f>VLOOKUP(LEFT(A1759,2),'Ansatz 2'!A$1:B$51,2)</f>
        <v>81 Öffentliche Einrichtungen</v>
      </c>
      <c r="N1759" s="6" t="str">
        <f t="shared" si="182"/>
        <v>8140 Straßenreinigung</v>
      </c>
      <c r="O1759" s="1" t="str">
        <f t="shared" si="183"/>
        <v>FH</v>
      </c>
      <c r="P1759" s="1">
        <f t="shared" si="187"/>
        <v>1</v>
      </c>
      <c r="Q1759" s="1" t="s">
        <v>999</v>
      </c>
      <c r="R1759" s="1" t="str">
        <f t="shared" si="184"/>
        <v>1/8140-45200 Treibstoffe</v>
      </c>
      <c r="S1759" s="2">
        <f t="shared" si="186"/>
        <v>-1000</v>
      </c>
      <c r="T1759" s="2">
        <f t="shared" si="185"/>
        <v>-0.32331070158422243</v>
      </c>
    </row>
    <row r="1760" spans="1:20" x14ac:dyDescent="0.4">
      <c r="A1760" s="1" t="s">
        <v>722</v>
      </c>
      <c r="B1760" s="1" t="s">
        <v>395</v>
      </c>
      <c r="C1760" s="1" t="s">
        <v>459</v>
      </c>
      <c r="D1760" s="1" t="s">
        <v>395</v>
      </c>
      <c r="E1760" s="1" t="s">
        <v>395</v>
      </c>
      <c r="F1760" s="1" t="s">
        <v>397</v>
      </c>
      <c r="G1760" s="1" t="s">
        <v>398</v>
      </c>
      <c r="H1760" s="1" t="s">
        <v>460</v>
      </c>
      <c r="I1760" s="1" t="s">
        <v>303</v>
      </c>
      <c r="J1760" s="1" t="s">
        <v>123</v>
      </c>
      <c r="K1760" s="6" t="s">
        <v>440</v>
      </c>
      <c r="L1760" s="6" t="str">
        <f>VLOOKUP(LEFT(A1760,1),'Ansatz 1'!A$1:B$10,2)</f>
        <v>8 Dienstleistungen</v>
      </c>
      <c r="M1760" s="6" t="str">
        <f>VLOOKUP(LEFT(A1760,2),'Ansatz 2'!A$1:B$51,2)</f>
        <v>81 Öffentliche Einrichtungen</v>
      </c>
      <c r="N1760" s="6" t="str">
        <f t="shared" si="182"/>
        <v>8140 Straßenreinigung</v>
      </c>
      <c r="O1760" s="1" t="str">
        <f t="shared" si="183"/>
        <v>FH</v>
      </c>
      <c r="P1760" s="1">
        <f t="shared" si="187"/>
        <v>1</v>
      </c>
      <c r="Q1760" s="1" t="s">
        <v>999</v>
      </c>
      <c r="R1760" s="1" t="str">
        <f t="shared" si="184"/>
        <v>1/8140-61700 Instandhaltung von Fahrzeugen</v>
      </c>
      <c r="S1760" s="2">
        <f t="shared" si="186"/>
        <v>-2000</v>
      </c>
      <c r="T1760" s="2">
        <f t="shared" si="185"/>
        <v>-0.64662140316844485</v>
      </c>
    </row>
    <row r="1761" spans="1:20" x14ac:dyDescent="0.4">
      <c r="A1761" s="1" t="s">
        <v>722</v>
      </c>
      <c r="B1761" s="1" t="s">
        <v>395</v>
      </c>
      <c r="C1761" s="1" t="s">
        <v>462</v>
      </c>
      <c r="D1761" s="1" t="s">
        <v>395</v>
      </c>
      <c r="E1761" s="1" t="s">
        <v>395</v>
      </c>
      <c r="F1761" s="1" t="s">
        <v>397</v>
      </c>
      <c r="G1761" s="1" t="s">
        <v>398</v>
      </c>
      <c r="H1761" s="1" t="s">
        <v>460</v>
      </c>
      <c r="I1761" s="1" t="s">
        <v>303</v>
      </c>
      <c r="J1761" s="1" t="s">
        <v>47</v>
      </c>
      <c r="K1761" s="6" t="s">
        <v>461</v>
      </c>
      <c r="L1761" s="6" t="str">
        <f>VLOOKUP(LEFT(A1761,1),'Ansatz 1'!A$1:B$10,2)</f>
        <v>8 Dienstleistungen</v>
      </c>
      <c r="M1761" s="6" t="str">
        <f>VLOOKUP(LEFT(A1761,2),'Ansatz 2'!A$1:B$51,2)</f>
        <v>81 Öffentliche Einrichtungen</v>
      </c>
      <c r="N1761" s="6" t="str">
        <f t="shared" si="182"/>
        <v>8140 Straßenreinigung</v>
      </c>
      <c r="O1761" s="1" t="str">
        <f t="shared" si="183"/>
        <v>FH</v>
      </c>
      <c r="P1761" s="1">
        <f t="shared" si="187"/>
        <v>1</v>
      </c>
      <c r="Q1761" s="1" t="s">
        <v>999</v>
      </c>
      <c r="R1761" s="1" t="str">
        <f t="shared" si="184"/>
        <v>1/8140-61800 Instandhaltung von sonstigen Anlagen</v>
      </c>
      <c r="S1761" s="2">
        <f t="shared" si="186"/>
        <v>-1000</v>
      </c>
      <c r="T1761" s="2">
        <f t="shared" si="185"/>
        <v>-0.32331070158422243</v>
      </c>
    </row>
    <row r="1762" spans="1:20" x14ac:dyDescent="0.4">
      <c r="A1762" s="1" t="s">
        <v>722</v>
      </c>
      <c r="B1762" s="1" t="s">
        <v>395</v>
      </c>
      <c r="C1762" s="1" t="s">
        <v>477</v>
      </c>
      <c r="D1762" s="1" t="s">
        <v>455</v>
      </c>
      <c r="E1762" s="1" t="s">
        <v>395</v>
      </c>
      <c r="F1762" s="1" t="s">
        <v>497</v>
      </c>
      <c r="G1762" s="1" t="s">
        <v>398</v>
      </c>
      <c r="H1762" s="1" t="s">
        <v>415</v>
      </c>
      <c r="I1762" s="1" t="s">
        <v>303</v>
      </c>
      <c r="J1762" s="1" t="s">
        <v>89</v>
      </c>
      <c r="K1762" s="6" t="s">
        <v>424</v>
      </c>
      <c r="L1762" s="6" t="str">
        <f>VLOOKUP(LEFT(A1762,1),'Ansatz 1'!A$1:B$10,2)</f>
        <v>8 Dienstleistungen</v>
      </c>
      <c r="M1762" s="6" t="str">
        <f>VLOOKUP(LEFT(A1762,2),'Ansatz 2'!A$1:B$51,2)</f>
        <v>81 Öffentliche Einrichtungen</v>
      </c>
      <c r="N1762" s="6" t="str">
        <f t="shared" si="182"/>
        <v>8140 Straßenreinigung</v>
      </c>
      <c r="O1762" s="1" t="str">
        <f t="shared" si="183"/>
        <v>FH</v>
      </c>
      <c r="P1762" s="1">
        <f t="shared" si="187"/>
        <v>1</v>
      </c>
      <c r="Q1762" s="1" t="s">
        <v>999</v>
      </c>
      <c r="R1762" s="1" t="str">
        <f t="shared" si="184"/>
        <v>1/8140-72050 Interne Leistungsverrechnung</v>
      </c>
      <c r="S1762" s="2">
        <f t="shared" si="186"/>
        <v>-20000</v>
      </c>
      <c r="T1762" s="2">
        <f t="shared" si="185"/>
        <v>-6.4662140316844487</v>
      </c>
    </row>
    <row r="1763" spans="1:20" x14ac:dyDescent="0.4">
      <c r="A1763" s="1" t="s">
        <v>722</v>
      </c>
      <c r="B1763" s="1" t="s">
        <v>395</v>
      </c>
      <c r="C1763" s="1" t="s">
        <v>485</v>
      </c>
      <c r="D1763" s="1" t="s">
        <v>395</v>
      </c>
      <c r="E1763" s="1" t="s">
        <v>395</v>
      </c>
      <c r="F1763" s="1" t="s">
        <v>397</v>
      </c>
      <c r="G1763" s="1" t="s">
        <v>398</v>
      </c>
      <c r="H1763" s="1" t="s">
        <v>415</v>
      </c>
      <c r="I1763" s="1" t="s">
        <v>303</v>
      </c>
      <c r="J1763" s="1" t="s">
        <v>304</v>
      </c>
      <c r="K1763" s="6" t="s">
        <v>707</v>
      </c>
      <c r="L1763" s="6" t="str">
        <f>VLOOKUP(LEFT(A1763,1),'Ansatz 1'!A$1:B$10,2)</f>
        <v>8 Dienstleistungen</v>
      </c>
      <c r="M1763" s="6" t="str">
        <f>VLOOKUP(LEFT(A1763,2),'Ansatz 2'!A$1:B$51,2)</f>
        <v>81 Öffentliche Einrichtungen</v>
      </c>
      <c r="N1763" s="6" t="str">
        <f t="shared" si="182"/>
        <v>8140 Straßenreinigung</v>
      </c>
      <c r="O1763" s="1" t="str">
        <f t="shared" si="183"/>
        <v>FH</v>
      </c>
      <c r="P1763" s="1">
        <f t="shared" si="187"/>
        <v>1</v>
      </c>
      <c r="Q1763" s="1" t="s">
        <v>999</v>
      </c>
      <c r="R1763" s="1" t="str">
        <f t="shared" si="184"/>
        <v>1/8140-72800 Entgelte für sonstige Leistungen (Straßenreinigung und Winterdienst)</v>
      </c>
      <c r="S1763" s="2">
        <f t="shared" si="186"/>
        <v>-55000</v>
      </c>
      <c r="T1763" s="2">
        <f t="shared" si="185"/>
        <v>-17.782088587132233</v>
      </c>
    </row>
    <row r="1764" spans="1:20" x14ac:dyDescent="0.4">
      <c r="A1764" s="1" t="s">
        <v>722</v>
      </c>
      <c r="B1764" s="1" t="s">
        <v>395</v>
      </c>
      <c r="C1764" s="1" t="s">
        <v>723</v>
      </c>
      <c r="D1764" s="1" t="s">
        <v>395</v>
      </c>
      <c r="E1764" s="1" t="s">
        <v>395</v>
      </c>
      <c r="F1764" s="1" t="s">
        <v>397</v>
      </c>
      <c r="G1764" s="1" t="s">
        <v>398</v>
      </c>
      <c r="H1764" s="1" t="s">
        <v>490</v>
      </c>
      <c r="I1764" s="1" t="s">
        <v>303</v>
      </c>
      <c r="J1764" s="1" t="s">
        <v>305</v>
      </c>
      <c r="K1764" s="6" t="s">
        <v>440</v>
      </c>
      <c r="L1764" s="6" t="str">
        <f>VLOOKUP(LEFT(A1764,1),'Ansatz 1'!A$1:B$10,2)</f>
        <v>8 Dienstleistungen</v>
      </c>
      <c r="M1764" s="6" t="str">
        <f>VLOOKUP(LEFT(A1764,2),'Ansatz 2'!A$1:B$51,2)</f>
        <v>81 Öffentliche Einrichtungen</v>
      </c>
      <c r="N1764" s="6" t="str">
        <f t="shared" si="182"/>
        <v>8140 Straßenreinigung</v>
      </c>
      <c r="O1764" s="1" t="str">
        <f t="shared" si="183"/>
        <v>FH</v>
      </c>
      <c r="P1764" s="1">
        <f t="shared" si="187"/>
        <v>2</v>
      </c>
      <c r="Q1764" s="1" t="s">
        <v>999</v>
      </c>
      <c r="R1764" s="1" t="str">
        <f t="shared" si="184"/>
        <v>2/8140+82800 Rückersätze von Aufwendungen (Winterdienst)</v>
      </c>
      <c r="S1764" s="2">
        <f t="shared" si="186"/>
        <v>2000</v>
      </c>
      <c r="T1764" s="2">
        <f t="shared" si="185"/>
        <v>0.64662140316844485</v>
      </c>
    </row>
    <row r="1765" spans="1:20" x14ac:dyDescent="0.4">
      <c r="A1765" s="1" t="s">
        <v>724</v>
      </c>
      <c r="B1765" s="1" t="s">
        <v>395</v>
      </c>
      <c r="C1765" s="1" t="s">
        <v>725</v>
      </c>
      <c r="D1765" s="1" t="s">
        <v>395</v>
      </c>
      <c r="E1765" s="1" t="s">
        <v>395</v>
      </c>
      <c r="F1765" s="1" t="s">
        <v>397</v>
      </c>
      <c r="G1765" s="1" t="s">
        <v>398</v>
      </c>
      <c r="H1765" s="1" t="s">
        <v>635</v>
      </c>
      <c r="I1765" s="1" t="s">
        <v>306</v>
      </c>
      <c r="J1765" s="1" t="s">
        <v>307</v>
      </c>
      <c r="K1765" s="6" t="s">
        <v>448</v>
      </c>
      <c r="L1765" s="6" t="str">
        <f>VLOOKUP(LEFT(A1765,1),'Ansatz 1'!A$1:B$10,2)</f>
        <v>8 Dienstleistungen</v>
      </c>
      <c r="M1765" s="6" t="str">
        <f>VLOOKUP(LEFT(A1765,2),'Ansatz 2'!A$1:B$51,2)</f>
        <v>81 Öffentliche Einrichtungen</v>
      </c>
      <c r="N1765" s="6" t="str">
        <f t="shared" si="182"/>
        <v>8150 Park- und Gartenanlagen, Kinderspielplätze</v>
      </c>
      <c r="O1765" s="1" t="str">
        <f t="shared" si="183"/>
        <v>FH</v>
      </c>
      <c r="P1765" s="1">
        <f t="shared" si="187"/>
        <v>1</v>
      </c>
      <c r="Q1765" s="1" t="s">
        <v>999</v>
      </c>
      <c r="R1765" s="1" t="str">
        <f t="shared" si="184"/>
        <v>1/8150-00600 Sonstige Grundstückseinrichtungen</v>
      </c>
      <c r="S1765" s="2">
        <f t="shared" si="186"/>
        <v>-100</v>
      </c>
      <c r="T1765" s="2">
        <f t="shared" si="185"/>
        <v>-3.2331070158422244E-2</v>
      </c>
    </row>
    <row r="1766" spans="1:20" x14ac:dyDescent="0.4">
      <c r="A1766" s="1" t="s">
        <v>724</v>
      </c>
      <c r="B1766" s="1" t="s">
        <v>395</v>
      </c>
      <c r="C1766" s="1" t="s">
        <v>692</v>
      </c>
      <c r="D1766" s="1" t="s">
        <v>395</v>
      </c>
      <c r="E1766" s="1" t="s">
        <v>395</v>
      </c>
      <c r="F1766" s="1" t="s">
        <v>397</v>
      </c>
      <c r="G1766" s="1" t="s">
        <v>398</v>
      </c>
      <c r="H1766" s="1" t="s">
        <v>434</v>
      </c>
      <c r="I1766" s="1" t="s">
        <v>306</v>
      </c>
      <c r="J1766" s="1" t="s">
        <v>255</v>
      </c>
      <c r="K1766" s="6" t="s">
        <v>726</v>
      </c>
      <c r="L1766" s="6" t="str">
        <f>VLOOKUP(LEFT(A1766,1),'Ansatz 1'!A$1:B$10,2)</f>
        <v>8 Dienstleistungen</v>
      </c>
      <c r="M1766" s="6" t="str">
        <f>VLOOKUP(LEFT(A1766,2),'Ansatz 2'!A$1:B$51,2)</f>
        <v>81 Öffentliche Einrichtungen</v>
      </c>
      <c r="N1766" s="6" t="str">
        <f t="shared" si="182"/>
        <v>8150 Park- und Gartenanlagen, Kinderspielplätze</v>
      </c>
      <c r="O1766" s="1" t="str">
        <f t="shared" si="183"/>
        <v>FH</v>
      </c>
      <c r="P1766" s="1">
        <f t="shared" si="187"/>
        <v>1</v>
      </c>
      <c r="Q1766" s="1" t="s">
        <v>999</v>
      </c>
      <c r="R1766" s="1" t="str">
        <f t="shared" si="184"/>
        <v>1/8150-02000 Maschinen und maschinelle Anlagen</v>
      </c>
      <c r="S1766" s="2">
        <f t="shared" si="186"/>
        <v>-13500</v>
      </c>
      <c r="T1766" s="2">
        <f t="shared" si="185"/>
        <v>-4.3646944713870033</v>
      </c>
    </row>
    <row r="1767" spans="1:20" x14ac:dyDescent="0.4">
      <c r="A1767" s="1" t="s">
        <v>724</v>
      </c>
      <c r="B1767" s="1" t="s">
        <v>395</v>
      </c>
      <c r="C1767" s="1" t="s">
        <v>438</v>
      </c>
      <c r="D1767" s="1" t="s">
        <v>395</v>
      </c>
      <c r="E1767" s="1" t="s">
        <v>395</v>
      </c>
      <c r="F1767" s="1" t="s">
        <v>397</v>
      </c>
      <c r="G1767" s="1" t="s">
        <v>398</v>
      </c>
      <c r="H1767" s="1" t="s">
        <v>439</v>
      </c>
      <c r="I1767" s="1" t="s">
        <v>306</v>
      </c>
      <c r="J1767" s="1" t="s">
        <v>36</v>
      </c>
      <c r="K1767" s="6" t="s">
        <v>421</v>
      </c>
      <c r="L1767" s="6" t="str">
        <f>VLOOKUP(LEFT(A1767,1),'Ansatz 1'!A$1:B$10,2)</f>
        <v>8 Dienstleistungen</v>
      </c>
      <c r="M1767" s="6" t="str">
        <f>VLOOKUP(LEFT(A1767,2),'Ansatz 2'!A$1:B$51,2)</f>
        <v>81 Öffentliche Einrichtungen</v>
      </c>
      <c r="N1767" s="6" t="str">
        <f t="shared" si="182"/>
        <v>8150 Park- und Gartenanlagen, Kinderspielplätze</v>
      </c>
      <c r="O1767" s="1" t="str">
        <f t="shared" si="183"/>
        <v>FH</v>
      </c>
      <c r="P1767" s="1">
        <f t="shared" si="187"/>
        <v>1</v>
      </c>
      <c r="Q1767" s="1" t="s">
        <v>999</v>
      </c>
      <c r="R1767" s="1" t="str">
        <f t="shared" si="184"/>
        <v>1/8150-40000 Geringwertige Wirtschaftsgüter (GWG)</v>
      </c>
      <c r="S1767" s="2">
        <f t="shared" si="186"/>
        <v>-500</v>
      </c>
      <c r="T1767" s="2">
        <f t="shared" si="185"/>
        <v>-0.16165535079211121</v>
      </c>
    </row>
    <row r="1768" spans="1:20" x14ac:dyDescent="0.4">
      <c r="A1768" s="1" t="s">
        <v>724</v>
      </c>
      <c r="B1768" s="1" t="s">
        <v>395</v>
      </c>
      <c r="C1768" s="1" t="s">
        <v>636</v>
      </c>
      <c r="D1768" s="1" t="s">
        <v>395</v>
      </c>
      <c r="E1768" s="1" t="s">
        <v>395</v>
      </c>
      <c r="F1768" s="1" t="s">
        <v>397</v>
      </c>
      <c r="G1768" s="1" t="s">
        <v>398</v>
      </c>
      <c r="H1768" s="1" t="s">
        <v>460</v>
      </c>
      <c r="I1768" s="1" t="s">
        <v>306</v>
      </c>
      <c r="J1768" s="1" t="s">
        <v>175</v>
      </c>
      <c r="K1768" s="6" t="s">
        <v>537</v>
      </c>
      <c r="L1768" s="6" t="str">
        <f>VLOOKUP(LEFT(A1768,1),'Ansatz 1'!A$1:B$10,2)</f>
        <v>8 Dienstleistungen</v>
      </c>
      <c r="M1768" s="6" t="str">
        <f>VLOOKUP(LEFT(A1768,2),'Ansatz 2'!A$1:B$51,2)</f>
        <v>81 Öffentliche Einrichtungen</v>
      </c>
      <c r="N1768" s="6" t="str">
        <f t="shared" si="182"/>
        <v>8150 Park- und Gartenanlagen, Kinderspielplätze</v>
      </c>
      <c r="O1768" s="1" t="str">
        <f t="shared" si="183"/>
        <v>FH</v>
      </c>
      <c r="P1768" s="1">
        <f t="shared" si="187"/>
        <v>1</v>
      </c>
      <c r="Q1768" s="1" t="s">
        <v>999</v>
      </c>
      <c r="R1768" s="1" t="str">
        <f t="shared" si="184"/>
        <v>1/8150-61300 Instandhaltung von sonstigen Grundstückseinrichtungen</v>
      </c>
      <c r="S1768" s="2">
        <f t="shared" si="186"/>
        <v>-10000</v>
      </c>
      <c r="T1768" s="2">
        <f t="shared" si="185"/>
        <v>-3.2331070158422244</v>
      </c>
    </row>
    <row r="1769" spans="1:20" x14ac:dyDescent="0.4">
      <c r="A1769" s="1" t="s">
        <v>724</v>
      </c>
      <c r="B1769" s="1" t="s">
        <v>395</v>
      </c>
      <c r="C1769" s="1" t="s">
        <v>636</v>
      </c>
      <c r="D1769" s="1" t="s">
        <v>409</v>
      </c>
      <c r="E1769" s="1" t="s">
        <v>395</v>
      </c>
      <c r="F1769" s="1" t="s">
        <v>397</v>
      </c>
      <c r="G1769" s="1" t="s">
        <v>398</v>
      </c>
      <c r="H1769" s="1" t="s">
        <v>460</v>
      </c>
      <c r="I1769" s="1" t="s">
        <v>306</v>
      </c>
      <c r="J1769" s="1" t="s">
        <v>175</v>
      </c>
      <c r="K1769" s="6" t="s">
        <v>537</v>
      </c>
      <c r="L1769" s="6" t="str">
        <f>VLOOKUP(LEFT(A1769,1),'Ansatz 1'!A$1:B$10,2)</f>
        <v>8 Dienstleistungen</v>
      </c>
      <c r="M1769" s="6" t="str">
        <f>VLOOKUP(LEFT(A1769,2),'Ansatz 2'!A$1:B$51,2)</f>
        <v>81 Öffentliche Einrichtungen</v>
      </c>
      <c r="N1769" s="6" t="str">
        <f t="shared" si="182"/>
        <v>8150 Park- und Gartenanlagen, Kinderspielplätze</v>
      </c>
      <c r="O1769" s="1" t="str">
        <f t="shared" si="183"/>
        <v>FH</v>
      </c>
      <c r="P1769" s="1">
        <f t="shared" si="187"/>
        <v>1</v>
      </c>
      <c r="Q1769" s="1" t="s">
        <v>999</v>
      </c>
      <c r="R1769" s="1" t="str">
        <f t="shared" si="184"/>
        <v>1/8150-61390 Instandhaltung von sonstigen Grundstückseinrichtungen</v>
      </c>
      <c r="S1769" s="2">
        <f t="shared" si="186"/>
        <v>-10000</v>
      </c>
      <c r="T1769" s="2">
        <f t="shared" si="185"/>
        <v>-3.2331070158422244</v>
      </c>
    </row>
    <row r="1770" spans="1:20" x14ac:dyDescent="0.4">
      <c r="A1770" s="1" t="s">
        <v>724</v>
      </c>
      <c r="B1770" s="1" t="s">
        <v>395</v>
      </c>
      <c r="C1770" s="1" t="s">
        <v>701</v>
      </c>
      <c r="D1770" s="1" t="s">
        <v>395</v>
      </c>
      <c r="E1770" s="1" t="s">
        <v>395</v>
      </c>
      <c r="F1770" s="1" t="s">
        <v>397</v>
      </c>
      <c r="G1770" s="1" t="s">
        <v>398</v>
      </c>
      <c r="H1770" s="1" t="s">
        <v>460</v>
      </c>
      <c r="I1770" s="1" t="s">
        <v>306</v>
      </c>
      <c r="J1770" s="1" t="s">
        <v>259</v>
      </c>
      <c r="K1770" s="6" t="s">
        <v>437</v>
      </c>
      <c r="L1770" s="6" t="str">
        <f>VLOOKUP(LEFT(A1770,1),'Ansatz 1'!A$1:B$10,2)</f>
        <v>8 Dienstleistungen</v>
      </c>
      <c r="M1770" s="6" t="str">
        <f>VLOOKUP(LEFT(A1770,2),'Ansatz 2'!A$1:B$51,2)</f>
        <v>81 Öffentliche Einrichtungen</v>
      </c>
      <c r="N1770" s="6" t="str">
        <f t="shared" si="182"/>
        <v>8150 Park- und Gartenanlagen, Kinderspielplätze</v>
      </c>
      <c r="O1770" s="1" t="str">
        <f t="shared" si="183"/>
        <v>FH</v>
      </c>
      <c r="P1770" s="1">
        <f t="shared" si="187"/>
        <v>1</v>
      </c>
      <c r="Q1770" s="1" t="s">
        <v>999</v>
      </c>
      <c r="R1770" s="1" t="str">
        <f t="shared" si="184"/>
        <v>1/8150-61600 Instandhaltung von Maschinen und maschinellen Anlagen</v>
      </c>
      <c r="S1770" s="2">
        <f t="shared" si="186"/>
        <v>-4000</v>
      </c>
      <c r="T1770" s="2">
        <f t="shared" si="185"/>
        <v>-1.2932428063368897</v>
      </c>
    </row>
    <row r="1771" spans="1:20" x14ac:dyDescent="0.4">
      <c r="A1771" s="1" t="s">
        <v>724</v>
      </c>
      <c r="B1771" s="1" t="s">
        <v>395</v>
      </c>
      <c r="C1771" s="1" t="s">
        <v>477</v>
      </c>
      <c r="D1771" s="1" t="s">
        <v>455</v>
      </c>
      <c r="E1771" s="1" t="s">
        <v>395</v>
      </c>
      <c r="F1771" s="1" t="s">
        <v>497</v>
      </c>
      <c r="G1771" s="1" t="s">
        <v>398</v>
      </c>
      <c r="H1771" s="1" t="s">
        <v>415</v>
      </c>
      <c r="I1771" s="1" t="s">
        <v>306</v>
      </c>
      <c r="J1771" s="1" t="s">
        <v>89</v>
      </c>
      <c r="K1771" s="6" t="s">
        <v>727</v>
      </c>
      <c r="L1771" s="6" t="str">
        <f>VLOOKUP(LEFT(A1771,1),'Ansatz 1'!A$1:B$10,2)</f>
        <v>8 Dienstleistungen</v>
      </c>
      <c r="M1771" s="6" t="str">
        <f>VLOOKUP(LEFT(A1771,2),'Ansatz 2'!A$1:B$51,2)</f>
        <v>81 Öffentliche Einrichtungen</v>
      </c>
      <c r="N1771" s="6" t="str">
        <f t="shared" si="182"/>
        <v>8150 Park- und Gartenanlagen, Kinderspielplätze</v>
      </c>
      <c r="O1771" s="1" t="str">
        <f t="shared" si="183"/>
        <v>FH</v>
      </c>
      <c r="P1771" s="1">
        <f t="shared" si="187"/>
        <v>1</v>
      </c>
      <c r="Q1771" s="1" t="s">
        <v>999</v>
      </c>
      <c r="R1771" s="1" t="str">
        <f t="shared" si="184"/>
        <v>1/8150-72050 Interne Leistungsverrechnung</v>
      </c>
      <c r="S1771" s="2">
        <f t="shared" si="186"/>
        <v>-26000</v>
      </c>
      <c r="T1771" s="2">
        <f t="shared" si="185"/>
        <v>-8.4060782411897836</v>
      </c>
    </row>
    <row r="1772" spans="1:20" x14ac:dyDescent="0.4">
      <c r="A1772" s="1" t="s">
        <v>724</v>
      </c>
      <c r="B1772" s="1" t="s">
        <v>395</v>
      </c>
      <c r="C1772" s="1" t="s">
        <v>485</v>
      </c>
      <c r="D1772" s="1" t="s">
        <v>395</v>
      </c>
      <c r="E1772" s="1" t="s">
        <v>395</v>
      </c>
      <c r="F1772" s="1" t="s">
        <v>397</v>
      </c>
      <c r="G1772" s="1" t="s">
        <v>398</v>
      </c>
      <c r="H1772" s="1" t="s">
        <v>415</v>
      </c>
      <c r="I1772" s="1" t="s">
        <v>306</v>
      </c>
      <c r="J1772" s="1" t="s">
        <v>308</v>
      </c>
      <c r="K1772" s="6" t="s">
        <v>728</v>
      </c>
      <c r="L1772" s="6" t="str">
        <f>VLOOKUP(LEFT(A1772,1),'Ansatz 1'!A$1:B$10,2)</f>
        <v>8 Dienstleistungen</v>
      </c>
      <c r="M1772" s="6" t="str">
        <f>VLOOKUP(LEFT(A1772,2),'Ansatz 2'!A$1:B$51,2)</f>
        <v>81 Öffentliche Einrichtungen</v>
      </c>
      <c r="N1772" s="6" t="str">
        <f t="shared" ref="N1772:N1835" si="188">_xlfn.CONCAT(A1772,LEFT(B1772,1)," ", I1772)</f>
        <v>8150 Park- und Gartenanlagen, Kinderspielplätze</v>
      </c>
      <c r="O1772" s="1" t="str">
        <f t="shared" ref="O1772:O1835" si="189">IF(OR(LEFT(H1772)="1",LEFT(H1772)="2"),"EH","FH")</f>
        <v>FH</v>
      </c>
      <c r="P1772" s="1">
        <f t="shared" si="187"/>
        <v>1</v>
      </c>
      <c r="Q1772" s="1" t="s">
        <v>999</v>
      </c>
      <c r="R1772" s="1" t="str">
        <f t="shared" ref="R1772:R1835" si="190">_xlfn.CONCAT(P1772,"/",A1772,LEFT(B1772,1),IF(P1772=1,"-","+"),C1772,LEFT(D1772,2)," ",J1772)</f>
        <v>1/8150-72800 Entgelte für sonstige Leistungen (Gärtnerische Betreuung)</v>
      </c>
      <c r="S1772" s="2">
        <f t="shared" si="186"/>
        <v>-29000</v>
      </c>
      <c r="T1772" s="2">
        <f t="shared" ref="T1772:T1835" si="191">S1772/U$1</f>
        <v>-9.3760103459424506</v>
      </c>
    </row>
    <row r="1773" spans="1:20" x14ac:dyDescent="0.4">
      <c r="A1773" s="1" t="s">
        <v>496</v>
      </c>
      <c r="B1773" s="1" t="s">
        <v>395</v>
      </c>
      <c r="C1773" s="1" t="s">
        <v>729</v>
      </c>
      <c r="D1773" s="1" t="s">
        <v>395</v>
      </c>
      <c r="E1773" s="1" t="s">
        <v>395</v>
      </c>
      <c r="F1773" s="1" t="s">
        <v>397</v>
      </c>
      <c r="G1773" s="1" t="s">
        <v>398</v>
      </c>
      <c r="H1773" s="1" t="s">
        <v>635</v>
      </c>
      <c r="I1773" s="1" t="s">
        <v>309</v>
      </c>
      <c r="J1773" s="1" t="s">
        <v>310</v>
      </c>
      <c r="K1773" s="6" t="s">
        <v>537</v>
      </c>
      <c r="L1773" s="6" t="str">
        <f>VLOOKUP(LEFT(A1773,1),'Ansatz 1'!A$1:B$10,2)</f>
        <v>8 Dienstleistungen</v>
      </c>
      <c r="M1773" s="6" t="str">
        <f>VLOOKUP(LEFT(A1773,2),'Ansatz 2'!A$1:B$51,2)</f>
        <v>81 Öffentliche Einrichtungen</v>
      </c>
      <c r="N1773" s="6" t="str">
        <f t="shared" si="188"/>
        <v>8160 Öffentliche Beleuchtung und öffentliche Uhren</v>
      </c>
      <c r="O1773" s="1" t="str">
        <f t="shared" si="189"/>
        <v>FH</v>
      </c>
      <c r="P1773" s="1">
        <f t="shared" si="187"/>
        <v>1</v>
      </c>
      <c r="Q1773" s="1" t="s">
        <v>999</v>
      </c>
      <c r="R1773" s="1" t="str">
        <f t="shared" si="190"/>
        <v>1/8160-00500 Anlagen zu Straßenbauten</v>
      </c>
      <c r="S1773" s="2">
        <f t="shared" si="186"/>
        <v>-10000</v>
      </c>
      <c r="T1773" s="2">
        <f t="shared" si="191"/>
        <v>-3.2331070158422244</v>
      </c>
    </row>
    <row r="1774" spans="1:20" x14ac:dyDescent="0.4">
      <c r="A1774" s="1" t="s">
        <v>496</v>
      </c>
      <c r="B1774" s="1" t="s">
        <v>395</v>
      </c>
      <c r="C1774" s="1" t="s">
        <v>522</v>
      </c>
      <c r="D1774" s="1" t="s">
        <v>395</v>
      </c>
      <c r="E1774" s="1" t="s">
        <v>395</v>
      </c>
      <c r="F1774" s="1" t="s">
        <v>397</v>
      </c>
      <c r="G1774" s="1" t="s">
        <v>398</v>
      </c>
      <c r="H1774" s="1" t="s">
        <v>465</v>
      </c>
      <c r="I1774" s="1" t="s">
        <v>309</v>
      </c>
      <c r="J1774" s="1" t="s">
        <v>86</v>
      </c>
      <c r="K1774" s="6" t="s">
        <v>426</v>
      </c>
      <c r="L1774" s="6" t="str">
        <f>VLOOKUP(LEFT(A1774,1),'Ansatz 1'!A$1:B$10,2)</f>
        <v>8 Dienstleistungen</v>
      </c>
      <c r="M1774" s="6" t="str">
        <f>VLOOKUP(LEFT(A1774,2),'Ansatz 2'!A$1:B$51,2)</f>
        <v>81 Öffentliche Einrichtungen</v>
      </c>
      <c r="N1774" s="6" t="str">
        <f t="shared" si="188"/>
        <v>8160 Öffentliche Beleuchtung und öffentliche Uhren</v>
      </c>
      <c r="O1774" s="1" t="str">
        <f t="shared" si="189"/>
        <v>FH</v>
      </c>
      <c r="P1774" s="1">
        <f t="shared" si="187"/>
        <v>1</v>
      </c>
      <c r="Q1774" s="1" t="s">
        <v>999</v>
      </c>
      <c r="R1774" s="1" t="str">
        <f t="shared" si="190"/>
        <v>1/8160-60000 Energiebezüge</v>
      </c>
      <c r="S1774" s="2">
        <f t="shared" si="186"/>
        <v>-19000</v>
      </c>
      <c r="T1774" s="2">
        <f t="shared" si="191"/>
        <v>-6.1429033301002267</v>
      </c>
    </row>
    <row r="1775" spans="1:20" x14ac:dyDescent="0.4">
      <c r="A1775" s="1" t="s">
        <v>496</v>
      </c>
      <c r="B1775" s="1" t="s">
        <v>395</v>
      </c>
      <c r="C1775" s="1" t="s">
        <v>699</v>
      </c>
      <c r="D1775" s="1" t="s">
        <v>395</v>
      </c>
      <c r="E1775" s="1" t="s">
        <v>395</v>
      </c>
      <c r="F1775" s="1" t="s">
        <v>397</v>
      </c>
      <c r="G1775" s="1" t="s">
        <v>398</v>
      </c>
      <c r="H1775" s="1" t="s">
        <v>460</v>
      </c>
      <c r="I1775" s="1" t="s">
        <v>309</v>
      </c>
      <c r="J1775" s="1" t="s">
        <v>258</v>
      </c>
      <c r="K1775" s="6" t="s">
        <v>730</v>
      </c>
      <c r="L1775" s="6" t="str">
        <f>VLOOKUP(LEFT(A1775,1),'Ansatz 1'!A$1:B$10,2)</f>
        <v>8 Dienstleistungen</v>
      </c>
      <c r="M1775" s="6" t="str">
        <f>VLOOKUP(LEFT(A1775,2),'Ansatz 2'!A$1:B$51,2)</f>
        <v>81 Öffentliche Einrichtungen</v>
      </c>
      <c r="N1775" s="6" t="str">
        <f t="shared" si="188"/>
        <v>8160 Öffentliche Beleuchtung und öffentliche Uhren</v>
      </c>
      <c r="O1775" s="1" t="str">
        <f t="shared" si="189"/>
        <v>FH</v>
      </c>
      <c r="P1775" s="1">
        <f t="shared" si="187"/>
        <v>1</v>
      </c>
      <c r="Q1775" s="1" t="s">
        <v>999</v>
      </c>
      <c r="R1775" s="1" t="str">
        <f t="shared" si="190"/>
        <v>1/8160-61100 Instandhaltung von Straßenbauten</v>
      </c>
      <c r="S1775" s="2">
        <f t="shared" si="186"/>
        <v>-30000</v>
      </c>
      <c r="T1775" s="2">
        <f t="shared" si="191"/>
        <v>-9.6993210475266736</v>
      </c>
    </row>
    <row r="1776" spans="1:20" x14ac:dyDescent="0.4">
      <c r="A1776" s="1" t="s">
        <v>496</v>
      </c>
      <c r="B1776" s="1" t="s">
        <v>395</v>
      </c>
      <c r="C1776" s="1" t="s">
        <v>477</v>
      </c>
      <c r="D1776" s="1" t="s">
        <v>455</v>
      </c>
      <c r="E1776" s="1" t="s">
        <v>395</v>
      </c>
      <c r="F1776" s="1" t="s">
        <v>497</v>
      </c>
      <c r="G1776" s="1" t="s">
        <v>398</v>
      </c>
      <c r="H1776" s="1" t="s">
        <v>415</v>
      </c>
      <c r="I1776" s="1" t="s">
        <v>309</v>
      </c>
      <c r="J1776" s="1" t="s">
        <v>89</v>
      </c>
      <c r="K1776" s="6" t="s">
        <v>442</v>
      </c>
      <c r="L1776" s="6" t="str">
        <f>VLOOKUP(LEFT(A1776,1),'Ansatz 1'!A$1:B$10,2)</f>
        <v>8 Dienstleistungen</v>
      </c>
      <c r="M1776" s="6" t="str">
        <f>VLOOKUP(LEFT(A1776,2),'Ansatz 2'!A$1:B$51,2)</f>
        <v>81 Öffentliche Einrichtungen</v>
      </c>
      <c r="N1776" s="6" t="str">
        <f t="shared" si="188"/>
        <v>8160 Öffentliche Beleuchtung und öffentliche Uhren</v>
      </c>
      <c r="O1776" s="1" t="str">
        <f t="shared" si="189"/>
        <v>FH</v>
      </c>
      <c r="P1776" s="1">
        <f t="shared" si="187"/>
        <v>1</v>
      </c>
      <c r="Q1776" s="1" t="s">
        <v>999</v>
      </c>
      <c r="R1776" s="1" t="str">
        <f t="shared" si="190"/>
        <v>1/8160-72050 Interne Leistungsverrechnung</v>
      </c>
      <c r="S1776" s="2">
        <f t="shared" si="186"/>
        <v>-7000</v>
      </c>
      <c r="T1776" s="2">
        <f t="shared" si="191"/>
        <v>-2.2631749110895569</v>
      </c>
    </row>
    <row r="1777" spans="1:20" x14ac:dyDescent="0.4">
      <c r="A1777" s="1" t="s">
        <v>731</v>
      </c>
      <c r="B1777" s="1" t="s">
        <v>395</v>
      </c>
      <c r="C1777" s="1" t="s">
        <v>634</v>
      </c>
      <c r="D1777" s="1" t="s">
        <v>395</v>
      </c>
      <c r="E1777" s="1" t="s">
        <v>395</v>
      </c>
      <c r="F1777" s="1" t="s">
        <v>397</v>
      </c>
      <c r="G1777" s="1" t="s">
        <v>398</v>
      </c>
      <c r="H1777" s="1" t="s">
        <v>635</v>
      </c>
      <c r="I1777" s="1" t="s">
        <v>311</v>
      </c>
      <c r="J1777" s="1" t="s">
        <v>174</v>
      </c>
      <c r="K1777" s="6" t="s">
        <v>486</v>
      </c>
      <c r="L1777" s="6" t="str">
        <f>VLOOKUP(LEFT(A1777,1),'Ansatz 1'!A$1:B$10,2)</f>
        <v>8 Dienstleistungen</v>
      </c>
      <c r="M1777" s="6" t="str">
        <f>VLOOKUP(LEFT(A1777,2),'Ansatz 2'!A$1:B$51,2)</f>
        <v>81 Öffentliche Einrichtungen</v>
      </c>
      <c r="N1777" s="6" t="str">
        <f t="shared" si="188"/>
        <v>8170 Friedhöfe</v>
      </c>
      <c r="O1777" s="1" t="str">
        <f t="shared" si="189"/>
        <v>FH</v>
      </c>
      <c r="P1777" s="1">
        <f t="shared" si="187"/>
        <v>1</v>
      </c>
      <c r="Q1777" s="1" t="s">
        <v>999</v>
      </c>
      <c r="R1777" s="1" t="str">
        <f t="shared" si="190"/>
        <v>1/8170-05000 Sonderanlagen</v>
      </c>
      <c r="S1777" s="2">
        <f t="shared" si="186"/>
        <v>-3000</v>
      </c>
      <c r="T1777" s="2">
        <f t="shared" si="191"/>
        <v>-0.96993210475266733</v>
      </c>
    </row>
    <row r="1778" spans="1:20" x14ac:dyDescent="0.4">
      <c r="A1778" s="1" t="s">
        <v>731</v>
      </c>
      <c r="B1778" s="1" t="s">
        <v>395</v>
      </c>
      <c r="C1778" s="1" t="s">
        <v>438</v>
      </c>
      <c r="D1778" s="1" t="s">
        <v>395</v>
      </c>
      <c r="E1778" s="1" t="s">
        <v>395</v>
      </c>
      <c r="F1778" s="1" t="s">
        <v>397</v>
      </c>
      <c r="G1778" s="1" t="s">
        <v>398</v>
      </c>
      <c r="H1778" s="1" t="s">
        <v>439</v>
      </c>
      <c r="I1778" s="1" t="s">
        <v>311</v>
      </c>
      <c r="J1778" s="1" t="s">
        <v>36</v>
      </c>
      <c r="K1778" s="6" t="s">
        <v>461</v>
      </c>
      <c r="L1778" s="6" t="str">
        <f>VLOOKUP(LEFT(A1778,1),'Ansatz 1'!A$1:B$10,2)</f>
        <v>8 Dienstleistungen</v>
      </c>
      <c r="M1778" s="6" t="str">
        <f>VLOOKUP(LEFT(A1778,2),'Ansatz 2'!A$1:B$51,2)</f>
        <v>81 Öffentliche Einrichtungen</v>
      </c>
      <c r="N1778" s="6" t="str">
        <f t="shared" si="188"/>
        <v>8170 Friedhöfe</v>
      </c>
      <c r="O1778" s="1" t="str">
        <f t="shared" si="189"/>
        <v>FH</v>
      </c>
      <c r="P1778" s="1">
        <f t="shared" si="187"/>
        <v>1</v>
      </c>
      <c r="Q1778" s="1" t="s">
        <v>999</v>
      </c>
      <c r="R1778" s="1" t="str">
        <f t="shared" si="190"/>
        <v>1/8170-40000 Geringwertige Wirtschaftsgüter (GWG)</v>
      </c>
      <c r="S1778" s="2">
        <f t="shared" si="186"/>
        <v>-1000</v>
      </c>
      <c r="T1778" s="2">
        <f t="shared" si="191"/>
        <v>-0.32331070158422243</v>
      </c>
    </row>
    <row r="1779" spans="1:20" x14ac:dyDescent="0.4">
      <c r="A1779" s="1" t="s">
        <v>731</v>
      </c>
      <c r="B1779" s="1" t="s">
        <v>395</v>
      </c>
      <c r="C1779" s="1" t="s">
        <v>504</v>
      </c>
      <c r="D1779" s="1" t="s">
        <v>395</v>
      </c>
      <c r="E1779" s="1" t="s">
        <v>395</v>
      </c>
      <c r="F1779" s="1" t="s">
        <v>397</v>
      </c>
      <c r="G1779" s="1" t="s">
        <v>398</v>
      </c>
      <c r="H1779" s="1" t="s">
        <v>439</v>
      </c>
      <c r="I1779" s="1" t="s">
        <v>311</v>
      </c>
      <c r="J1779" s="1" t="s">
        <v>312</v>
      </c>
      <c r="K1779" s="6" t="s">
        <v>570</v>
      </c>
      <c r="L1779" s="6" t="str">
        <f>VLOOKUP(LEFT(A1779,1),'Ansatz 1'!A$1:B$10,2)</f>
        <v>8 Dienstleistungen</v>
      </c>
      <c r="M1779" s="6" t="str">
        <f>VLOOKUP(LEFT(A1779,2),'Ansatz 2'!A$1:B$51,2)</f>
        <v>81 Öffentliche Einrichtungen</v>
      </c>
      <c r="N1779" s="6" t="str">
        <f t="shared" si="188"/>
        <v>8170 Friedhöfe</v>
      </c>
      <c r="O1779" s="1" t="str">
        <f t="shared" si="189"/>
        <v>FH</v>
      </c>
      <c r="P1779" s="1">
        <f t="shared" si="187"/>
        <v>1</v>
      </c>
      <c r="Q1779" s="1" t="s">
        <v>999</v>
      </c>
      <c r="R1779" s="1" t="str">
        <f t="shared" si="190"/>
        <v>1/8170-41300 Handelswaren (Inschriften)</v>
      </c>
      <c r="S1779" s="2">
        <f t="shared" si="186"/>
        <v>-5000</v>
      </c>
      <c r="T1779" s="2">
        <f t="shared" si="191"/>
        <v>-1.6165535079211122</v>
      </c>
    </row>
    <row r="1780" spans="1:20" x14ac:dyDescent="0.4">
      <c r="A1780" s="1" t="s">
        <v>731</v>
      </c>
      <c r="B1780" s="1" t="s">
        <v>395</v>
      </c>
      <c r="C1780" s="1" t="s">
        <v>523</v>
      </c>
      <c r="D1780" s="1" t="s">
        <v>395</v>
      </c>
      <c r="E1780" s="1" t="s">
        <v>395</v>
      </c>
      <c r="F1780" s="1" t="s">
        <v>397</v>
      </c>
      <c r="G1780" s="1" t="s">
        <v>398</v>
      </c>
      <c r="H1780" s="1" t="s">
        <v>460</v>
      </c>
      <c r="I1780" s="1" t="s">
        <v>311</v>
      </c>
      <c r="J1780" s="1" t="s">
        <v>313</v>
      </c>
      <c r="K1780" s="6" t="s">
        <v>448</v>
      </c>
      <c r="L1780" s="6" t="str">
        <f>VLOOKUP(LEFT(A1780,1),'Ansatz 1'!A$1:B$10,2)</f>
        <v>8 Dienstleistungen</v>
      </c>
      <c r="M1780" s="6" t="str">
        <f>VLOOKUP(LEFT(A1780,2),'Ansatz 2'!A$1:B$51,2)</f>
        <v>81 Öffentliche Einrichtungen</v>
      </c>
      <c r="N1780" s="6" t="str">
        <f t="shared" si="188"/>
        <v>8170 Friedhöfe</v>
      </c>
      <c r="O1780" s="1" t="str">
        <f t="shared" si="189"/>
        <v>FH</v>
      </c>
      <c r="P1780" s="1">
        <f t="shared" si="187"/>
        <v>1</v>
      </c>
      <c r="Q1780" s="1" t="s">
        <v>999</v>
      </c>
      <c r="R1780" s="1" t="str">
        <f t="shared" si="190"/>
        <v>1/8170-61400 Instandhaltung von Gebäuden und Bauten (Leichenhalle)</v>
      </c>
      <c r="S1780" s="2">
        <f t="shared" si="186"/>
        <v>-100</v>
      </c>
      <c r="T1780" s="2">
        <f t="shared" si="191"/>
        <v>-3.2331070158422244E-2</v>
      </c>
    </row>
    <row r="1781" spans="1:20" x14ac:dyDescent="0.4">
      <c r="A1781" s="1" t="s">
        <v>731</v>
      </c>
      <c r="B1781" s="1" t="s">
        <v>395</v>
      </c>
      <c r="C1781" s="1" t="s">
        <v>732</v>
      </c>
      <c r="D1781" s="1" t="s">
        <v>395</v>
      </c>
      <c r="E1781" s="1" t="s">
        <v>395</v>
      </c>
      <c r="F1781" s="1" t="s">
        <v>397</v>
      </c>
      <c r="G1781" s="1" t="s">
        <v>398</v>
      </c>
      <c r="H1781" s="1" t="s">
        <v>460</v>
      </c>
      <c r="I1781" s="1" t="s">
        <v>311</v>
      </c>
      <c r="J1781" s="1" t="s">
        <v>314</v>
      </c>
      <c r="K1781" s="6" t="s">
        <v>442</v>
      </c>
      <c r="L1781" s="6" t="str">
        <f>VLOOKUP(LEFT(A1781,1),'Ansatz 1'!A$1:B$10,2)</f>
        <v>8 Dienstleistungen</v>
      </c>
      <c r="M1781" s="6" t="str">
        <f>VLOOKUP(LEFT(A1781,2),'Ansatz 2'!A$1:B$51,2)</f>
        <v>81 Öffentliche Einrichtungen</v>
      </c>
      <c r="N1781" s="6" t="str">
        <f t="shared" si="188"/>
        <v>8170 Friedhöfe</v>
      </c>
      <c r="O1781" s="1" t="str">
        <f t="shared" si="189"/>
        <v>FH</v>
      </c>
      <c r="P1781" s="1">
        <f t="shared" si="187"/>
        <v>1</v>
      </c>
      <c r="Q1781" s="1" t="s">
        <v>999</v>
      </c>
      <c r="R1781" s="1" t="str">
        <f t="shared" si="190"/>
        <v>1/8170-61900 Instandhaltung von Sonderanlagen (Friedhof)</v>
      </c>
      <c r="S1781" s="2">
        <f t="shared" si="186"/>
        <v>-7000</v>
      </c>
      <c r="T1781" s="2">
        <f t="shared" si="191"/>
        <v>-2.2631749110895569</v>
      </c>
    </row>
    <row r="1782" spans="1:20" x14ac:dyDescent="0.4">
      <c r="A1782" s="1" t="s">
        <v>731</v>
      </c>
      <c r="B1782" s="1" t="s">
        <v>395</v>
      </c>
      <c r="C1782" s="1" t="s">
        <v>477</v>
      </c>
      <c r="D1782" s="1" t="s">
        <v>455</v>
      </c>
      <c r="E1782" s="1" t="s">
        <v>395</v>
      </c>
      <c r="F1782" s="1" t="s">
        <v>497</v>
      </c>
      <c r="G1782" s="1" t="s">
        <v>398</v>
      </c>
      <c r="H1782" s="1" t="s">
        <v>415</v>
      </c>
      <c r="I1782" s="1" t="s">
        <v>311</v>
      </c>
      <c r="J1782" s="1" t="s">
        <v>89</v>
      </c>
      <c r="K1782" s="6" t="s">
        <v>611</v>
      </c>
      <c r="L1782" s="6" t="str">
        <f>VLOOKUP(LEFT(A1782,1),'Ansatz 1'!A$1:B$10,2)</f>
        <v>8 Dienstleistungen</v>
      </c>
      <c r="M1782" s="6" t="str">
        <f>VLOOKUP(LEFT(A1782,2),'Ansatz 2'!A$1:B$51,2)</f>
        <v>81 Öffentliche Einrichtungen</v>
      </c>
      <c r="N1782" s="6" t="str">
        <f t="shared" si="188"/>
        <v>8170 Friedhöfe</v>
      </c>
      <c r="O1782" s="1" t="str">
        <f t="shared" si="189"/>
        <v>FH</v>
      </c>
      <c r="P1782" s="1">
        <f t="shared" si="187"/>
        <v>1</v>
      </c>
      <c r="Q1782" s="1" t="s">
        <v>999</v>
      </c>
      <c r="R1782" s="1" t="str">
        <f t="shared" si="190"/>
        <v>1/8170-72050 Interne Leistungsverrechnung</v>
      </c>
      <c r="S1782" s="2">
        <f t="shared" si="186"/>
        <v>-13000</v>
      </c>
      <c r="T1782" s="2">
        <f t="shared" si="191"/>
        <v>-4.2030391205948918</v>
      </c>
    </row>
    <row r="1783" spans="1:20" x14ac:dyDescent="0.4">
      <c r="A1783" s="1" t="s">
        <v>731</v>
      </c>
      <c r="B1783" s="1" t="s">
        <v>395</v>
      </c>
      <c r="C1783" s="1" t="s">
        <v>485</v>
      </c>
      <c r="D1783" s="1" t="s">
        <v>395</v>
      </c>
      <c r="E1783" s="1" t="s">
        <v>395</v>
      </c>
      <c r="F1783" s="1" t="s">
        <v>397</v>
      </c>
      <c r="G1783" s="1" t="s">
        <v>398</v>
      </c>
      <c r="H1783" s="1" t="s">
        <v>415</v>
      </c>
      <c r="I1783" s="1" t="s">
        <v>311</v>
      </c>
      <c r="J1783" s="1" t="s">
        <v>76</v>
      </c>
      <c r="K1783" s="6" t="s">
        <v>570</v>
      </c>
      <c r="L1783" s="6" t="str">
        <f>VLOOKUP(LEFT(A1783,1),'Ansatz 1'!A$1:B$10,2)</f>
        <v>8 Dienstleistungen</v>
      </c>
      <c r="M1783" s="6" t="str">
        <f>VLOOKUP(LEFT(A1783,2),'Ansatz 2'!A$1:B$51,2)</f>
        <v>81 Öffentliche Einrichtungen</v>
      </c>
      <c r="N1783" s="6" t="str">
        <f t="shared" si="188"/>
        <v>8170 Friedhöfe</v>
      </c>
      <c r="O1783" s="1" t="str">
        <f t="shared" si="189"/>
        <v>FH</v>
      </c>
      <c r="P1783" s="1">
        <f t="shared" si="187"/>
        <v>1</v>
      </c>
      <c r="Q1783" s="1" t="s">
        <v>999</v>
      </c>
      <c r="R1783" s="1" t="str">
        <f t="shared" si="190"/>
        <v>1/8170-72800 Entgelte für sonstige Leistungen</v>
      </c>
      <c r="S1783" s="2">
        <f t="shared" si="186"/>
        <v>-5000</v>
      </c>
      <c r="T1783" s="2">
        <f t="shared" si="191"/>
        <v>-1.6165535079211122</v>
      </c>
    </row>
    <row r="1784" spans="1:20" x14ac:dyDescent="0.4">
      <c r="A1784" s="1" t="s">
        <v>731</v>
      </c>
      <c r="B1784" s="1" t="s">
        <v>395</v>
      </c>
      <c r="C1784" s="1" t="s">
        <v>487</v>
      </c>
      <c r="D1784" s="1" t="s">
        <v>395</v>
      </c>
      <c r="E1784" s="1" t="s">
        <v>395</v>
      </c>
      <c r="F1784" s="1" t="s">
        <v>397</v>
      </c>
      <c r="G1784" s="1" t="s">
        <v>398</v>
      </c>
      <c r="H1784" s="1" t="s">
        <v>415</v>
      </c>
      <c r="I1784" s="1" t="s">
        <v>311</v>
      </c>
      <c r="J1784" s="1" t="s">
        <v>62</v>
      </c>
      <c r="K1784" s="6" t="s">
        <v>448</v>
      </c>
      <c r="L1784" s="6" t="str">
        <f>VLOOKUP(LEFT(A1784,1),'Ansatz 1'!A$1:B$10,2)</f>
        <v>8 Dienstleistungen</v>
      </c>
      <c r="M1784" s="6" t="str">
        <f>VLOOKUP(LEFT(A1784,2),'Ansatz 2'!A$1:B$51,2)</f>
        <v>81 Öffentliche Einrichtungen</v>
      </c>
      <c r="N1784" s="6" t="str">
        <f t="shared" si="188"/>
        <v>8170 Friedhöfe</v>
      </c>
      <c r="O1784" s="1" t="str">
        <f t="shared" si="189"/>
        <v>FH</v>
      </c>
      <c r="P1784" s="1">
        <f t="shared" si="187"/>
        <v>1</v>
      </c>
      <c r="Q1784" s="1" t="s">
        <v>999</v>
      </c>
      <c r="R1784" s="1" t="str">
        <f t="shared" si="190"/>
        <v>1/8170-72900 Sonstige Aufwendungen</v>
      </c>
      <c r="S1784" s="2">
        <f t="shared" si="186"/>
        <v>-100</v>
      </c>
      <c r="T1784" s="2">
        <f t="shared" si="191"/>
        <v>-3.2331070158422244E-2</v>
      </c>
    </row>
    <row r="1785" spans="1:20" x14ac:dyDescent="0.4">
      <c r="A1785" s="1" t="s">
        <v>731</v>
      </c>
      <c r="B1785" s="1" t="s">
        <v>395</v>
      </c>
      <c r="C1785" s="1" t="s">
        <v>489</v>
      </c>
      <c r="D1785" s="1" t="s">
        <v>395</v>
      </c>
      <c r="E1785" s="1" t="s">
        <v>395</v>
      </c>
      <c r="F1785" s="1" t="s">
        <v>397</v>
      </c>
      <c r="G1785" s="1" t="s">
        <v>398</v>
      </c>
      <c r="H1785" s="1" t="s">
        <v>490</v>
      </c>
      <c r="I1785" s="1" t="s">
        <v>311</v>
      </c>
      <c r="J1785" s="1" t="s">
        <v>315</v>
      </c>
      <c r="K1785" s="6" t="s">
        <v>570</v>
      </c>
      <c r="L1785" s="6" t="str">
        <f>VLOOKUP(LEFT(A1785,1),'Ansatz 1'!A$1:B$10,2)</f>
        <v>8 Dienstleistungen</v>
      </c>
      <c r="M1785" s="6" t="str">
        <f>VLOOKUP(LEFT(A1785,2),'Ansatz 2'!A$1:B$51,2)</f>
        <v>81 Öffentliche Einrichtungen</v>
      </c>
      <c r="N1785" s="6" t="str">
        <f t="shared" si="188"/>
        <v>8170 Friedhöfe</v>
      </c>
      <c r="O1785" s="1" t="str">
        <f t="shared" si="189"/>
        <v>FH</v>
      </c>
      <c r="P1785" s="1">
        <f t="shared" si="187"/>
        <v>2</v>
      </c>
      <c r="Q1785" s="1" t="s">
        <v>999</v>
      </c>
      <c r="R1785" s="1" t="str">
        <f t="shared" si="190"/>
        <v>2/8170+80800 Veräußerungen von Waren (Inschriften)</v>
      </c>
      <c r="S1785" s="2">
        <f t="shared" si="186"/>
        <v>5000</v>
      </c>
      <c r="T1785" s="2">
        <f t="shared" si="191"/>
        <v>1.6165535079211122</v>
      </c>
    </row>
    <row r="1786" spans="1:20" x14ac:dyDescent="0.4">
      <c r="A1786" s="1" t="s">
        <v>731</v>
      </c>
      <c r="B1786" s="1" t="s">
        <v>395</v>
      </c>
      <c r="C1786" s="1" t="s">
        <v>733</v>
      </c>
      <c r="D1786" s="1" t="s">
        <v>395</v>
      </c>
      <c r="E1786" s="1" t="s">
        <v>395</v>
      </c>
      <c r="F1786" s="1" t="s">
        <v>397</v>
      </c>
      <c r="G1786" s="1" t="s">
        <v>398</v>
      </c>
      <c r="H1786" s="1" t="s">
        <v>734</v>
      </c>
      <c r="I1786" s="1" t="s">
        <v>311</v>
      </c>
      <c r="J1786" s="1" t="s">
        <v>316</v>
      </c>
      <c r="K1786" s="6" t="s">
        <v>453</v>
      </c>
      <c r="L1786" s="6" t="str">
        <f>VLOOKUP(LEFT(A1786,1),'Ansatz 1'!A$1:B$10,2)</f>
        <v>8 Dienstleistungen</v>
      </c>
      <c r="M1786" s="6" t="str">
        <f>VLOOKUP(LEFT(A1786,2),'Ansatz 2'!A$1:B$51,2)</f>
        <v>81 Öffentliche Einrichtungen</v>
      </c>
      <c r="N1786" s="6" t="str">
        <f t="shared" si="188"/>
        <v>8170 Friedhöfe</v>
      </c>
      <c r="O1786" s="1" t="str">
        <f t="shared" si="189"/>
        <v>FH</v>
      </c>
      <c r="P1786" s="1">
        <f t="shared" si="187"/>
        <v>2</v>
      </c>
      <c r="Q1786" s="1" t="s">
        <v>999</v>
      </c>
      <c r="R1786" s="1" t="str">
        <f t="shared" si="190"/>
        <v>2/8170+85200 Gebühren für die Benützung von Gemeindeeinrichtungen und -anlagen (Grabstättengebühren)</v>
      </c>
      <c r="S1786" s="2">
        <f t="shared" si="186"/>
        <v>8000</v>
      </c>
      <c r="T1786" s="2">
        <f t="shared" si="191"/>
        <v>2.5864856126737794</v>
      </c>
    </row>
    <row r="1787" spans="1:20" x14ac:dyDescent="0.4">
      <c r="A1787" s="1" t="s">
        <v>731</v>
      </c>
      <c r="B1787" s="1" t="s">
        <v>395</v>
      </c>
      <c r="C1787" s="1" t="s">
        <v>733</v>
      </c>
      <c r="D1787" s="1" t="s">
        <v>401</v>
      </c>
      <c r="E1787" s="1" t="s">
        <v>395</v>
      </c>
      <c r="F1787" s="1" t="s">
        <v>397</v>
      </c>
      <c r="G1787" s="1" t="s">
        <v>398</v>
      </c>
      <c r="H1787" s="1" t="s">
        <v>734</v>
      </c>
      <c r="I1787" s="1" t="s">
        <v>311</v>
      </c>
      <c r="J1787" s="1" t="s">
        <v>317</v>
      </c>
      <c r="K1787" s="6" t="s">
        <v>570</v>
      </c>
      <c r="L1787" s="6" t="str">
        <f>VLOOKUP(LEFT(A1787,1),'Ansatz 1'!A$1:B$10,2)</f>
        <v>8 Dienstleistungen</v>
      </c>
      <c r="M1787" s="6" t="str">
        <f>VLOOKUP(LEFT(A1787,2),'Ansatz 2'!A$1:B$51,2)</f>
        <v>81 Öffentliche Einrichtungen</v>
      </c>
      <c r="N1787" s="6" t="str">
        <f t="shared" si="188"/>
        <v>8170 Friedhöfe</v>
      </c>
      <c r="O1787" s="1" t="str">
        <f t="shared" si="189"/>
        <v>FH</v>
      </c>
      <c r="P1787" s="1">
        <f t="shared" si="187"/>
        <v>2</v>
      </c>
      <c r="Q1787" s="1" t="s">
        <v>999</v>
      </c>
      <c r="R1787" s="1" t="str">
        <f t="shared" si="190"/>
        <v>2/8170+85220 Gebühren für die Benützung von Gemeindeeinrichtungen und -anlagen (Bestattungsgebühren)</v>
      </c>
      <c r="S1787" s="2">
        <f t="shared" si="186"/>
        <v>5000</v>
      </c>
      <c r="T1787" s="2">
        <f t="shared" si="191"/>
        <v>1.6165535079211122</v>
      </c>
    </row>
    <row r="1788" spans="1:20" x14ac:dyDescent="0.4">
      <c r="A1788" s="1" t="s">
        <v>735</v>
      </c>
      <c r="B1788" s="1" t="s">
        <v>395</v>
      </c>
      <c r="C1788" s="1" t="s">
        <v>736</v>
      </c>
      <c r="D1788" s="1" t="s">
        <v>395</v>
      </c>
      <c r="E1788" s="1" t="s">
        <v>395</v>
      </c>
      <c r="F1788" s="1" t="s">
        <v>397</v>
      </c>
      <c r="G1788" s="1" t="s">
        <v>398</v>
      </c>
      <c r="H1788" s="1" t="s">
        <v>737</v>
      </c>
      <c r="I1788" s="1" t="s">
        <v>318</v>
      </c>
      <c r="J1788" s="1" t="s">
        <v>319</v>
      </c>
      <c r="K1788" s="6" t="s">
        <v>738</v>
      </c>
      <c r="L1788" s="6" t="str">
        <f>VLOOKUP(LEFT(A1788,1),'Ansatz 1'!A$1:B$10,2)</f>
        <v>8 Dienstleistungen</v>
      </c>
      <c r="M1788" s="6" t="str">
        <f>VLOOKUP(LEFT(A1788,2),'Ansatz 2'!A$1:B$51,2)</f>
        <v>84 Liegenschaften, Wohn- und Geschäftsgebäude</v>
      </c>
      <c r="N1788" s="6" t="str">
        <f t="shared" si="188"/>
        <v>8400 Grundbesitz</v>
      </c>
      <c r="O1788" s="1" t="str">
        <f t="shared" si="189"/>
        <v>FH</v>
      </c>
      <c r="P1788" s="1">
        <f t="shared" si="187"/>
        <v>2</v>
      </c>
      <c r="Q1788" s="1" t="s">
        <v>999</v>
      </c>
      <c r="R1788" s="1" t="str">
        <f t="shared" si="190"/>
        <v>2/8400+00100 Unbebaute Grundstücke (für leistbares Wohnen)</v>
      </c>
      <c r="S1788" s="2">
        <f t="shared" si="186"/>
        <v>400000</v>
      </c>
      <c r="T1788" s="2">
        <f t="shared" si="191"/>
        <v>129.32428063368897</v>
      </c>
    </row>
    <row r="1789" spans="1:20" x14ac:dyDescent="0.4">
      <c r="A1789" s="1" t="s">
        <v>735</v>
      </c>
      <c r="B1789" s="1" t="s">
        <v>395</v>
      </c>
      <c r="C1789" s="1" t="s">
        <v>736</v>
      </c>
      <c r="D1789" s="1" t="s">
        <v>395</v>
      </c>
      <c r="E1789" s="1" t="s">
        <v>395</v>
      </c>
      <c r="F1789" s="1" t="s">
        <v>397</v>
      </c>
      <c r="G1789" s="1" t="s">
        <v>398</v>
      </c>
      <c r="H1789" s="1" t="s">
        <v>635</v>
      </c>
      <c r="I1789" s="1" t="s">
        <v>318</v>
      </c>
      <c r="J1789" s="1" t="s">
        <v>320</v>
      </c>
      <c r="K1789" s="6" t="s">
        <v>739</v>
      </c>
      <c r="L1789" s="6" t="str">
        <f>VLOOKUP(LEFT(A1789,1),'Ansatz 1'!A$1:B$10,2)</f>
        <v>8 Dienstleistungen</v>
      </c>
      <c r="M1789" s="6" t="str">
        <f>VLOOKUP(LEFT(A1789,2),'Ansatz 2'!A$1:B$51,2)</f>
        <v>84 Liegenschaften, Wohn- und Geschäftsgebäude</v>
      </c>
      <c r="N1789" s="6" t="str">
        <f t="shared" si="188"/>
        <v>8400 Grundbesitz</v>
      </c>
      <c r="O1789" s="1" t="str">
        <f t="shared" si="189"/>
        <v>FH</v>
      </c>
      <c r="P1789" s="1">
        <f t="shared" si="187"/>
        <v>1</v>
      </c>
      <c r="Q1789" s="1" t="s">
        <v>999</v>
      </c>
      <c r="R1789" s="1" t="str">
        <f t="shared" si="190"/>
        <v>1/8400-00100 Unbebaute Grundstücke</v>
      </c>
      <c r="S1789" s="2">
        <f t="shared" si="186"/>
        <v>-125000</v>
      </c>
      <c r="T1789" s="2">
        <f t="shared" si="191"/>
        <v>-40.413837698027805</v>
      </c>
    </row>
    <row r="1790" spans="1:20" x14ac:dyDescent="0.4">
      <c r="A1790" s="1" t="s">
        <v>735</v>
      </c>
      <c r="B1790" s="1" t="s">
        <v>395</v>
      </c>
      <c r="C1790" s="1" t="s">
        <v>579</v>
      </c>
      <c r="D1790" s="1" t="s">
        <v>395</v>
      </c>
      <c r="E1790" s="1" t="s">
        <v>395</v>
      </c>
      <c r="F1790" s="1" t="s">
        <v>397</v>
      </c>
      <c r="G1790" s="1" t="s">
        <v>398</v>
      </c>
      <c r="H1790" s="1" t="s">
        <v>415</v>
      </c>
      <c r="I1790" s="1" t="s">
        <v>318</v>
      </c>
      <c r="J1790" s="1" t="s">
        <v>133</v>
      </c>
      <c r="K1790" s="6" t="s">
        <v>463</v>
      </c>
      <c r="L1790" s="6" t="str">
        <f>VLOOKUP(LEFT(A1790,1),'Ansatz 1'!A$1:B$10,2)</f>
        <v>8 Dienstleistungen</v>
      </c>
      <c r="M1790" s="6" t="str">
        <f>VLOOKUP(LEFT(A1790,2),'Ansatz 2'!A$1:B$51,2)</f>
        <v>84 Liegenschaften, Wohn- und Geschäftsgebäude</v>
      </c>
      <c r="N1790" s="6" t="str">
        <f t="shared" si="188"/>
        <v>8400 Grundbesitz</v>
      </c>
      <c r="O1790" s="1" t="str">
        <f t="shared" si="189"/>
        <v>FH</v>
      </c>
      <c r="P1790" s="1">
        <f t="shared" si="187"/>
        <v>1</v>
      </c>
      <c r="Q1790" s="1" t="s">
        <v>999</v>
      </c>
      <c r="R1790" s="1" t="str">
        <f t="shared" si="190"/>
        <v>1/8400-71000 Öffentliche Abgaben, ohne Gebühren gemäß FAG</v>
      </c>
      <c r="S1790" s="2">
        <f t="shared" si="186"/>
        <v>-2500</v>
      </c>
      <c r="T1790" s="2">
        <f t="shared" si="191"/>
        <v>-0.80827675396055609</v>
      </c>
    </row>
    <row r="1791" spans="1:20" x14ac:dyDescent="0.4">
      <c r="A1791" s="1" t="s">
        <v>735</v>
      </c>
      <c r="B1791" s="1" t="s">
        <v>395</v>
      </c>
      <c r="C1791" s="1" t="s">
        <v>485</v>
      </c>
      <c r="D1791" s="1" t="s">
        <v>395</v>
      </c>
      <c r="E1791" s="1" t="s">
        <v>395</v>
      </c>
      <c r="F1791" s="1" t="s">
        <v>397</v>
      </c>
      <c r="G1791" s="1" t="s">
        <v>398</v>
      </c>
      <c r="H1791" s="1" t="s">
        <v>415</v>
      </c>
      <c r="I1791" s="1" t="s">
        <v>318</v>
      </c>
      <c r="J1791" s="1" t="s">
        <v>321</v>
      </c>
      <c r="K1791" s="6" t="s">
        <v>448</v>
      </c>
      <c r="L1791" s="6" t="str">
        <f>VLOOKUP(LEFT(A1791,1),'Ansatz 1'!A$1:B$10,2)</f>
        <v>8 Dienstleistungen</v>
      </c>
      <c r="M1791" s="6" t="str">
        <f>VLOOKUP(LEFT(A1791,2),'Ansatz 2'!A$1:B$51,2)</f>
        <v>84 Liegenschaften, Wohn- und Geschäftsgebäude</v>
      </c>
      <c r="N1791" s="6" t="str">
        <f t="shared" si="188"/>
        <v>8400 Grundbesitz</v>
      </c>
      <c r="O1791" s="1" t="str">
        <f t="shared" si="189"/>
        <v>FH</v>
      </c>
      <c r="P1791" s="1">
        <f t="shared" si="187"/>
        <v>1</v>
      </c>
      <c r="Q1791" s="1" t="s">
        <v>999</v>
      </c>
      <c r="R1791" s="1" t="str">
        <f t="shared" si="190"/>
        <v>1/8400-72800 Entgelte für sonstige Leistungen (Obstbäume schneiden)</v>
      </c>
      <c r="S1791" s="2">
        <f t="shared" si="186"/>
        <v>-100</v>
      </c>
      <c r="T1791" s="2">
        <f t="shared" si="191"/>
        <v>-3.2331070158422244E-2</v>
      </c>
    </row>
    <row r="1792" spans="1:20" x14ac:dyDescent="0.4">
      <c r="A1792" s="1" t="s">
        <v>735</v>
      </c>
      <c r="B1792" s="1" t="s">
        <v>395</v>
      </c>
      <c r="C1792" s="1" t="s">
        <v>491</v>
      </c>
      <c r="D1792" s="1" t="s">
        <v>395</v>
      </c>
      <c r="E1792" s="1" t="s">
        <v>395</v>
      </c>
      <c r="F1792" s="1" t="s">
        <v>397</v>
      </c>
      <c r="G1792" s="1" t="s">
        <v>398</v>
      </c>
      <c r="H1792" s="1" t="s">
        <v>492</v>
      </c>
      <c r="I1792" s="1" t="s">
        <v>318</v>
      </c>
      <c r="J1792" s="1" t="s">
        <v>148</v>
      </c>
      <c r="K1792" s="6" t="s">
        <v>451</v>
      </c>
      <c r="L1792" s="6" t="str">
        <f>VLOOKUP(LEFT(A1792,1),'Ansatz 1'!A$1:B$10,2)</f>
        <v>8 Dienstleistungen</v>
      </c>
      <c r="M1792" s="6" t="str">
        <f>VLOOKUP(LEFT(A1792,2),'Ansatz 2'!A$1:B$51,2)</f>
        <v>84 Liegenschaften, Wohn- und Geschäftsgebäude</v>
      </c>
      <c r="N1792" s="6" t="str">
        <f t="shared" si="188"/>
        <v>8400 Grundbesitz</v>
      </c>
      <c r="O1792" s="1" t="str">
        <f t="shared" si="189"/>
        <v>FH</v>
      </c>
      <c r="P1792" s="1">
        <f t="shared" si="187"/>
        <v>2</v>
      </c>
      <c r="Q1792" s="1" t="s">
        <v>999</v>
      </c>
      <c r="R1792" s="1" t="str">
        <f t="shared" si="190"/>
        <v>2/8400+81100 Miete- und Pachtertrag</v>
      </c>
      <c r="S1792" s="2">
        <f t="shared" si="186"/>
        <v>6000</v>
      </c>
      <c r="T1792" s="2">
        <f t="shared" si="191"/>
        <v>1.9398642095053347</v>
      </c>
    </row>
    <row r="1793" spans="1:20" x14ac:dyDescent="0.4">
      <c r="A1793" s="1" t="s">
        <v>740</v>
      </c>
      <c r="B1793" s="1" t="s">
        <v>395</v>
      </c>
      <c r="C1793" s="1" t="s">
        <v>491</v>
      </c>
      <c r="D1793" s="1" t="s">
        <v>395</v>
      </c>
      <c r="E1793" s="1" t="s">
        <v>395</v>
      </c>
      <c r="F1793" s="1" t="s">
        <v>397</v>
      </c>
      <c r="G1793" s="1" t="s">
        <v>398</v>
      </c>
      <c r="H1793" s="1" t="s">
        <v>492</v>
      </c>
      <c r="I1793" s="1" t="s">
        <v>322</v>
      </c>
      <c r="J1793" s="1" t="s">
        <v>323</v>
      </c>
      <c r="K1793" s="6" t="s">
        <v>448</v>
      </c>
      <c r="L1793" s="6" t="str">
        <f>VLOOKUP(LEFT(A1793,1),'Ansatz 1'!A$1:B$10,2)</f>
        <v>8 Dienstleistungen</v>
      </c>
      <c r="M1793" s="6" t="str">
        <f>VLOOKUP(LEFT(A1793,2),'Ansatz 2'!A$1:B$51,2)</f>
        <v>84 Liegenschaften, Wohn- und Geschäftsgebäude</v>
      </c>
      <c r="N1793" s="6" t="str">
        <f t="shared" si="188"/>
        <v>8410 Grundstücksgleiche Rechte</v>
      </c>
      <c r="O1793" s="1" t="str">
        <f t="shared" si="189"/>
        <v>FH</v>
      </c>
      <c r="P1793" s="1">
        <f t="shared" si="187"/>
        <v>2</v>
      </c>
      <c r="Q1793" s="1" t="s">
        <v>999</v>
      </c>
      <c r="R1793" s="1" t="str">
        <f t="shared" si="190"/>
        <v>2/8410+81100 Miete- und Pachtertrag (Fischereipachte)</v>
      </c>
      <c r="S1793" s="2">
        <f t="shared" si="186"/>
        <v>100</v>
      </c>
      <c r="T1793" s="2">
        <f t="shared" si="191"/>
        <v>3.2331070158422244E-2</v>
      </c>
    </row>
    <row r="1794" spans="1:20" x14ac:dyDescent="0.4">
      <c r="A1794" s="1" t="s">
        <v>740</v>
      </c>
      <c r="B1794" s="1" t="s">
        <v>395</v>
      </c>
      <c r="C1794" s="1" t="s">
        <v>741</v>
      </c>
      <c r="D1794" s="1" t="s">
        <v>395</v>
      </c>
      <c r="E1794" s="1" t="s">
        <v>395</v>
      </c>
      <c r="F1794" s="1" t="s">
        <v>397</v>
      </c>
      <c r="G1794" s="1" t="s">
        <v>398</v>
      </c>
      <c r="H1794" s="1" t="s">
        <v>742</v>
      </c>
      <c r="I1794" s="1" t="s">
        <v>322</v>
      </c>
      <c r="J1794" s="1" t="s">
        <v>324</v>
      </c>
      <c r="K1794" s="6" t="s">
        <v>448</v>
      </c>
      <c r="L1794" s="6" t="str">
        <f>VLOOKUP(LEFT(A1794,1),'Ansatz 1'!A$1:B$10,2)</f>
        <v>8 Dienstleistungen</v>
      </c>
      <c r="M1794" s="6" t="str">
        <f>VLOOKUP(LEFT(A1794,2),'Ansatz 2'!A$1:B$51,2)</f>
        <v>84 Liegenschaften, Wohn- und Geschäftsgebäude</v>
      </c>
      <c r="N1794" s="6" t="str">
        <f t="shared" si="188"/>
        <v>8410 Grundstücksgleiche Rechte</v>
      </c>
      <c r="O1794" s="1" t="str">
        <f t="shared" si="189"/>
        <v>FH</v>
      </c>
      <c r="P1794" s="1">
        <f t="shared" si="187"/>
        <v>2</v>
      </c>
      <c r="Q1794" s="1" t="s">
        <v>999</v>
      </c>
      <c r="R1794" s="1" t="str">
        <f t="shared" si="190"/>
        <v>2/8410+82200 Dividenden und Gewinnabfuhren von Beteiligungen (Nutzungsanteile von Agrargemeinschaften)</v>
      </c>
      <c r="S1794" s="2">
        <f t="shared" ref="S1794:S1857" si="192">IF(P1794=2,K1794+0,-(K1794+0))</f>
        <v>100</v>
      </c>
      <c r="T1794" s="2">
        <f t="shared" si="191"/>
        <v>3.2331070158422244E-2</v>
      </c>
    </row>
    <row r="1795" spans="1:20" x14ac:dyDescent="0.4">
      <c r="A1795" s="1" t="s">
        <v>743</v>
      </c>
      <c r="B1795" s="1" t="s">
        <v>395</v>
      </c>
      <c r="C1795" s="1" t="s">
        <v>489</v>
      </c>
      <c r="D1795" s="1" t="s">
        <v>395</v>
      </c>
      <c r="E1795" s="1" t="s">
        <v>395</v>
      </c>
      <c r="F1795" s="1" t="s">
        <v>397</v>
      </c>
      <c r="G1795" s="1" t="s">
        <v>398</v>
      </c>
      <c r="H1795" s="1" t="s">
        <v>490</v>
      </c>
      <c r="I1795" s="1" t="s">
        <v>325</v>
      </c>
      <c r="J1795" s="1" t="s">
        <v>326</v>
      </c>
      <c r="K1795" s="6" t="s">
        <v>448</v>
      </c>
      <c r="L1795" s="6" t="str">
        <f>VLOOKUP(LEFT(A1795,1),'Ansatz 1'!A$1:B$10,2)</f>
        <v>8 Dienstleistungen</v>
      </c>
      <c r="M1795" s="6" t="str">
        <f>VLOOKUP(LEFT(A1795,2),'Ansatz 2'!A$1:B$51,2)</f>
        <v>84 Liegenschaften, Wohn- und Geschäftsgebäude</v>
      </c>
      <c r="N1795" s="6" t="str">
        <f t="shared" si="188"/>
        <v>8420 Waldbesitz</v>
      </c>
      <c r="O1795" s="1" t="str">
        <f t="shared" si="189"/>
        <v>FH</v>
      </c>
      <c r="P1795" s="1">
        <f t="shared" ref="P1795:P1858" si="193">IF(OR(MID(H1795,2,1)="1",MID(H1795,2,1)="3"),2,1)</f>
        <v>2</v>
      </c>
      <c r="Q1795" s="1" t="s">
        <v>999</v>
      </c>
      <c r="R1795" s="1" t="str">
        <f t="shared" si="190"/>
        <v>2/8420+80800 Veräußerungen von Waren (Holzerlöse)</v>
      </c>
      <c r="S1795" s="2">
        <f t="shared" si="192"/>
        <v>100</v>
      </c>
      <c r="T1795" s="2">
        <f t="shared" si="191"/>
        <v>3.2331070158422244E-2</v>
      </c>
    </row>
    <row r="1796" spans="1:20" x14ac:dyDescent="0.4">
      <c r="A1796" s="1" t="s">
        <v>744</v>
      </c>
      <c r="B1796" s="1" t="s">
        <v>395</v>
      </c>
      <c r="C1796" s="1" t="s">
        <v>745</v>
      </c>
      <c r="D1796" s="1" t="s">
        <v>395</v>
      </c>
      <c r="E1796" s="1" t="s">
        <v>395</v>
      </c>
      <c r="F1796" s="1" t="s">
        <v>397</v>
      </c>
      <c r="G1796" s="1" t="s">
        <v>398</v>
      </c>
      <c r="H1796" s="1" t="s">
        <v>635</v>
      </c>
      <c r="I1796" s="1" t="s">
        <v>327</v>
      </c>
      <c r="J1796" s="1" t="s">
        <v>328</v>
      </c>
      <c r="K1796" s="6" t="s">
        <v>746</v>
      </c>
      <c r="L1796" s="6" t="str">
        <f>VLOOKUP(LEFT(A1796,1),'Ansatz 1'!A$1:B$10,2)</f>
        <v>8 Dienstleistungen</v>
      </c>
      <c r="M1796" s="6" t="str">
        <f>VLOOKUP(LEFT(A1796,2),'Ansatz 2'!A$1:B$51,2)</f>
        <v>85 Betriebe mit marktbestimmter Tätigkeit</v>
      </c>
      <c r="N1796" s="6" t="str">
        <f t="shared" si="188"/>
        <v>8500 Betriebe der Wasserversorgung</v>
      </c>
      <c r="O1796" s="1" t="str">
        <f t="shared" si="189"/>
        <v>FH</v>
      </c>
      <c r="P1796" s="1">
        <f t="shared" si="193"/>
        <v>1</v>
      </c>
      <c r="Q1796" s="1" t="s">
        <v>999</v>
      </c>
      <c r="R1796" s="1" t="str">
        <f t="shared" si="190"/>
        <v>1/8500-00400 Wasser- und Abwasserbauten und -anlagen</v>
      </c>
      <c r="S1796" s="2">
        <f t="shared" si="192"/>
        <v>-250000</v>
      </c>
      <c r="T1796" s="2">
        <f t="shared" si="191"/>
        <v>-80.827675396055611</v>
      </c>
    </row>
    <row r="1797" spans="1:20" x14ac:dyDescent="0.4">
      <c r="A1797" s="1" t="s">
        <v>744</v>
      </c>
      <c r="B1797" s="1" t="s">
        <v>395</v>
      </c>
      <c r="C1797" s="1" t="s">
        <v>528</v>
      </c>
      <c r="D1797" s="1" t="s">
        <v>395</v>
      </c>
      <c r="E1797" s="1" t="s">
        <v>395</v>
      </c>
      <c r="F1797" s="1" t="s">
        <v>397</v>
      </c>
      <c r="G1797" s="1" t="s">
        <v>398</v>
      </c>
      <c r="H1797" s="1" t="s">
        <v>434</v>
      </c>
      <c r="I1797" s="1" t="s">
        <v>327</v>
      </c>
      <c r="J1797" s="1" t="s">
        <v>256</v>
      </c>
      <c r="K1797" s="6" t="s">
        <v>448</v>
      </c>
      <c r="L1797" s="6" t="str">
        <f>VLOOKUP(LEFT(A1797,1),'Ansatz 1'!A$1:B$10,2)</f>
        <v>8 Dienstleistungen</v>
      </c>
      <c r="M1797" s="6" t="str">
        <f>VLOOKUP(LEFT(A1797,2),'Ansatz 2'!A$1:B$51,2)</f>
        <v>85 Betriebe mit marktbestimmter Tätigkeit</v>
      </c>
      <c r="N1797" s="6" t="str">
        <f t="shared" si="188"/>
        <v>8500 Betriebe der Wasserversorgung</v>
      </c>
      <c r="O1797" s="1" t="str">
        <f t="shared" si="189"/>
        <v>FH</v>
      </c>
      <c r="P1797" s="1">
        <f t="shared" si="193"/>
        <v>1</v>
      </c>
      <c r="Q1797" s="1" t="s">
        <v>999</v>
      </c>
      <c r="R1797" s="1" t="str">
        <f t="shared" si="190"/>
        <v>1/8500-03000 Werkzeuge und sonstige Erzeugungsmittel</v>
      </c>
      <c r="S1797" s="2">
        <f t="shared" si="192"/>
        <v>-100</v>
      </c>
      <c r="T1797" s="2">
        <f t="shared" si="191"/>
        <v>-3.2331070158422244E-2</v>
      </c>
    </row>
    <row r="1798" spans="1:20" x14ac:dyDescent="0.4">
      <c r="A1798" s="1" t="s">
        <v>744</v>
      </c>
      <c r="B1798" s="1" t="s">
        <v>395</v>
      </c>
      <c r="C1798" s="1" t="s">
        <v>435</v>
      </c>
      <c r="D1798" s="1" t="s">
        <v>395</v>
      </c>
      <c r="E1798" s="1" t="s">
        <v>395</v>
      </c>
      <c r="F1798" s="1" t="s">
        <v>397</v>
      </c>
      <c r="G1798" s="1" t="s">
        <v>398</v>
      </c>
      <c r="H1798" s="1" t="s">
        <v>436</v>
      </c>
      <c r="I1798" s="1" t="s">
        <v>327</v>
      </c>
      <c r="J1798" s="1" t="s">
        <v>35</v>
      </c>
      <c r="K1798" s="6" t="s">
        <v>419</v>
      </c>
      <c r="L1798" s="6" t="str">
        <f>VLOOKUP(LEFT(A1798,1),'Ansatz 1'!A$1:B$10,2)</f>
        <v>8 Dienstleistungen</v>
      </c>
      <c r="M1798" s="6" t="str">
        <f>VLOOKUP(LEFT(A1798,2),'Ansatz 2'!A$1:B$51,2)</f>
        <v>85 Betriebe mit marktbestimmter Tätigkeit</v>
      </c>
      <c r="N1798" s="6" t="str">
        <f t="shared" si="188"/>
        <v>8500 Betriebe der Wasserversorgung</v>
      </c>
      <c r="O1798" s="1" t="str">
        <f t="shared" si="189"/>
        <v>FH</v>
      </c>
      <c r="P1798" s="1">
        <f t="shared" si="193"/>
        <v>1</v>
      </c>
      <c r="Q1798" s="1" t="s">
        <v>999</v>
      </c>
      <c r="R1798" s="1" t="str">
        <f t="shared" si="190"/>
        <v>1/8500-04200 Amts-, Betriebs- und Geschäftsausstattung</v>
      </c>
      <c r="S1798" s="2">
        <f t="shared" si="192"/>
        <v>-1500</v>
      </c>
      <c r="T1798" s="2">
        <f t="shared" si="191"/>
        <v>-0.48496605237633367</v>
      </c>
    </row>
    <row r="1799" spans="1:20" x14ac:dyDescent="0.4">
      <c r="A1799" s="1" t="s">
        <v>744</v>
      </c>
      <c r="B1799" s="1" t="s">
        <v>395</v>
      </c>
      <c r="C1799" s="1" t="s">
        <v>529</v>
      </c>
      <c r="D1799" s="1" t="s">
        <v>395</v>
      </c>
      <c r="E1799" s="1" t="s">
        <v>395</v>
      </c>
      <c r="F1799" s="1" t="s">
        <v>397</v>
      </c>
      <c r="G1799" s="1" t="s">
        <v>398</v>
      </c>
      <c r="H1799" s="1" t="s">
        <v>530</v>
      </c>
      <c r="I1799" s="1" t="s">
        <v>327</v>
      </c>
      <c r="J1799" s="1" t="s">
        <v>92</v>
      </c>
      <c r="K1799" s="6" t="s">
        <v>700</v>
      </c>
      <c r="L1799" s="6" t="str">
        <f>VLOOKUP(LEFT(A1799,1),'Ansatz 1'!A$1:B$10,2)</f>
        <v>8 Dienstleistungen</v>
      </c>
      <c r="M1799" s="6" t="str">
        <f>VLOOKUP(LEFT(A1799,2),'Ansatz 2'!A$1:B$51,2)</f>
        <v>85 Betriebe mit marktbestimmter Tätigkeit</v>
      </c>
      <c r="N1799" s="6" t="str">
        <f t="shared" si="188"/>
        <v>8500 Betriebe der Wasserversorgung</v>
      </c>
      <c r="O1799" s="1" t="str">
        <f t="shared" si="189"/>
        <v>FH</v>
      </c>
      <c r="P1799" s="1">
        <f t="shared" si="193"/>
        <v>2</v>
      </c>
      <c r="Q1799" s="1" t="s">
        <v>999</v>
      </c>
      <c r="R1799" s="1" t="str">
        <f t="shared" si="190"/>
        <v>2/8500+30100 Kapitaltransfers von Ländern, Landesfonds und Landeskammern</v>
      </c>
      <c r="S1799" s="2">
        <f t="shared" si="192"/>
        <v>40000</v>
      </c>
      <c r="T1799" s="2">
        <f t="shared" si="191"/>
        <v>12.932428063368897</v>
      </c>
    </row>
    <row r="1800" spans="1:20" x14ac:dyDescent="0.4">
      <c r="A1800" s="1" t="s">
        <v>744</v>
      </c>
      <c r="B1800" s="1" t="s">
        <v>395</v>
      </c>
      <c r="C1800" s="1" t="s">
        <v>747</v>
      </c>
      <c r="D1800" s="1" t="s">
        <v>401</v>
      </c>
      <c r="E1800" s="1" t="s">
        <v>395</v>
      </c>
      <c r="F1800" s="1" t="s">
        <v>397</v>
      </c>
      <c r="G1800" s="1" t="s">
        <v>398</v>
      </c>
      <c r="H1800" s="1" t="s">
        <v>530</v>
      </c>
      <c r="I1800" s="1" t="s">
        <v>327</v>
      </c>
      <c r="J1800" s="1" t="s">
        <v>329</v>
      </c>
      <c r="K1800" s="6" t="s">
        <v>748</v>
      </c>
      <c r="L1800" s="6" t="str">
        <f>VLOOKUP(LEFT(A1800,1),'Ansatz 1'!A$1:B$10,2)</f>
        <v>8 Dienstleistungen</v>
      </c>
      <c r="M1800" s="6" t="str">
        <f>VLOOKUP(LEFT(A1800,2),'Ansatz 2'!A$1:B$51,2)</f>
        <v>85 Betriebe mit marktbestimmter Tätigkeit</v>
      </c>
      <c r="N1800" s="6" t="str">
        <f t="shared" si="188"/>
        <v>8500 Betriebe der Wasserversorgung</v>
      </c>
      <c r="O1800" s="1" t="str">
        <f t="shared" si="189"/>
        <v>FH</v>
      </c>
      <c r="P1800" s="1">
        <f t="shared" si="193"/>
        <v>2</v>
      </c>
      <c r="Q1800" s="1" t="s">
        <v>999</v>
      </c>
      <c r="R1800" s="1" t="str">
        <f t="shared" si="190"/>
        <v>2/8500+30320 Kapitaltransfers von sonstigen Trägern des öffentlichen Rechts (Finanzierungskostenzuschüsse - NEU)</v>
      </c>
      <c r="S1800" s="2">
        <f t="shared" si="192"/>
        <v>21000</v>
      </c>
      <c r="T1800" s="2">
        <f t="shared" si="191"/>
        <v>6.7895247332686708</v>
      </c>
    </row>
    <row r="1801" spans="1:20" x14ac:dyDescent="0.4">
      <c r="A1801" s="1" t="s">
        <v>744</v>
      </c>
      <c r="B1801" s="1" t="s">
        <v>395</v>
      </c>
      <c r="C1801" s="1" t="s">
        <v>747</v>
      </c>
      <c r="D1801" s="1" t="s">
        <v>478</v>
      </c>
      <c r="E1801" s="1" t="s">
        <v>395</v>
      </c>
      <c r="F1801" s="1" t="s">
        <v>397</v>
      </c>
      <c r="G1801" s="1" t="s">
        <v>398</v>
      </c>
      <c r="H1801" s="1" t="s">
        <v>530</v>
      </c>
      <c r="I1801" s="1" t="s">
        <v>327</v>
      </c>
      <c r="J1801" s="1" t="s">
        <v>330</v>
      </c>
      <c r="K1801" s="6" t="s">
        <v>749</v>
      </c>
      <c r="L1801" s="6" t="str">
        <f>VLOOKUP(LEFT(A1801,1),'Ansatz 1'!A$1:B$10,2)</f>
        <v>8 Dienstleistungen</v>
      </c>
      <c r="M1801" s="6" t="str">
        <f>VLOOKUP(LEFT(A1801,2),'Ansatz 2'!A$1:B$51,2)</f>
        <v>85 Betriebe mit marktbestimmter Tätigkeit</v>
      </c>
      <c r="N1801" s="6" t="str">
        <f t="shared" si="188"/>
        <v>8500 Betriebe der Wasserversorgung</v>
      </c>
      <c r="O1801" s="1" t="str">
        <f t="shared" si="189"/>
        <v>FH</v>
      </c>
      <c r="P1801" s="1">
        <f t="shared" si="193"/>
        <v>2</v>
      </c>
      <c r="Q1801" s="1" t="s">
        <v>999</v>
      </c>
      <c r="R1801" s="1" t="str">
        <f t="shared" si="190"/>
        <v>2/8500+30321 Kapitaltransfers von sonstigen Trägern des öffentlichen Rechts (Finanzierungskostenzuschüsse - ALT)</v>
      </c>
      <c r="S1801" s="2">
        <f t="shared" si="192"/>
        <v>7900</v>
      </c>
      <c r="T1801" s="2">
        <f t="shared" si="191"/>
        <v>2.5541545425153571</v>
      </c>
    </row>
    <row r="1802" spans="1:20" x14ac:dyDescent="0.4">
      <c r="A1802" s="1" t="s">
        <v>744</v>
      </c>
      <c r="B1802" s="1" t="s">
        <v>395</v>
      </c>
      <c r="C1802" s="1" t="s">
        <v>747</v>
      </c>
      <c r="D1802" s="1" t="s">
        <v>479</v>
      </c>
      <c r="E1802" s="1" t="s">
        <v>395</v>
      </c>
      <c r="F1802" s="1" t="s">
        <v>397</v>
      </c>
      <c r="G1802" s="1" t="s">
        <v>398</v>
      </c>
      <c r="H1802" s="1" t="s">
        <v>530</v>
      </c>
      <c r="I1802" s="1" t="s">
        <v>327</v>
      </c>
      <c r="J1802" s="1" t="s">
        <v>331</v>
      </c>
      <c r="K1802" s="6" t="s">
        <v>589</v>
      </c>
      <c r="L1802" s="6" t="str">
        <f>VLOOKUP(LEFT(A1802,1),'Ansatz 1'!A$1:B$10,2)</f>
        <v>8 Dienstleistungen</v>
      </c>
      <c r="M1802" s="6" t="str">
        <f>VLOOKUP(LEFT(A1802,2),'Ansatz 2'!A$1:B$51,2)</f>
        <v>85 Betriebe mit marktbestimmter Tätigkeit</v>
      </c>
      <c r="N1802" s="6" t="str">
        <f t="shared" si="188"/>
        <v>8500 Betriebe der Wasserversorgung</v>
      </c>
      <c r="O1802" s="1" t="str">
        <f t="shared" si="189"/>
        <v>FH</v>
      </c>
      <c r="P1802" s="1">
        <f t="shared" si="193"/>
        <v>2</v>
      </c>
      <c r="Q1802" s="1" t="s">
        <v>999</v>
      </c>
      <c r="R1802" s="1" t="str">
        <f t="shared" si="190"/>
        <v>2/8500+30322 Kapitaltransfers von sonstigen Trägern des öffentlichen Rechts (Finanzierungszuschüsse Gruppenwasserversorgung)</v>
      </c>
      <c r="S1802" s="2">
        <f t="shared" si="192"/>
        <v>51000</v>
      </c>
      <c r="T1802" s="2">
        <f t="shared" si="191"/>
        <v>16.488845780795344</v>
      </c>
    </row>
    <row r="1803" spans="1:20" x14ac:dyDescent="0.4">
      <c r="A1803" s="1" t="s">
        <v>744</v>
      </c>
      <c r="B1803" s="1" t="s">
        <v>395</v>
      </c>
      <c r="C1803" s="1" t="s">
        <v>750</v>
      </c>
      <c r="D1803" s="1" t="s">
        <v>395</v>
      </c>
      <c r="E1803" s="1" t="s">
        <v>395</v>
      </c>
      <c r="F1803" s="1" t="s">
        <v>397</v>
      </c>
      <c r="G1803" s="1" t="s">
        <v>398</v>
      </c>
      <c r="H1803" s="1" t="s">
        <v>751</v>
      </c>
      <c r="I1803" s="1" t="s">
        <v>327</v>
      </c>
      <c r="J1803" s="1" t="s">
        <v>332</v>
      </c>
      <c r="K1803" s="6" t="s">
        <v>730</v>
      </c>
      <c r="L1803" s="6" t="str">
        <f>VLOOKUP(LEFT(A1803,1),'Ansatz 1'!A$1:B$10,2)</f>
        <v>8 Dienstleistungen</v>
      </c>
      <c r="M1803" s="6" t="str">
        <f>VLOOKUP(LEFT(A1803,2),'Ansatz 2'!A$1:B$51,2)</f>
        <v>85 Betriebe mit marktbestimmter Tätigkeit</v>
      </c>
      <c r="N1803" s="6" t="str">
        <f t="shared" si="188"/>
        <v>8500 Betriebe der Wasserversorgung</v>
      </c>
      <c r="O1803" s="1" t="str">
        <f t="shared" si="189"/>
        <v>FH</v>
      </c>
      <c r="P1803" s="1">
        <f t="shared" si="193"/>
        <v>2</v>
      </c>
      <c r="Q1803" s="1" t="s">
        <v>999</v>
      </c>
      <c r="R1803" s="1" t="str">
        <f t="shared" si="190"/>
        <v>2/8500+30700 Kapitaltransfers von privaten Haushalten und privaten Organisationen (Anschlußgebühren)</v>
      </c>
      <c r="S1803" s="2">
        <f t="shared" si="192"/>
        <v>30000</v>
      </c>
      <c r="T1803" s="2">
        <f t="shared" si="191"/>
        <v>9.6993210475266736</v>
      </c>
    </row>
    <row r="1804" spans="1:20" x14ac:dyDescent="0.4">
      <c r="A1804" s="1" t="s">
        <v>744</v>
      </c>
      <c r="B1804" s="1" t="s">
        <v>395</v>
      </c>
      <c r="C1804" s="1" t="s">
        <v>516</v>
      </c>
      <c r="D1804" s="1" t="s">
        <v>395</v>
      </c>
      <c r="E1804" s="1" t="s">
        <v>395</v>
      </c>
      <c r="F1804" s="1" t="s">
        <v>397</v>
      </c>
      <c r="G1804" s="1" t="s">
        <v>398</v>
      </c>
      <c r="H1804" s="1" t="s">
        <v>517</v>
      </c>
      <c r="I1804" s="1" t="s">
        <v>327</v>
      </c>
      <c r="J1804" s="1" t="s">
        <v>83</v>
      </c>
      <c r="K1804" s="6" t="s">
        <v>752</v>
      </c>
      <c r="L1804" s="6" t="str">
        <f>VLOOKUP(LEFT(A1804,1),'Ansatz 1'!A$1:B$10,2)</f>
        <v>8 Dienstleistungen</v>
      </c>
      <c r="M1804" s="6" t="str">
        <f>VLOOKUP(LEFT(A1804,2),'Ansatz 2'!A$1:B$51,2)</f>
        <v>85 Betriebe mit marktbestimmter Tätigkeit</v>
      </c>
      <c r="N1804" s="6" t="str">
        <f t="shared" si="188"/>
        <v>8500 Betriebe der Wasserversorgung</v>
      </c>
      <c r="O1804" s="1" t="str">
        <f t="shared" si="189"/>
        <v>FH</v>
      </c>
      <c r="P1804" s="1">
        <f t="shared" si="193"/>
        <v>1</v>
      </c>
      <c r="Q1804" s="1" t="s">
        <v>999</v>
      </c>
      <c r="R1804" s="1" t="str">
        <f t="shared" si="190"/>
        <v>1/8500-34600 Investitionsdarlehen von Finanzunternehmen</v>
      </c>
      <c r="S1804" s="2">
        <f t="shared" si="192"/>
        <v>-67400</v>
      </c>
      <c r="T1804" s="2">
        <f t="shared" si="191"/>
        <v>-21.791141286776593</v>
      </c>
    </row>
    <row r="1805" spans="1:20" x14ac:dyDescent="0.4">
      <c r="A1805" s="1" t="s">
        <v>744</v>
      </c>
      <c r="B1805" s="1" t="s">
        <v>395</v>
      </c>
      <c r="C1805" s="1" t="s">
        <v>438</v>
      </c>
      <c r="D1805" s="1" t="s">
        <v>395</v>
      </c>
      <c r="E1805" s="1" t="s">
        <v>395</v>
      </c>
      <c r="F1805" s="1" t="s">
        <v>397</v>
      </c>
      <c r="G1805" s="1" t="s">
        <v>398</v>
      </c>
      <c r="H1805" s="1" t="s">
        <v>439</v>
      </c>
      <c r="I1805" s="1" t="s">
        <v>327</v>
      </c>
      <c r="J1805" s="1" t="s">
        <v>36</v>
      </c>
      <c r="K1805" s="6" t="s">
        <v>707</v>
      </c>
      <c r="L1805" s="6" t="str">
        <f>VLOOKUP(LEFT(A1805,1),'Ansatz 1'!A$1:B$10,2)</f>
        <v>8 Dienstleistungen</v>
      </c>
      <c r="M1805" s="6" t="str">
        <f>VLOOKUP(LEFT(A1805,2),'Ansatz 2'!A$1:B$51,2)</f>
        <v>85 Betriebe mit marktbestimmter Tätigkeit</v>
      </c>
      <c r="N1805" s="6" t="str">
        <f t="shared" si="188"/>
        <v>8500 Betriebe der Wasserversorgung</v>
      </c>
      <c r="O1805" s="1" t="str">
        <f t="shared" si="189"/>
        <v>FH</v>
      </c>
      <c r="P1805" s="1">
        <f t="shared" si="193"/>
        <v>1</v>
      </c>
      <c r="Q1805" s="1" t="s">
        <v>999</v>
      </c>
      <c r="R1805" s="1" t="str">
        <f t="shared" si="190"/>
        <v>1/8500-40000 Geringwertige Wirtschaftsgüter (GWG)</v>
      </c>
      <c r="S1805" s="2">
        <f t="shared" si="192"/>
        <v>-55000</v>
      </c>
      <c r="T1805" s="2">
        <f t="shared" si="191"/>
        <v>-17.782088587132233</v>
      </c>
    </row>
    <row r="1806" spans="1:20" x14ac:dyDescent="0.4">
      <c r="A1806" s="1" t="s">
        <v>744</v>
      </c>
      <c r="B1806" s="1" t="s">
        <v>395</v>
      </c>
      <c r="C1806" s="1" t="s">
        <v>504</v>
      </c>
      <c r="D1806" s="1" t="s">
        <v>395</v>
      </c>
      <c r="E1806" s="1" t="s">
        <v>395</v>
      </c>
      <c r="F1806" s="1" t="s">
        <v>397</v>
      </c>
      <c r="G1806" s="1" t="s">
        <v>398</v>
      </c>
      <c r="H1806" s="1" t="s">
        <v>439</v>
      </c>
      <c r="I1806" s="1" t="s">
        <v>327</v>
      </c>
      <c r="J1806" s="1" t="s">
        <v>333</v>
      </c>
      <c r="K1806" s="6" t="s">
        <v>537</v>
      </c>
      <c r="L1806" s="6" t="str">
        <f>VLOOKUP(LEFT(A1806,1),'Ansatz 1'!A$1:B$10,2)</f>
        <v>8 Dienstleistungen</v>
      </c>
      <c r="M1806" s="6" t="str">
        <f>VLOOKUP(LEFT(A1806,2),'Ansatz 2'!A$1:B$51,2)</f>
        <v>85 Betriebe mit marktbestimmter Tätigkeit</v>
      </c>
      <c r="N1806" s="6" t="str">
        <f t="shared" si="188"/>
        <v>8500 Betriebe der Wasserversorgung</v>
      </c>
      <c r="O1806" s="1" t="str">
        <f t="shared" si="189"/>
        <v>FH</v>
      </c>
      <c r="P1806" s="1">
        <f t="shared" si="193"/>
        <v>1</v>
      </c>
      <c r="Q1806" s="1" t="s">
        <v>999</v>
      </c>
      <c r="R1806" s="1" t="str">
        <f t="shared" si="190"/>
        <v>1/8500-41300 Handelswaren (Wasserbezug aus Fraxern/Röthis)</v>
      </c>
      <c r="S1806" s="2">
        <f t="shared" si="192"/>
        <v>-10000</v>
      </c>
      <c r="T1806" s="2">
        <f t="shared" si="191"/>
        <v>-3.2331070158422244</v>
      </c>
    </row>
    <row r="1807" spans="1:20" x14ac:dyDescent="0.4">
      <c r="A1807" s="1" t="s">
        <v>744</v>
      </c>
      <c r="B1807" s="1" t="s">
        <v>395</v>
      </c>
      <c r="C1807" s="1" t="s">
        <v>522</v>
      </c>
      <c r="D1807" s="1" t="s">
        <v>395</v>
      </c>
      <c r="E1807" s="1" t="s">
        <v>395</v>
      </c>
      <c r="F1807" s="1" t="s">
        <v>397</v>
      </c>
      <c r="G1807" s="1" t="s">
        <v>398</v>
      </c>
      <c r="H1807" s="1" t="s">
        <v>465</v>
      </c>
      <c r="I1807" s="1" t="s">
        <v>327</v>
      </c>
      <c r="J1807" s="1" t="s">
        <v>86</v>
      </c>
      <c r="K1807" s="6" t="s">
        <v>575</v>
      </c>
      <c r="L1807" s="6" t="str">
        <f>VLOOKUP(LEFT(A1807,1),'Ansatz 1'!A$1:B$10,2)</f>
        <v>8 Dienstleistungen</v>
      </c>
      <c r="M1807" s="6" t="str">
        <f>VLOOKUP(LEFT(A1807,2),'Ansatz 2'!A$1:B$51,2)</f>
        <v>85 Betriebe mit marktbestimmter Tätigkeit</v>
      </c>
      <c r="N1807" s="6" t="str">
        <f t="shared" si="188"/>
        <v>8500 Betriebe der Wasserversorgung</v>
      </c>
      <c r="O1807" s="1" t="str">
        <f t="shared" si="189"/>
        <v>FH</v>
      </c>
      <c r="P1807" s="1">
        <f t="shared" si="193"/>
        <v>1</v>
      </c>
      <c r="Q1807" s="1" t="s">
        <v>999</v>
      </c>
      <c r="R1807" s="1" t="str">
        <f t="shared" si="190"/>
        <v>1/8500-60000 Energiebezüge</v>
      </c>
      <c r="S1807" s="2">
        <f t="shared" si="192"/>
        <v>-2200</v>
      </c>
      <c r="T1807" s="2">
        <f t="shared" si="191"/>
        <v>-0.71128354348528933</v>
      </c>
    </row>
    <row r="1808" spans="1:20" x14ac:dyDescent="0.4">
      <c r="A1808" s="1" t="s">
        <v>744</v>
      </c>
      <c r="B1808" s="1" t="s">
        <v>395</v>
      </c>
      <c r="C1808" s="1" t="s">
        <v>690</v>
      </c>
      <c r="D1808" s="1" t="s">
        <v>395</v>
      </c>
      <c r="E1808" s="1" t="s">
        <v>395</v>
      </c>
      <c r="F1808" s="1" t="s">
        <v>397</v>
      </c>
      <c r="G1808" s="1" t="s">
        <v>398</v>
      </c>
      <c r="H1808" s="1" t="s">
        <v>460</v>
      </c>
      <c r="I1808" s="1" t="s">
        <v>327</v>
      </c>
      <c r="J1808" s="1" t="s">
        <v>269</v>
      </c>
      <c r="K1808" s="6" t="s">
        <v>696</v>
      </c>
      <c r="L1808" s="6" t="str">
        <f>VLOOKUP(LEFT(A1808,1),'Ansatz 1'!A$1:B$10,2)</f>
        <v>8 Dienstleistungen</v>
      </c>
      <c r="M1808" s="6" t="str">
        <f>VLOOKUP(LEFT(A1808,2),'Ansatz 2'!A$1:B$51,2)</f>
        <v>85 Betriebe mit marktbestimmter Tätigkeit</v>
      </c>
      <c r="N1808" s="6" t="str">
        <f t="shared" si="188"/>
        <v>8500 Betriebe der Wasserversorgung</v>
      </c>
      <c r="O1808" s="1" t="str">
        <f t="shared" si="189"/>
        <v>FH</v>
      </c>
      <c r="P1808" s="1">
        <f t="shared" si="193"/>
        <v>1</v>
      </c>
      <c r="Q1808" s="1" t="s">
        <v>999</v>
      </c>
      <c r="R1808" s="1" t="str">
        <f t="shared" si="190"/>
        <v>1/8500-61200 Instandhaltung von Wasser- und Abwasserbauten und -anlagen</v>
      </c>
      <c r="S1808" s="2">
        <f t="shared" si="192"/>
        <v>-92000</v>
      </c>
      <c r="T1808" s="2">
        <f t="shared" si="191"/>
        <v>-29.744584545748463</v>
      </c>
    </row>
    <row r="1809" spans="1:20" x14ac:dyDescent="0.4">
      <c r="A1809" s="1" t="s">
        <v>744</v>
      </c>
      <c r="B1809" s="1" t="s">
        <v>395</v>
      </c>
      <c r="C1809" s="1" t="s">
        <v>690</v>
      </c>
      <c r="D1809" s="1" t="s">
        <v>401</v>
      </c>
      <c r="E1809" s="1" t="s">
        <v>395</v>
      </c>
      <c r="F1809" s="1" t="s">
        <v>397</v>
      </c>
      <c r="G1809" s="1" t="s">
        <v>398</v>
      </c>
      <c r="H1809" s="1" t="s">
        <v>460</v>
      </c>
      <c r="I1809" s="1" t="s">
        <v>327</v>
      </c>
      <c r="J1809" s="1" t="s">
        <v>334</v>
      </c>
      <c r="K1809" s="6" t="s">
        <v>570</v>
      </c>
      <c r="L1809" s="6" t="str">
        <f>VLOOKUP(LEFT(A1809,1),'Ansatz 1'!A$1:B$10,2)</f>
        <v>8 Dienstleistungen</v>
      </c>
      <c r="M1809" s="6" t="str">
        <f>VLOOKUP(LEFT(A1809,2),'Ansatz 2'!A$1:B$51,2)</f>
        <v>85 Betriebe mit marktbestimmter Tätigkeit</v>
      </c>
      <c r="N1809" s="6" t="str">
        <f t="shared" si="188"/>
        <v>8500 Betriebe der Wasserversorgung</v>
      </c>
      <c r="O1809" s="1" t="str">
        <f t="shared" si="189"/>
        <v>FH</v>
      </c>
      <c r="P1809" s="1">
        <f t="shared" si="193"/>
        <v>1</v>
      </c>
      <c r="Q1809" s="1" t="s">
        <v>999</v>
      </c>
      <c r="R1809" s="1" t="str">
        <f t="shared" si="190"/>
        <v>1/8500-61220 Instandhaltung von Wasser- und Abwasserbauten und -anlagen (Gruppen-Wasserleitungen)</v>
      </c>
      <c r="S1809" s="2">
        <f t="shared" si="192"/>
        <v>-5000</v>
      </c>
      <c r="T1809" s="2">
        <f t="shared" si="191"/>
        <v>-1.6165535079211122</v>
      </c>
    </row>
    <row r="1810" spans="1:20" x14ac:dyDescent="0.4">
      <c r="A1810" s="1" t="s">
        <v>744</v>
      </c>
      <c r="B1810" s="1" t="s">
        <v>395</v>
      </c>
      <c r="C1810" s="1" t="s">
        <v>523</v>
      </c>
      <c r="D1810" s="1" t="s">
        <v>395</v>
      </c>
      <c r="E1810" s="1" t="s">
        <v>395</v>
      </c>
      <c r="F1810" s="1" t="s">
        <v>397</v>
      </c>
      <c r="G1810" s="1" t="s">
        <v>398</v>
      </c>
      <c r="H1810" s="1" t="s">
        <v>460</v>
      </c>
      <c r="I1810" s="1" t="s">
        <v>327</v>
      </c>
      <c r="J1810" s="1" t="s">
        <v>87</v>
      </c>
      <c r="K1810" s="6" t="s">
        <v>437</v>
      </c>
      <c r="L1810" s="6" t="str">
        <f>VLOOKUP(LEFT(A1810,1),'Ansatz 1'!A$1:B$10,2)</f>
        <v>8 Dienstleistungen</v>
      </c>
      <c r="M1810" s="6" t="str">
        <f>VLOOKUP(LEFT(A1810,2),'Ansatz 2'!A$1:B$51,2)</f>
        <v>85 Betriebe mit marktbestimmter Tätigkeit</v>
      </c>
      <c r="N1810" s="6" t="str">
        <f t="shared" si="188"/>
        <v>8500 Betriebe der Wasserversorgung</v>
      </c>
      <c r="O1810" s="1" t="str">
        <f t="shared" si="189"/>
        <v>FH</v>
      </c>
      <c r="P1810" s="1">
        <f t="shared" si="193"/>
        <v>1</v>
      </c>
      <c r="Q1810" s="1" t="s">
        <v>999</v>
      </c>
      <c r="R1810" s="1" t="str">
        <f t="shared" si="190"/>
        <v>1/8500-61400 Instandhaltung von Gebäuden und Bauten</v>
      </c>
      <c r="S1810" s="2">
        <f t="shared" si="192"/>
        <v>-4000</v>
      </c>
      <c r="T1810" s="2">
        <f t="shared" si="191"/>
        <v>-1.2932428063368897</v>
      </c>
    </row>
    <row r="1811" spans="1:20" x14ac:dyDescent="0.4">
      <c r="A1811" s="1" t="s">
        <v>744</v>
      </c>
      <c r="B1811" s="1" t="s">
        <v>395</v>
      </c>
      <c r="C1811" s="1" t="s">
        <v>524</v>
      </c>
      <c r="D1811" s="1" t="s">
        <v>395</v>
      </c>
      <c r="E1811" s="1" t="s">
        <v>395</v>
      </c>
      <c r="F1811" s="1" t="s">
        <v>397</v>
      </c>
      <c r="G1811" s="1" t="s">
        <v>398</v>
      </c>
      <c r="H1811" s="1" t="s">
        <v>525</v>
      </c>
      <c r="I1811" s="1" t="s">
        <v>327</v>
      </c>
      <c r="J1811" s="1" t="s">
        <v>88</v>
      </c>
      <c r="K1811" s="6" t="s">
        <v>431</v>
      </c>
      <c r="L1811" s="6" t="str">
        <f>VLOOKUP(LEFT(A1811,1),'Ansatz 1'!A$1:B$10,2)</f>
        <v>8 Dienstleistungen</v>
      </c>
      <c r="M1811" s="6" t="str">
        <f>VLOOKUP(LEFT(A1811,2),'Ansatz 2'!A$1:B$51,2)</f>
        <v>85 Betriebe mit marktbestimmter Tätigkeit</v>
      </c>
      <c r="N1811" s="6" t="str">
        <f t="shared" si="188"/>
        <v>8500 Betriebe der Wasserversorgung</v>
      </c>
      <c r="O1811" s="1" t="str">
        <f t="shared" si="189"/>
        <v>FH</v>
      </c>
      <c r="P1811" s="1">
        <f t="shared" si="193"/>
        <v>1</v>
      </c>
      <c r="Q1811" s="1" t="s">
        <v>999</v>
      </c>
      <c r="R1811" s="1" t="str">
        <f t="shared" si="190"/>
        <v>1/8500-65000 Zinsen für Finanzschulden in Euro</v>
      </c>
      <c r="S1811" s="2">
        <f t="shared" si="192"/>
        <v>-12100</v>
      </c>
      <c r="T1811" s="2">
        <f t="shared" si="191"/>
        <v>-3.9120594891690916</v>
      </c>
    </row>
    <row r="1812" spans="1:20" x14ac:dyDescent="0.4">
      <c r="A1812" s="1" t="s">
        <v>744</v>
      </c>
      <c r="B1812" s="1" t="s">
        <v>395</v>
      </c>
      <c r="C1812" s="1" t="s">
        <v>470</v>
      </c>
      <c r="D1812" s="1" t="s">
        <v>395</v>
      </c>
      <c r="E1812" s="1" t="s">
        <v>395</v>
      </c>
      <c r="F1812" s="1" t="s">
        <v>397</v>
      </c>
      <c r="G1812" s="1" t="s">
        <v>398</v>
      </c>
      <c r="H1812" s="1" t="s">
        <v>465</v>
      </c>
      <c r="I1812" s="1" t="s">
        <v>327</v>
      </c>
      <c r="J1812" s="1" t="s">
        <v>51</v>
      </c>
      <c r="K1812" s="6" t="s">
        <v>421</v>
      </c>
      <c r="L1812" s="6" t="str">
        <f>VLOOKUP(LEFT(A1812,1),'Ansatz 1'!A$1:B$10,2)</f>
        <v>8 Dienstleistungen</v>
      </c>
      <c r="M1812" s="6" t="str">
        <f>VLOOKUP(LEFT(A1812,2),'Ansatz 2'!A$1:B$51,2)</f>
        <v>85 Betriebe mit marktbestimmter Tätigkeit</v>
      </c>
      <c r="N1812" s="6" t="str">
        <f t="shared" si="188"/>
        <v>8500 Betriebe der Wasserversorgung</v>
      </c>
      <c r="O1812" s="1" t="str">
        <f t="shared" si="189"/>
        <v>FH</v>
      </c>
      <c r="P1812" s="1">
        <f t="shared" si="193"/>
        <v>1</v>
      </c>
      <c r="Q1812" s="1" t="s">
        <v>999</v>
      </c>
      <c r="R1812" s="1" t="str">
        <f t="shared" si="190"/>
        <v>1/8500-67000 Versicherungen</v>
      </c>
      <c r="S1812" s="2">
        <f t="shared" si="192"/>
        <v>-500</v>
      </c>
      <c r="T1812" s="2">
        <f t="shared" si="191"/>
        <v>-0.16165535079211121</v>
      </c>
    </row>
    <row r="1813" spans="1:20" x14ac:dyDescent="0.4">
      <c r="A1813" s="1" t="s">
        <v>744</v>
      </c>
      <c r="B1813" s="1" t="s">
        <v>395</v>
      </c>
      <c r="C1813" s="1" t="s">
        <v>477</v>
      </c>
      <c r="D1813" s="1" t="s">
        <v>455</v>
      </c>
      <c r="E1813" s="1" t="s">
        <v>395</v>
      </c>
      <c r="F1813" s="1" t="s">
        <v>497</v>
      </c>
      <c r="G1813" s="1" t="s">
        <v>398</v>
      </c>
      <c r="H1813" s="1" t="s">
        <v>415</v>
      </c>
      <c r="I1813" s="1" t="s">
        <v>327</v>
      </c>
      <c r="J1813" s="1" t="s">
        <v>89</v>
      </c>
      <c r="K1813" s="6" t="s">
        <v>424</v>
      </c>
      <c r="L1813" s="6" t="str">
        <f>VLOOKUP(LEFT(A1813,1),'Ansatz 1'!A$1:B$10,2)</f>
        <v>8 Dienstleistungen</v>
      </c>
      <c r="M1813" s="6" t="str">
        <f>VLOOKUP(LEFT(A1813,2),'Ansatz 2'!A$1:B$51,2)</f>
        <v>85 Betriebe mit marktbestimmter Tätigkeit</v>
      </c>
      <c r="N1813" s="6" t="str">
        <f t="shared" si="188"/>
        <v>8500 Betriebe der Wasserversorgung</v>
      </c>
      <c r="O1813" s="1" t="str">
        <f t="shared" si="189"/>
        <v>FH</v>
      </c>
      <c r="P1813" s="1">
        <f t="shared" si="193"/>
        <v>1</v>
      </c>
      <c r="Q1813" s="1" t="s">
        <v>999</v>
      </c>
      <c r="R1813" s="1" t="str">
        <f t="shared" si="190"/>
        <v>1/8500-72050 Interne Leistungsverrechnung</v>
      </c>
      <c r="S1813" s="2">
        <f t="shared" si="192"/>
        <v>-20000</v>
      </c>
      <c r="T1813" s="2">
        <f t="shared" si="191"/>
        <v>-6.4662140316844487</v>
      </c>
    </row>
    <row r="1814" spans="1:20" x14ac:dyDescent="0.4">
      <c r="A1814" s="1" t="s">
        <v>744</v>
      </c>
      <c r="B1814" s="1" t="s">
        <v>395</v>
      </c>
      <c r="C1814" s="1" t="s">
        <v>477</v>
      </c>
      <c r="D1814" s="1" t="s">
        <v>444</v>
      </c>
      <c r="E1814" s="1" t="s">
        <v>395</v>
      </c>
      <c r="F1814" s="1" t="s">
        <v>497</v>
      </c>
      <c r="G1814" s="1" t="s">
        <v>398</v>
      </c>
      <c r="H1814" s="1" t="s">
        <v>415</v>
      </c>
      <c r="I1814" s="1" t="s">
        <v>327</v>
      </c>
      <c r="J1814" s="1" t="s">
        <v>335</v>
      </c>
      <c r="K1814" s="6" t="s">
        <v>753</v>
      </c>
      <c r="L1814" s="6" t="str">
        <f>VLOOKUP(LEFT(A1814,1),'Ansatz 1'!A$1:B$10,2)</f>
        <v>8 Dienstleistungen</v>
      </c>
      <c r="M1814" s="6" t="str">
        <f>VLOOKUP(LEFT(A1814,2),'Ansatz 2'!A$1:B$51,2)</f>
        <v>85 Betriebe mit marktbestimmter Tätigkeit</v>
      </c>
      <c r="N1814" s="6" t="str">
        <f t="shared" si="188"/>
        <v>8500 Betriebe der Wasserversorgung</v>
      </c>
      <c r="O1814" s="1" t="str">
        <f t="shared" si="189"/>
        <v>FH</v>
      </c>
      <c r="P1814" s="1">
        <f t="shared" si="193"/>
        <v>1</v>
      </c>
      <c r="Q1814" s="1" t="s">
        <v>999</v>
      </c>
      <c r="R1814" s="1" t="str">
        <f t="shared" si="190"/>
        <v>1/8500-72051 Verwaltungskostenbeitrag</v>
      </c>
      <c r="S1814" s="2">
        <f t="shared" si="192"/>
        <v>-24400</v>
      </c>
      <c r="T1814" s="2">
        <f t="shared" si="191"/>
        <v>-7.8887811186550278</v>
      </c>
    </row>
    <row r="1815" spans="1:20" x14ac:dyDescent="0.4">
      <c r="A1815" s="1" t="s">
        <v>744</v>
      </c>
      <c r="B1815" s="1" t="s">
        <v>395</v>
      </c>
      <c r="C1815" s="1" t="s">
        <v>485</v>
      </c>
      <c r="D1815" s="1" t="s">
        <v>395</v>
      </c>
      <c r="E1815" s="1" t="s">
        <v>395</v>
      </c>
      <c r="F1815" s="1" t="s">
        <v>397</v>
      </c>
      <c r="G1815" s="1" t="s">
        <v>398</v>
      </c>
      <c r="H1815" s="1" t="s">
        <v>415</v>
      </c>
      <c r="I1815" s="1" t="s">
        <v>327</v>
      </c>
      <c r="J1815" s="1" t="s">
        <v>336</v>
      </c>
      <c r="K1815" s="6" t="s">
        <v>537</v>
      </c>
      <c r="L1815" s="6" t="str">
        <f>VLOOKUP(LEFT(A1815,1),'Ansatz 1'!A$1:B$10,2)</f>
        <v>8 Dienstleistungen</v>
      </c>
      <c r="M1815" s="6" t="str">
        <f>VLOOKUP(LEFT(A1815,2),'Ansatz 2'!A$1:B$51,2)</f>
        <v>85 Betriebe mit marktbestimmter Tätigkeit</v>
      </c>
      <c r="N1815" s="6" t="str">
        <f t="shared" si="188"/>
        <v>8500 Betriebe der Wasserversorgung</v>
      </c>
      <c r="O1815" s="1" t="str">
        <f t="shared" si="189"/>
        <v>FH</v>
      </c>
      <c r="P1815" s="1">
        <f t="shared" si="193"/>
        <v>1</v>
      </c>
      <c r="Q1815" s="1" t="s">
        <v>999</v>
      </c>
      <c r="R1815" s="1" t="str">
        <f t="shared" si="190"/>
        <v>1/8500-72800 Entgelte für sonstige Leistungen (digitale Vermessung)</v>
      </c>
      <c r="S1815" s="2">
        <f t="shared" si="192"/>
        <v>-10000</v>
      </c>
      <c r="T1815" s="2">
        <f t="shared" si="191"/>
        <v>-3.2331070158422244</v>
      </c>
    </row>
    <row r="1816" spans="1:20" x14ac:dyDescent="0.4">
      <c r="A1816" s="1" t="s">
        <v>744</v>
      </c>
      <c r="B1816" s="1" t="s">
        <v>395</v>
      </c>
      <c r="C1816" s="1" t="s">
        <v>487</v>
      </c>
      <c r="D1816" s="1" t="s">
        <v>395</v>
      </c>
      <c r="E1816" s="1" t="s">
        <v>395</v>
      </c>
      <c r="F1816" s="1" t="s">
        <v>397</v>
      </c>
      <c r="G1816" s="1" t="s">
        <v>398</v>
      </c>
      <c r="H1816" s="1" t="s">
        <v>415</v>
      </c>
      <c r="I1816" s="1" t="s">
        <v>327</v>
      </c>
      <c r="J1816" s="1" t="s">
        <v>62</v>
      </c>
      <c r="K1816" s="6" t="s">
        <v>419</v>
      </c>
      <c r="L1816" s="6" t="str">
        <f>VLOOKUP(LEFT(A1816,1),'Ansatz 1'!A$1:B$10,2)</f>
        <v>8 Dienstleistungen</v>
      </c>
      <c r="M1816" s="6" t="str">
        <f>VLOOKUP(LEFT(A1816,2),'Ansatz 2'!A$1:B$51,2)</f>
        <v>85 Betriebe mit marktbestimmter Tätigkeit</v>
      </c>
      <c r="N1816" s="6" t="str">
        <f t="shared" si="188"/>
        <v>8500 Betriebe der Wasserversorgung</v>
      </c>
      <c r="O1816" s="1" t="str">
        <f t="shared" si="189"/>
        <v>FH</v>
      </c>
      <c r="P1816" s="1">
        <f t="shared" si="193"/>
        <v>1</v>
      </c>
      <c r="Q1816" s="1" t="s">
        <v>999</v>
      </c>
      <c r="R1816" s="1" t="str">
        <f t="shared" si="190"/>
        <v>1/8500-72900 Sonstige Aufwendungen</v>
      </c>
      <c r="S1816" s="2">
        <f t="shared" si="192"/>
        <v>-1500</v>
      </c>
      <c r="T1816" s="2">
        <f t="shared" si="191"/>
        <v>-0.48496605237633367</v>
      </c>
    </row>
    <row r="1817" spans="1:20" x14ac:dyDescent="0.4">
      <c r="A1817" s="1" t="s">
        <v>744</v>
      </c>
      <c r="B1817" s="1" t="s">
        <v>395</v>
      </c>
      <c r="C1817" s="1" t="s">
        <v>427</v>
      </c>
      <c r="D1817" s="1" t="s">
        <v>395</v>
      </c>
      <c r="E1817" s="1" t="s">
        <v>395</v>
      </c>
      <c r="F1817" s="1" t="s">
        <v>397</v>
      </c>
      <c r="G1817" s="1" t="s">
        <v>398</v>
      </c>
      <c r="H1817" s="1" t="s">
        <v>428</v>
      </c>
      <c r="I1817" s="1" t="s">
        <v>327</v>
      </c>
      <c r="J1817" s="1" t="s">
        <v>337</v>
      </c>
      <c r="K1817" s="6" t="s">
        <v>754</v>
      </c>
      <c r="L1817" s="6" t="str">
        <f>VLOOKUP(LEFT(A1817,1),'Ansatz 1'!A$1:B$10,2)</f>
        <v>8 Dienstleistungen</v>
      </c>
      <c r="M1817" s="6" t="str">
        <f>VLOOKUP(LEFT(A1817,2),'Ansatz 2'!A$1:B$51,2)</f>
        <v>85 Betriebe mit marktbestimmter Tätigkeit</v>
      </c>
      <c r="N1817" s="6" t="str">
        <f t="shared" si="188"/>
        <v>8500 Betriebe der Wasserversorgung</v>
      </c>
      <c r="O1817" s="1" t="str">
        <f t="shared" si="189"/>
        <v>FH</v>
      </c>
      <c r="P1817" s="1">
        <f t="shared" si="193"/>
        <v>1</v>
      </c>
      <c r="Q1817" s="1" t="s">
        <v>999</v>
      </c>
      <c r="R1817" s="1" t="str">
        <f t="shared" si="190"/>
        <v>1/8500-75500 Entgelte für sonstige Leistungen (Aufwandszuschüsse an Wasserverbände)</v>
      </c>
      <c r="S1817" s="2">
        <f t="shared" si="192"/>
        <v>-80700</v>
      </c>
      <c r="T1817" s="2">
        <f t="shared" si="191"/>
        <v>-26.091173617846749</v>
      </c>
    </row>
    <row r="1818" spans="1:20" x14ac:dyDescent="0.4">
      <c r="A1818" s="1" t="s">
        <v>744</v>
      </c>
      <c r="B1818" s="1" t="s">
        <v>395</v>
      </c>
      <c r="C1818" s="1" t="s">
        <v>755</v>
      </c>
      <c r="D1818" s="1" t="s">
        <v>395</v>
      </c>
      <c r="E1818" s="1" t="s">
        <v>395</v>
      </c>
      <c r="F1818" s="1" t="s">
        <v>397</v>
      </c>
      <c r="G1818" s="1" t="s">
        <v>398</v>
      </c>
      <c r="H1818" s="1" t="s">
        <v>756</v>
      </c>
      <c r="I1818" s="1" t="s">
        <v>327</v>
      </c>
      <c r="J1818" s="1" t="s">
        <v>338</v>
      </c>
      <c r="K1818" s="6" t="s">
        <v>757</v>
      </c>
      <c r="L1818" s="6" t="str">
        <f>VLOOKUP(LEFT(A1818,1),'Ansatz 1'!A$1:B$10,2)</f>
        <v>8 Dienstleistungen</v>
      </c>
      <c r="M1818" s="6" t="str">
        <f>VLOOKUP(LEFT(A1818,2),'Ansatz 2'!A$1:B$51,2)</f>
        <v>85 Betriebe mit marktbestimmter Tätigkeit</v>
      </c>
      <c r="N1818" s="6" t="str">
        <f t="shared" si="188"/>
        <v>8500 Betriebe der Wasserversorgung</v>
      </c>
      <c r="O1818" s="1" t="str">
        <f t="shared" si="189"/>
        <v>FH</v>
      </c>
      <c r="P1818" s="1">
        <f t="shared" si="193"/>
        <v>1</v>
      </c>
      <c r="Q1818" s="1" t="s">
        <v>999</v>
      </c>
      <c r="R1818" s="1" t="str">
        <f t="shared" si="190"/>
        <v>1/8500-77500 Kapitaltransfers an  Unternehmen (ohne Finanzunternehmen) und andere (Investitions u. Tilgungsanteile an Wasserverbände)</v>
      </c>
      <c r="S1818" s="2">
        <f t="shared" si="192"/>
        <v>-157200</v>
      </c>
      <c r="T1818" s="2">
        <f t="shared" si="191"/>
        <v>-50.824442289039766</v>
      </c>
    </row>
    <row r="1819" spans="1:20" x14ac:dyDescent="0.4">
      <c r="A1819" s="1" t="s">
        <v>744</v>
      </c>
      <c r="B1819" s="1" t="s">
        <v>395</v>
      </c>
      <c r="C1819" s="1" t="s">
        <v>496</v>
      </c>
      <c r="D1819" s="1" t="s">
        <v>438</v>
      </c>
      <c r="E1819" s="1" t="s">
        <v>395</v>
      </c>
      <c r="F1819" s="1" t="s">
        <v>397</v>
      </c>
      <c r="G1819" s="1" t="s">
        <v>398</v>
      </c>
      <c r="H1819" s="1" t="s">
        <v>495</v>
      </c>
      <c r="I1819" s="1" t="s">
        <v>327</v>
      </c>
      <c r="J1819" s="1" t="s">
        <v>67</v>
      </c>
      <c r="K1819" s="6" t="s">
        <v>448</v>
      </c>
      <c r="L1819" s="6" t="str">
        <f>VLOOKUP(LEFT(A1819,1),'Ansatz 1'!A$1:B$10,2)</f>
        <v>8 Dienstleistungen</v>
      </c>
      <c r="M1819" s="6" t="str">
        <f>VLOOKUP(LEFT(A1819,2),'Ansatz 2'!A$1:B$51,2)</f>
        <v>85 Betriebe mit marktbestimmter Tätigkeit</v>
      </c>
      <c r="N1819" s="6" t="str">
        <f t="shared" si="188"/>
        <v>8500 Betriebe der Wasserversorgung</v>
      </c>
      <c r="O1819" s="1" t="str">
        <f t="shared" si="189"/>
        <v>FH</v>
      </c>
      <c r="P1819" s="1">
        <f t="shared" si="193"/>
        <v>2</v>
      </c>
      <c r="Q1819" s="1" t="s">
        <v>999</v>
      </c>
      <c r="R1819" s="1" t="str">
        <f t="shared" si="190"/>
        <v>2/8500+81640 Kostenbeiträge (Kostenersätze) für sonstige Leistungen</v>
      </c>
      <c r="S1819" s="2">
        <f t="shared" si="192"/>
        <v>100</v>
      </c>
      <c r="T1819" s="2">
        <f t="shared" si="191"/>
        <v>3.2331070158422244E-2</v>
      </c>
    </row>
    <row r="1820" spans="1:20" x14ac:dyDescent="0.4">
      <c r="A1820" s="1" t="s">
        <v>744</v>
      </c>
      <c r="B1820" s="1" t="s">
        <v>395</v>
      </c>
      <c r="C1820" s="1" t="s">
        <v>733</v>
      </c>
      <c r="D1820" s="1" t="s">
        <v>395</v>
      </c>
      <c r="E1820" s="1" t="s">
        <v>395</v>
      </c>
      <c r="F1820" s="1" t="s">
        <v>397</v>
      </c>
      <c r="G1820" s="1" t="s">
        <v>398</v>
      </c>
      <c r="H1820" s="1" t="s">
        <v>734</v>
      </c>
      <c r="I1820" s="1" t="s">
        <v>327</v>
      </c>
      <c r="J1820" s="1" t="s">
        <v>339</v>
      </c>
      <c r="K1820" s="6" t="s">
        <v>758</v>
      </c>
      <c r="L1820" s="6" t="str">
        <f>VLOOKUP(LEFT(A1820,1),'Ansatz 1'!A$1:B$10,2)</f>
        <v>8 Dienstleistungen</v>
      </c>
      <c r="M1820" s="6" t="str">
        <f>VLOOKUP(LEFT(A1820,2),'Ansatz 2'!A$1:B$51,2)</f>
        <v>85 Betriebe mit marktbestimmter Tätigkeit</v>
      </c>
      <c r="N1820" s="6" t="str">
        <f t="shared" si="188"/>
        <v>8500 Betriebe der Wasserversorgung</v>
      </c>
      <c r="O1820" s="1" t="str">
        <f t="shared" si="189"/>
        <v>FH</v>
      </c>
      <c r="P1820" s="1">
        <f t="shared" si="193"/>
        <v>2</v>
      </c>
      <c r="Q1820" s="1" t="s">
        <v>999</v>
      </c>
      <c r="R1820" s="1" t="str">
        <f t="shared" si="190"/>
        <v>2/8500+85200 Bezugsgebühren Zählermieten</v>
      </c>
      <c r="S1820" s="2">
        <f t="shared" si="192"/>
        <v>200000</v>
      </c>
      <c r="T1820" s="2">
        <f t="shared" si="191"/>
        <v>64.662140316844486</v>
      </c>
    </row>
    <row r="1821" spans="1:20" x14ac:dyDescent="0.4">
      <c r="A1821" s="1" t="s">
        <v>744</v>
      </c>
      <c r="B1821" s="1" t="s">
        <v>395</v>
      </c>
      <c r="C1821" s="1" t="s">
        <v>500</v>
      </c>
      <c r="D1821" s="1" t="s">
        <v>395</v>
      </c>
      <c r="E1821" s="1" t="s">
        <v>395</v>
      </c>
      <c r="F1821" s="1" t="s">
        <v>397</v>
      </c>
      <c r="G1821" s="1" t="s">
        <v>398</v>
      </c>
      <c r="H1821" s="1" t="s">
        <v>430</v>
      </c>
      <c r="I1821" s="1" t="s">
        <v>327</v>
      </c>
      <c r="J1821" s="1" t="s">
        <v>340</v>
      </c>
      <c r="K1821" s="6" t="s">
        <v>448</v>
      </c>
      <c r="L1821" s="6" t="str">
        <f>VLOOKUP(LEFT(A1821,1),'Ansatz 1'!A$1:B$10,2)</f>
        <v>8 Dienstleistungen</v>
      </c>
      <c r="M1821" s="6" t="str">
        <f>VLOOKUP(LEFT(A1821,2),'Ansatz 2'!A$1:B$51,2)</f>
        <v>85 Betriebe mit marktbestimmter Tätigkeit</v>
      </c>
      <c r="N1821" s="6" t="str">
        <f t="shared" si="188"/>
        <v>8500 Betriebe der Wasserversorgung</v>
      </c>
      <c r="O1821" s="1" t="str">
        <f t="shared" si="189"/>
        <v>FH</v>
      </c>
      <c r="P1821" s="1">
        <f t="shared" si="193"/>
        <v>2</v>
      </c>
      <c r="Q1821" s="1" t="s">
        <v>999</v>
      </c>
      <c r="R1821" s="1" t="str">
        <f t="shared" si="190"/>
        <v>2/8500+86000 Transfers von Bund, Bundesfonds und Bundeskammern</v>
      </c>
      <c r="S1821" s="2">
        <f t="shared" si="192"/>
        <v>100</v>
      </c>
      <c r="T1821" s="2">
        <f t="shared" si="191"/>
        <v>3.2331070158422244E-2</v>
      </c>
    </row>
    <row r="1822" spans="1:20" x14ac:dyDescent="0.4">
      <c r="A1822" s="1" t="s">
        <v>759</v>
      </c>
      <c r="B1822" s="1" t="s">
        <v>395</v>
      </c>
      <c r="C1822" s="1" t="s">
        <v>745</v>
      </c>
      <c r="D1822" s="1" t="s">
        <v>395</v>
      </c>
      <c r="E1822" s="1" t="s">
        <v>395</v>
      </c>
      <c r="F1822" s="1" t="s">
        <v>397</v>
      </c>
      <c r="G1822" s="1" t="s">
        <v>398</v>
      </c>
      <c r="H1822" s="1" t="s">
        <v>635</v>
      </c>
      <c r="I1822" s="1" t="s">
        <v>341</v>
      </c>
      <c r="J1822" s="1" t="s">
        <v>328</v>
      </c>
      <c r="K1822" s="6" t="s">
        <v>461</v>
      </c>
      <c r="L1822" s="6" t="str">
        <f>VLOOKUP(LEFT(A1822,1),'Ansatz 1'!A$1:B$10,2)</f>
        <v>8 Dienstleistungen</v>
      </c>
      <c r="M1822" s="6" t="str">
        <f>VLOOKUP(LEFT(A1822,2),'Ansatz 2'!A$1:B$51,2)</f>
        <v>85 Betriebe mit marktbestimmter Tätigkeit</v>
      </c>
      <c r="N1822" s="6" t="str">
        <f t="shared" si="188"/>
        <v>8510 Betriebe der Abwasserbeseitigung</v>
      </c>
      <c r="O1822" s="1" t="str">
        <f t="shared" si="189"/>
        <v>FH</v>
      </c>
      <c r="P1822" s="1">
        <f t="shared" si="193"/>
        <v>1</v>
      </c>
      <c r="Q1822" s="1" t="s">
        <v>999</v>
      </c>
      <c r="R1822" s="1" t="str">
        <f t="shared" si="190"/>
        <v>1/8510-00400 Wasser- und Abwasserbauten und -anlagen</v>
      </c>
      <c r="S1822" s="2">
        <f t="shared" si="192"/>
        <v>-1000</v>
      </c>
      <c r="T1822" s="2">
        <f t="shared" si="191"/>
        <v>-0.32331070158422243</v>
      </c>
    </row>
    <row r="1823" spans="1:20" x14ac:dyDescent="0.4">
      <c r="A1823" s="1" t="s">
        <v>759</v>
      </c>
      <c r="B1823" s="1" t="s">
        <v>395</v>
      </c>
      <c r="C1823" s="1" t="s">
        <v>528</v>
      </c>
      <c r="D1823" s="1" t="s">
        <v>395</v>
      </c>
      <c r="E1823" s="1" t="s">
        <v>395</v>
      </c>
      <c r="F1823" s="1" t="s">
        <v>397</v>
      </c>
      <c r="G1823" s="1" t="s">
        <v>398</v>
      </c>
      <c r="H1823" s="1" t="s">
        <v>434</v>
      </c>
      <c r="I1823" s="1" t="s">
        <v>341</v>
      </c>
      <c r="J1823" s="1" t="s">
        <v>256</v>
      </c>
      <c r="K1823" s="6" t="s">
        <v>448</v>
      </c>
      <c r="L1823" s="6" t="str">
        <f>VLOOKUP(LEFT(A1823,1),'Ansatz 1'!A$1:B$10,2)</f>
        <v>8 Dienstleistungen</v>
      </c>
      <c r="M1823" s="6" t="str">
        <f>VLOOKUP(LEFT(A1823,2),'Ansatz 2'!A$1:B$51,2)</f>
        <v>85 Betriebe mit marktbestimmter Tätigkeit</v>
      </c>
      <c r="N1823" s="6" t="str">
        <f t="shared" si="188"/>
        <v>8510 Betriebe der Abwasserbeseitigung</v>
      </c>
      <c r="O1823" s="1" t="str">
        <f t="shared" si="189"/>
        <v>FH</v>
      </c>
      <c r="P1823" s="1">
        <f t="shared" si="193"/>
        <v>1</v>
      </c>
      <c r="Q1823" s="1" t="s">
        <v>999</v>
      </c>
      <c r="R1823" s="1" t="str">
        <f t="shared" si="190"/>
        <v>1/8510-03000 Werkzeuge und sonstige Erzeugungsmittel</v>
      </c>
      <c r="S1823" s="2">
        <f t="shared" si="192"/>
        <v>-100</v>
      </c>
      <c r="T1823" s="2">
        <f t="shared" si="191"/>
        <v>-3.2331070158422244E-2</v>
      </c>
    </row>
    <row r="1824" spans="1:20" x14ac:dyDescent="0.4">
      <c r="A1824" s="1" t="s">
        <v>759</v>
      </c>
      <c r="B1824" s="1" t="s">
        <v>395</v>
      </c>
      <c r="C1824" s="1" t="s">
        <v>405</v>
      </c>
      <c r="D1824" s="1" t="s">
        <v>395</v>
      </c>
      <c r="E1824" s="1" t="s">
        <v>395</v>
      </c>
      <c r="F1824" s="1" t="s">
        <v>397</v>
      </c>
      <c r="G1824" s="1" t="s">
        <v>398</v>
      </c>
      <c r="H1824" s="1" t="s">
        <v>530</v>
      </c>
      <c r="I1824" s="1" t="s">
        <v>341</v>
      </c>
      <c r="J1824" s="1" t="s">
        <v>342</v>
      </c>
      <c r="K1824" s="6" t="s">
        <v>448</v>
      </c>
      <c r="L1824" s="6" t="str">
        <f>VLOOKUP(LEFT(A1824,1),'Ansatz 1'!A$1:B$10,2)</f>
        <v>8 Dienstleistungen</v>
      </c>
      <c r="M1824" s="6" t="str">
        <f>VLOOKUP(LEFT(A1824,2),'Ansatz 2'!A$1:B$51,2)</f>
        <v>85 Betriebe mit marktbestimmter Tätigkeit</v>
      </c>
      <c r="N1824" s="6" t="str">
        <f t="shared" si="188"/>
        <v>8510 Betriebe der Abwasserbeseitigung</v>
      </c>
      <c r="O1824" s="1" t="str">
        <f t="shared" si="189"/>
        <v>FH</v>
      </c>
      <c r="P1824" s="1">
        <f t="shared" si="193"/>
        <v>2</v>
      </c>
      <c r="Q1824" s="1" t="s">
        <v>999</v>
      </c>
      <c r="R1824" s="1" t="str">
        <f t="shared" si="190"/>
        <v>2/8510+30000 Kapitaltransfers von Bund, Bundesfonds und Bundeskammern</v>
      </c>
      <c r="S1824" s="2">
        <f t="shared" si="192"/>
        <v>100</v>
      </c>
      <c r="T1824" s="2">
        <f t="shared" si="191"/>
        <v>3.2331070158422244E-2</v>
      </c>
    </row>
    <row r="1825" spans="1:20" x14ac:dyDescent="0.4">
      <c r="A1825" s="1" t="s">
        <v>759</v>
      </c>
      <c r="B1825" s="1" t="s">
        <v>395</v>
      </c>
      <c r="C1825" s="1" t="s">
        <v>529</v>
      </c>
      <c r="D1825" s="1" t="s">
        <v>395</v>
      </c>
      <c r="E1825" s="1" t="s">
        <v>395</v>
      </c>
      <c r="F1825" s="1" t="s">
        <v>397</v>
      </c>
      <c r="G1825" s="1" t="s">
        <v>398</v>
      </c>
      <c r="H1825" s="1" t="s">
        <v>530</v>
      </c>
      <c r="I1825" s="1" t="s">
        <v>341</v>
      </c>
      <c r="J1825" s="1" t="s">
        <v>92</v>
      </c>
      <c r="K1825" s="6" t="s">
        <v>400</v>
      </c>
      <c r="L1825" s="6" t="str">
        <f>VLOOKUP(LEFT(A1825,1),'Ansatz 1'!A$1:B$10,2)</f>
        <v>8 Dienstleistungen</v>
      </c>
      <c r="M1825" s="6" t="str">
        <f>VLOOKUP(LEFT(A1825,2),'Ansatz 2'!A$1:B$51,2)</f>
        <v>85 Betriebe mit marktbestimmter Tätigkeit</v>
      </c>
      <c r="N1825" s="6" t="str">
        <f t="shared" si="188"/>
        <v>8510 Betriebe der Abwasserbeseitigung</v>
      </c>
      <c r="O1825" s="1" t="str">
        <f t="shared" si="189"/>
        <v>FH</v>
      </c>
      <c r="P1825" s="1">
        <f t="shared" si="193"/>
        <v>2</v>
      </c>
      <c r="Q1825" s="1" t="s">
        <v>999</v>
      </c>
      <c r="R1825" s="1" t="str">
        <f t="shared" si="190"/>
        <v>2/8510+30100 Kapitaltransfers von Ländern, Landesfonds und Landeskammern</v>
      </c>
      <c r="S1825" s="2">
        <f t="shared" si="192"/>
        <v>0</v>
      </c>
      <c r="T1825" s="2">
        <f t="shared" si="191"/>
        <v>0</v>
      </c>
    </row>
    <row r="1826" spans="1:20" x14ac:dyDescent="0.4">
      <c r="A1826" s="1" t="s">
        <v>759</v>
      </c>
      <c r="B1826" s="1" t="s">
        <v>395</v>
      </c>
      <c r="C1826" s="1" t="s">
        <v>747</v>
      </c>
      <c r="D1826" s="1" t="s">
        <v>401</v>
      </c>
      <c r="E1826" s="1" t="s">
        <v>395</v>
      </c>
      <c r="F1826" s="1" t="s">
        <v>397</v>
      </c>
      <c r="G1826" s="1" t="s">
        <v>398</v>
      </c>
      <c r="H1826" s="1" t="s">
        <v>530</v>
      </c>
      <c r="I1826" s="1" t="s">
        <v>341</v>
      </c>
      <c r="J1826" s="1" t="s">
        <v>329</v>
      </c>
      <c r="K1826" s="6" t="s">
        <v>760</v>
      </c>
      <c r="L1826" s="6" t="str">
        <f>VLOOKUP(LEFT(A1826,1),'Ansatz 1'!A$1:B$10,2)</f>
        <v>8 Dienstleistungen</v>
      </c>
      <c r="M1826" s="6" t="str">
        <f>VLOOKUP(LEFT(A1826,2),'Ansatz 2'!A$1:B$51,2)</f>
        <v>85 Betriebe mit marktbestimmter Tätigkeit</v>
      </c>
      <c r="N1826" s="6" t="str">
        <f t="shared" si="188"/>
        <v>8510 Betriebe der Abwasserbeseitigung</v>
      </c>
      <c r="O1826" s="1" t="str">
        <f t="shared" si="189"/>
        <v>FH</v>
      </c>
      <c r="P1826" s="1">
        <f t="shared" si="193"/>
        <v>2</v>
      </c>
      <c r="Q1826" s="1" t="s">
        <v>999</v>
      </c>
      <c r="R1826" s="1" t="str">
        <f t="shared" si="190"/>
        <v>2/8510+30320 Kapitaltransfers von sonstigen Trägern des öffentlichen Rechts (Finanzierungskostenzuschüsse - NEU)</v>
      </c>
      <c r="S1826" s="2">
        <f t="shared" si="192"/>
        <v>140000</v>
      </c>
      <c r="T1826" s="2">
        <f t="shared" si="191"/>
        <v>45.263498221791139</v>
      </c>
    </row>
    <row r="1827" spans="1:20" x14ac:dyDescent="0.4">
      <c r="A1827" s="1" t="s">
        <v>759</v>
      </c>
      <c r="B1827" s="1" t="s">
        <v>395</v>
      </c>
      <c r="C1827" s="1" t="s">
        <v>747</v>
      </c>
      <c r="D1827" s="1" t="s">
        <v>478</v>
      </c>
      <c r="E1827" s="1" t="s">
        <v>395</v>
      </c>
      <c r="F1827" s="1" t="s">
        <v>397</v>
      </c>
      <c r="G1827" s="1" t="s">
        <v>398</v>
      </c>
      <c r="H1827" s="1" t="s">
        <v>530</v>
      </c>
      <c r="I1827" s="1" t="s">
        <v>341</v>
      </c>
      <c r="J1827" s="1" t="s">
        <v>343</v>
      </c>
      <c r="K1827" s="6" t="s">
        <v>761</v>
      </c>
      <c r="L1827" s="6" t="str">
        <f>VLOOKUP(LEFT(A1827,1),'Ansatz 1'!A$1:B$10,2)</f>
        <v>8 Dienstleistungen</v>
      </c>
      <c r="M1827" s="6" t="str">
        <f>VLOOKUP(LEFT(A1827,2),'Ansatz 2'!A$1:B$51,2)</f>
        <v>85 Betriebe mit marktbestimmter Tätigkeit</v>
      </c>
      <c r="N1827" s="6" t="str">
        <f t="shared" si="188"/>
        <v>8510 Betriebe der Abwasserbeseitigung</v>
      </c>
      <c r="O1827" s="1" t="str">
        <f t="shared" si="189"/>
        <v>FH</v>
      </c>
      <c r="P1827" s="1">
        <f t="shared" si="193"/>
        <v>2</v>
      </c>
      <c r="Q1827" s="1" t="s">
        <v>999</v>
      </c>
      <c r="R1827" s="1" t="str">
        <f t="shared" si="190"/>
        <v>2/8510+30321 Kapitaltransfers von sonstigen Trägern des öffentlichen Rechts (Finanzierungszuschüsse UWF-ALT)</v>
      </c>
      <c r="S1827" s="2">
        <f t="shared" si="192"/>
        <v>85000</v>
      </c>
      <c r="T1827" s="2">
        <f t="shared" si="191"/>
        <v>27.481409634658906</v>
      </c>
    </row>
    <row r="1828" spans="1:20" x14ac:dyDescent="0.4">
      <c r="A1828" s="1" t="s">
        <v>759</v>
      </c>
      <c r="B1828" s="1" t="s">
        <v>395</v>
      </c>
      <c r="C1828" s="1" t="s">
        <v>750</v>
      </c>
      <c r="D1828" s="1" t="s">
        <v>395</v>
      </c>
      <c r="E1828" s="1" t="s">
        <v>395</v>
      </c>
      <c r="F1828" s="1" t="s">
        <v>397</v>
      </c>
      <c r="G1828" s="1" t="s">
        <v>398</v>
      </c>
      <c r="H1828" s="1" t="s">
        <v>751</v>
      </c>
      <c r="I1828" s="1" t="s">
        <v>341</v>
      </c>
      <c r="J1828" s="1" t="s">
        <v>344</v>
      </c>
      <c r="K1828" s="6" t="s">
        <v>400</v>
      </c>
      <c r="L1828" s="6" t="str">
        <f>VLOOKUP(LEFT(A1828,1),'Ansatz 1'!A$1:B$10,2)</f>
        <v>8 Dienstleistungen</v>
      </c>
      <c r="M1828" s="6" t="str">
        <f>VLOOKUP(LEFT(A1828,2),'Ansatz 2'!A$1:B$51,2)</f>
        <v>85 Betriebe mit marktbestimmter Tätigkeit</v>
      </c>
      <c r="N1828" s="6" t="str">
        <f t="shared" si="188"/>
        <v>8510 Betriebe der Abwasserbeseitigung</v>
      </c>
      <c r="O1828" s="1" t="str">
        <f t="shared" si="189"/>
        <v>FH</v>
      </c>
      <c r="P1828" s="1">
        <f t="shared" si="193"/>
        <v>2</v>
      </c>
      <c r="Q1828" s="1" t="s">
        <v>999</v>
      </c>
      <c r="R1828" s="1" t="str">
        <f t="shared" si="190"/>
        <v>2/8510+30700 Kapitaltransfers von privaten Haushalten und privaten Organisationen (Erschließungsbeiträge)</v>
      </c>
      <c r="S1828" s="2">
        <f t="shared" si="192"/>
        <v>0</v>
      </c>
      <c r="T1828" s="2">
        <f t="shared" si="191"/>
        <v>0</v>
      </c>
    </row>
    <row r="1829" spans="1:20" x14ac:dyDescent="0.4">
      <c r="A1829" s="1" t="s">
        <v>759</v>
      </c>
      <c r="B1829" s="1" t="s">
        <v>395</v>
      </c>
      <c r="C1829" s="1" t="s">
        <v>750</v>
      </c>
      <c r="D1829" s="1" t="s">
        <v>403</v>
      </c>
      <c r="E1829" s="1" t="s">
        <v>395</v>
      </c>
      <c r="F1829" s="1" t="s">
        <v>397</v>
      </c>
      <c r="G1829" s="1" t="s">
        <v>398</v>
      </c>
      <c r="H1829" s="1" t="s">
        <v>751</v>
      </c>
      <c r="I1829" s="1" t="s">
        <v>341</v>
      </c>
      <c r="J1829" s="1" t="s">
        <v>345</v>
      </c>
      <c r="K1829" s="6" t="s">
        <v>700</v>
      </c>
      <c r="L1829" s="6" t="str">
        <f>VLOOKUP(LEFT(A1829,1),'Ansatz 1'!A$1:B$10,2)</f>
        <v>8 Dienstleistungen</v>
      </c>
      <c r="M1829" s="6" t="str">
        <f>VLOOKUP(LEFT(A1829,2),'Ansatz 2'!A$1:B$51,2)</f>
        <v>85 Betriebe mit marktbestimmter Tätigkeit</v>
      </c>
      <c r="N1829" s="6" t="str">
        <f t="shared" si="188"/>
        <v>8510 Betriebe der Abwasserbeseitigung</v>
      </c>
      <c r="O1829" s="1" t="str">
        <f t="shared" si="189"/>
        <v>FH</v>
      </c>
      <c r="P1829" s="1">
        <f t="shared" si="193"/>
        <v>2</v>
      </c>
      <c r="Q1829" s="1" t="s">
        <v>999</v>
      </c>
      <c r="R1829" s="1" t="str">
        <f t="shared" si="190"/>
        <v>2/8510+30710 Anschlußbeiträge</v>
      </c>
      <c r="S1829" s="2">
        <f t="shared" si="192"/>
        <v>40000</v>
      </c>
      <c r="T1829" s="2">
        <f t="shared" si="191"/>
        <v>12.932428063368897</v>
      </c>
    </row>
    <row r="1830" spans="1:20" x14ac:dyDescent="0.4">
      <c r="A1830" s="1" t="s">
        <v>759</v>
      </c>
      <c r="B1830" s="1" t="s">
        <v>395</v>
      </c>
      <c r="C1830" s="1" t="s">
        <v>750</v>
      </c>
      <c r="D1830" s="1" t="s">
        <v>401</v>
      </c>
      <c r="E1830" s="1" t="s">
        <v>395</v>
      </c>
      <c r="F1830" s="1" t="s">
        <v>397</v>
      </c>
      <c r="G1830" s="1" t="s">
        <v>398</v>
      </c>
      <c r="H1830" s="1" t="s">
        <v>751</v>
      </c>
      <c r="I1830" s="1" t="s">
        <v>341</v>
      </c>
      <c r="J1830" s="1" t="s">
        <v>346</v>
      </c>
      <c r="K1830" s="6" t="s">
        <v>537</v>
      </c>
      <c r="L1830" s="6" t="str">
        <f>VLOOKUP(LEFT(A1830,1),'Ansatz 1'!A$1:B$10,2)</f>
        <v>8 Dienstleistungen</v>
      </c>
      <c r="M1830" s="6" t="str">
        <f>VLOOKUP(LEFT(A1830,2),'Ansatz 2'!A$1:B$51,2)</f>
        <v>85 Betriebe mit marktbestimmter Tätigkeit</v>
      </c>
      <c r="N1830" s="6" t="str">
        <f t="shared" si="188"/>
        <v>8510 Betriebe der Abwasserbeseitigung</v>
      </c>
      <c r="O1830" s="1" t="str">
        <f t="shared" si="189"/>
        <v>FH</v>
      </c>
      <c r="P1830" s="1">
        <f t="shared" si="193"/>
        <v>2</v>
      </c>
      <c r="Q1830" s="1" t="s">
        <v>999</v>
      </c>
      <c r="R1830" s="1" t="str">
        <f t="shared" si="190"/>
        <v>2/8510+30720 Ergänzungsbeiträge</v>
      </c>
      <c r="S1830" s="2">
        <f t="shared" si="192"/>
        <v>10000</v>
      </c>
      <c r="T1830" s="2">
        <f t="shared" si="191"/>
        <v>3.2331070158422244</v>
      </c>
    </row>
    <row r="1831" spans="1:20" x14ac:dyDescent="0.4">
      <c r="A1831" s="1" t="s">
        <v>759</v>
      </c>
      <c r="B1831" s="1" t="s">
        <v>395</v>
      </c>
      <c r="C1831" s="1" t="s">
        <v>516</v>
      </c>
      <c r="D1831" s="1" t="s">
        <v>395</v>
      </c>
      <c r="E1831" s="1" t="s">
        <v>395</v>
      </c>
      <c r="F1831" s="1" t="s">
        <v>397</v>
      </c>
      <c r="G1831" s="1" t="s">
        <v>398</v>
      </c>
      <c r="H1831" s="1" t="s">
        <v>517</v>
      </c>
      <c r="I1831" s="1" t="s">
        <v>341</v>
      </c>
      <c r="J1831" s="1" t="s">
        <v>83</v>
      </c>
      <c r="K1831" s="6" t="s">
        <v>762</v>
      </c>
      <c r="L1831" s="6" t="str">
        <f>VLOOKUP(LEFT(A1831,1),'Ansatz 1'!A$1:B$10,2)</f>
        <v>8 Dienstleistungen</v>
      </c>
      <c r="M1831" s="6" t="str">
        <f>VLOOKUP(LEFT(A1831,2),'Ansatz 2'!A$1:B$51,2)</f>
        <v>85 Betriebe mit marktbestimmter Tätigkeit</v>
      </c>
      <c r="N1831" s="6" t="str">
        <f t="shared" si="188"/>
        <v>8510 Betriebe der Abwasserbeseitigung</v>
      </c>
      <c r="O1831" s="1" t="str">
        <f t="shared" si="189"/>
        <v>FH</v>
      </c>
      <c r="P1831" s="1">
        <f t="shared" si="193"/>
        <v>1</v>
      </c>
      <c r="Q1831" s="1" t="s">
        <v>999</v>
      </c>
      <c r="R1831" s="1" t="str">
        <f t="shared" si="190"/>
        <v>1/8510-34600 Investitionsdarlehen von Finanzunternehmen</v>
      </c>
      <c r="S1831" s="2">
        <f t="shared" si="192"/>
        <v>-533500</v>
      </c>
      <c r="T1831" s="2">
        <f t="shared" si="191"/>
        <v>-172.48625929518266</v>
      </c>
    </row>
    <row r="1832" spans="1:20" x14ac:dyDescent="0.4">
      <c r="A1832" s="1" t="s">
        <v>759</v>
      </c>
      <c r="B1832" s="1" t="s">
        <v>395</v>
      </c>
      <c r="C1832" s="1" t="s">
        <v>438</v>
      </c>
      <c r="D1832" s="1" t="s">
        <v>395</v>
      </c>
      <c r="E1832" s="1" t="s">
        <v>395</v>
      </c>
      <c r="F1832" s="1" t="s">
        <v>397</v>
      </c>
      <c r="G1832" s="1" t="s">
        <v>398</v>
      </c>
      <c r="H1832" s="1" t="s">
        <v>439</v>
      </c>
      <c r="I1832" s="1" t="s">
        <v>341</v>
      </c>
      <c r="J1832" s="1" t="s">
        <v>36</v>
      </c>
      <c r="K1832" s="6" t="s">
        <v>448</v>
      </c>
      <c r="L1832" s="6" t="str">
        <f>VLOOKUP(LEFT(A1832,1),'Ansatz 1'!A$1:B$10,2)</f>
        <v>8 Dienstleistungen</v>
      </c>
      <c r="M1832" s="6" t="str">
        <f>VLOOKUP(LEFT(A1832,2),'Ansatz 2'!A$1:B$51,2)</f>
        <v>85 Betriebe mit marktbestimmter Tätigkeit</v>
      </c>
      <c r="N1832" s="6" t="str">
        <f t="shared" si="188"/>
        <v>8510 Betriebe der Abwasserbeseitigung</v>
      </c>
      <c r="O1832" s="1" t="str">
        <f t="shared" si="189"/>
        <v>FH</v>
      </c>
      <c r="P1832" s="1">
        <f t="shared" si="193"/>
        <v>1</v>
      </c>
      <c r="Q1832" s="1" t="s">
        <v>999</v>
      </c>
      <c r="R1832" s="1" t="str">
        <f t="shared" si="190"/>
        <v>1/8510-40000 Geringwertige Wirtschaftsgüter (GWG)</v>
      </c>
      <c r="S1832" s="2">
        <f t="shared" si="192"/>
        <v>-100</v>
      </c>
      <c r="T1832" s="2">
        <f t="shared" si="191"/>
        <v>-3.2331070158422244E-2</v>
      </c>
    </row>
    <row r="1833" spans="1:20" x14ac:dyDescent="0.4">
      <c r="A1833" s="1" t="s">
        <v>759</v>
      </c>
      <c r="B1833" s="1" t="s">
        <v>395</v>
      </c>
      <c r="C1833" s="1" t="s">
        <v>522</v>
      </c>
      <c r="D1833" s="1" t="s">
        <v>395</v>
      </c>
      <c r="E1833" s="1" t="s">
        <v>395</v>
      </c>
      <c r="F1833" s="1" t="s">
        <v>397</v>
      </c>
      <c r="G1833" s="1" t="s">
        <v>398</v>
      </c>
      <c r="H1833" s="1" t="s">
        <v>465</v>
      </c>
      <c r="I1833" s="1" t="s">
        <v>341</v>
      </c>
      <c r="J1833" s="1" t="s">
        <v>86</v>
      </c>
      <c r="K1833" s="6" t="s">
        <v>493</v>
      </c>
      <c r="L1833" s="6" t="str">
        <f>VLOOKUP(LEFT(A1833,1),'Ansatz 1'!A$1:B$10,2)</f>
        <v>8 Dienstleistungen</v>
      </c>
      <c r="M1833" s="6" t="str">
        <f>VLOOKUP(LEFT(A1833,2),'Ansatz 2'!A$1:B$51,2)</f>
        <v>85 Betriebe mit marktbestimmter Tätigkeit</v>
      </c>
      <c r="N1833" s="6" t="str">
        <f t="shared" si="188"/>
        <v>8510 Betriebe der Abwasserbeseitigung</v>
      </c>
      <c r="O1833" s="1" t="str">
        <f t="shared" si="189"/>
        <v>FH</v>
      </c>
      <c r="P1833" s="1">
        <f t="shared" si="193"/>
        <v>1</v>
      </c>
      <c r="Q1833" s="1" t="s">
        <v>999</v>
      </c>
      <c r="R1833" s="1" t="str">
        <f t="shared" si="190"/>
        <v>1/8510-60000 Energiebezüge</v>
      </c>
      <c r="S1833" s="2">
        <f t="shared" si="192"/>
        <v>-300</v>
      </c>
      <c r="T1833" s="2">
        <f t="shared" si="191"/>
        <v>-9.6993210475266725E-2</v>
      </c>
    </row>
    <row r="1834" spans="1:20" x14ac:dyDescent="0.4">
      <c r="A1834" s="1" t="s">
        <v>759</v>
      </c>
      <c r="B1834" s="1" t="s">
        <v>395</v>
      </c>
      <c r="C1834" s="1" t="s">
        <v>690</v>
      </c>
      <c r="D1834" s="1" t="s">
        <v>395</v>
      </c>
      <c r="E1834" s="1" t="s">
        <v>395</v>
      </c>
      <c r="F1834" s="1" t="s">
        <v>397</v>
      </c>
      <c r="G1834" s="1" t="s">
        <v>398</v>
      </c>
      <c r="H1834" s="1" t="s">
        <v>460</v>
      </c>
      <c r="I1834" s="1" t="s">
        <v>341</v>
      </c>
      <c r="J1834" s="1" t="s">
        <v>269</v>
      </c>
      <c r="K1834" s="6" t="s">
        <v>730</v>
      </c>
      <c r="L1834" s="6" t="str">
        <f>VLOOKUP(LEFT(A1834,1),'Ansatz 1'!A$1:B$10,2)</f>
        <v>8 Dienstleistungen</v>
      </c>
      <c r="M1834" s="6" t="str">
        <f>VLOOKUP(LEFT(A1834,2),'Ansatz 2'!A$1:B$51,2)</f>
        <v>85 Betriebe mit marktbestimmter Tätigkeit</v>
      </c>
      <c r="N1834" s="6" t="str">
        <f t="shared" si="188"/>
        <v>8510 Betriebe der Abwasserbeseitigung</v>
      </c>
      <c r="O1834" s="1" t="str">
        <f t="shared" si="189"/>
        <v>FH</v>
      </c>
      <c r="P1834" s="1">
        <f t="shared" si="193"/>
        <v>1</v>
      </c>
      <c r="Q1834" s="1" t="s">
        <v>999</v>
      </c>
      <c r="R1834" s="1" t="str">
        <f t="shared" si="190"/>
        <v>1/8510-61200 Instandhaltung von Wasser- und Abwasserbauten und -anlagen</v>
      </c>
      <c r="S1834" s="2">
        <f t="shared" si="192"/>
        <v>-30000</v>
      </c>
      <c r="T1834" s="2">
        <f t="shared" si="191"/>
        <v>-9.6993210475266736</v>
      </c>
    </row>
    <row r="1835" spans="1:20" x14ac:dyDescent="0.4">
      <c r="A1835" s="1" t="s">
        <v>759</v>
      </c>
      <c r="B1835" s="1" t="s">
        <v>395</v>
      </c>
      <c r="C1835" s="1" t="s">
        <v>462</v>
      </c>
      <c r="D1835" s="1" t="s">
        <v>395</v>
      </c>
      <c r="E1835" s="1" t="s">
        <v>395</v>
      </c>
      <c r="F1835" s="1" t="s">
        <v>397</v>
      </c>
      <c r="G1835" s="1" t="s">
        <v>398</v>
      </c>
      <c r="H1835" s="1" t="s">
        <v>460</v>
      </c>
      <c r="I1835" s="1" t="s">
        <v>341</v>
      </c>
      <c r="J1835" s="1" t="s">
        <v>47</v>
      </c>
      <c r="K1835" s="6" t="s">
        <v>421</v>
      </c>
      <c r="L1835" s="6" t="str">
        <f>VLOOKUP(LEFT(A1835,1),'Ansatz 1'!A$1:B$10,2)</f>
        <v>8 Dienstleistungen</v>
      </c>
      <c r="M1835" s="6" t="str">
        <f>VLOOKUP(LEFT(A1835,2),'Ansatz 2'!A$1:B$51,2)</f>
        <v>85 Betriebe mit marktbestimmter Tätigkeit</v>
      </c>
      <c r="N1835" s="6" t="str">
        <f t="shared" si="188"/>
        <v>8510 Betriebe der Abwasserbeseitigung</v>
      </c>
      <c r="O1835" s="1" t="str">
        <f t="shared" si="189"/>
        <v>FH</v>
      </c>
      <c r="P1835" s="1">
        <f t="shared" si="193"/>
        <v>1</v>
      </c>
      <c r="Q1835" s="1" t="s">
        <v>999</v>
      </c>
      <c r="R1835" s="1" t="str">
        <f t="shared" si="190"/>
        <v>1/8510-61800 Instandhaltung von sonstigen Anlagen</v>
      </c>
      <c r="S1835" s="2">
        <f t="shared" si="192"/>
        <v>-500</v>
      </c>
      <c r="T1835" s="2">
        <f t="shared" si="191"/>
        <v>-0.16165535079211121</v>
      </c>
    </row>
    <row r="1836" spans="1:20" x14ac:dyDescent="0.4">
      <c r="A1836" s="1" t="s">
        <v>759</v>
      </c>
      <c r="B1836" s="1" t="s">
        <v>395</v>
      </c>
      <c r="C1836" s="1" t="s">
        <v>524</v>
      </c>
      <c r="D1836" s="1" t="s">
        <v>395</v>
      </c>
      <c r="E1836" s="1" t="s">
        <v>395</v>
      </c>
      <c r="F1836" s="1" t="s">
        <v>397</v>
      </c>
      <c r="G1836" s="1" t="s">
        <v>398</v>
      </c>
      <c r="H1836" s="1" t="s">
        <v>525</v>
      </c>
      <c r="I1836" s="1" t="s">
        <v>341</v>
      </c>
      <c r="J1836" s="1" t="s">
        <v>88</v>
      </c>
      <c r="K1836" s="6" t="s">
        <v>763</v>
      </c>
      <c r="L1836" s="6" t="str">
        <f>VLOOKUP(LEFT(A1836,1),'Ansatz 1'!A$1:B$10,2)</f>
        <v>8 Dienstleistungen</v>
      </c>
      <c r="M1836" s="6" t="str">
        <f>VLOOKUP(LEFT(A1836,2),'Ansatz 2'!A$1:B$51,2)</f>
        <v>85 Betriebe mit marktbestimmter Tätigkeit</v>
      </c>
      <c r="N1836" s="6" t="str">
        <f t="shared" ref="N1836:N1894" si="194">_xlfn.CONCAT(A1836,LEFT(B1836,1)," ", I1836)</f>
        <v>8510 Betriebe der Abwasserbeseitigung</v>
      </c>
      <c r="O1836" s="1" t="str">
        <f t="shared" ref="O1836:O1899" si="195">IF(OR(LEFT(H1836)="1",LEFT(H1836)="2"),"EH","FH")</f>
        <v>FH</v>
      </c>
      <c r="P1836" s="1">
        <f t="shared" si="193"/>
        <v>1</v>
      </c>
      <c r="Q1836" s="1" t="s">
        <v>999</v>
      </c>
      <c r="R1836" s="1" t="str">
        <f t="shared" ref="R1836:R1894" si="196">_xlfn.CONCAT(P1836,"/",A1836,LEFT(B1836,1),IF(P1836=1,"-","+"),C1836,LEFT(D1836,2)," ",J1836)</f>
        <v>1/8510-65000 Zinsen für Finanzschulden in Euro</v>
      </c>
      <c r="S1836" s="2">
        <f t="shared" si="192"/>
        <v>-81100</v>
      </c>
      <c r="T1836" s="2">
        <f t="shared" ref="T1836:T1894" si="197">S1836/U$1</f>
        <v>-26.220497898480438</v>
      </c>
    </row>
    <row r="1837" spans="1:20" x14ac:dyDescent="0.4">
      <c r="A1837" s="1" t="s">
        <v>759</v>
      </c>
      <c r="B1837" s="1" t="s">
        <v>395</v>
      </c>
      <c r="C1837" s="1" t="s">
        <v>764</v>
      </c>
      <c r="D1837" s="1" t="s">
        <v>395</v>
      </c>
      <c r="E1837" s="1" t="s">
        <v>395</v>
      </c>
      <c r="F1837" s="1" t="s">
        <v>397</v>
      </c>
      <c r="G1837" s="1" t="s">
        <v>398</v>
      </c>
      <c r="H1837" s="1" t="s">
        <v>525</v>
      </c>
      <c r="I1837" s="1" t="s">
        <v>341</v>
      </c>
      <c r="J1837" s="1" t="s">
        <v>347</v>
      </c>
      <c r="K1837" s="6" t="s">
        <v>765</v>
      </c>
      <c r="L1837" s="6" t="str">
        <f>VLOOKUP(LEFT(A1837,1),'Ansatz 1'!A$1:B$10,2)</f>
        <v>8 Dienstleistungen</v>
      </c>
      <c r="M1837" s="6" t="str">
        <f>VLOOKUP(LEFT(A1837,2),'Ansatz 2'!A$1:B$51,2)</f>
        <v>85 Betriebe mit marktbestimmter Tätigkeit</v>
      </c>
      <c r="N1837" s="6" t="str">
        <f t="shared" si="194"/>
        <v>8510 Betriebe der Abwasserbeseitigung</v>
      </c>
      <c r="O1837" s="1" t="str">
        <f t="shared" si="195"/>
        <v>FH</v>
      </c>
      <c r="P1837" s="1">
        <f t="shared" si="193"/>
        <v>1</v>
      </c>
      <c r="Q1837" s="1" t="s">
        <v>999</v>
      </c>
      <c r="R1837" s="1" t="str">
        <f t="shared" si="196"/>
        <v>1/8510-65300 Zinsen für Finanzschulden in fremder Währung</v>
      </c>
      <c r="S1837" s="2">
        <f t="shared" si="192"/>
        <v>-12500</v>
      </c>
      <c r="T1837" s="2">
        <f t="shared" si="197"/>
        <v>-4.0413837698027804</v>
      </c>
    </row>
    <row r="1838" spans="1:20" x14ac:dyDescent="0.4">
      <c r="A1838" s="1" t="s">
        <v>759</v>
      </c>
      <c r="B1838" s="1" t="s">
        <v>395</v>
      </c>
      <c r="C1838" s="1" t="s">
        <v>470</v>
      </c>
      <c r="D1838" s="1" t="s">
        <v>395</v>
      </c>
      <c r="E1838" s="1" t="s">
        <v>395</v>
      </c>
      <c r="F1838" s="1" t="s">
        <v>397</v>
      </c>
      <c r="G1838" s="1" t="s">
        <v>398</v>
      </c>
      <c r="H1838" s="1" t="s">
        <v>465</v>
      </c>
      <c r="I1838" s="1" t="s">
        <v>341</v>
      </c>
      <c r="J1838" s="1" t="s">
        <v>51</v>
      </c>
      <c r="K1838" s="6" t="s">
        <v>448</v>
      </c>
      <c r="L1838" s="6" t="str">
        <f>VLOOKUP(LEFT(A1838,1),'Ansatz 1'!A$1:B$10,2)</f>
        <v>8 Dienstleistungen</v>
      </c>
      <c r="M1838" s="6" t="str">
        <f>VLOOKUP(LEFT(A1838,2),'Ansatz 2'!A$1:B$51,2)</f>
        <v>85 Betriebe mit marktbestimmter Tätigkeit</v>
      </c>
      <c r="N1838" s="6" t="str">
        <f t="shared" si="194"/>
        <v>8510 Betriebe der Abwasserbeseitigung</v>
      </c>
      <c r="O1838" s="1" t="str">
        <f t="shared" si="195"/>
        <v>FH</v>
      </c>
      <c r="P1838" s="1">
        <f t="shared" si="193"/>
        <v>1</v>
      </c>
      <c r="Q1838" s="1" t="s">
        <v>999</v>
      </c>
      <c r="R1838" s="1" t="str">
        <f t="shared" si="196"/>
        <v>1/8510-67000 Versicherungen</v>
      </c>
      <c r="S1838" s="2">
        <f t="shared" si="192"/>
        <v>-100</v>
      </c>
      <c r="T1838" s="2">
        <f t="shared" si="197"/>
        <v>-3.2331070158422244E-2</v>
      </c>
    </row>
    <row r="1839" spans="1:20" x14ac:dyDescent="0.4">
      <c r="A1839" s="1" t="s">
        <v>759</v>
      </c>
      <c r="B1839" s="1" t="s">
        <v>395</v>
      </c>
      <c r="C1839" s="1" t="s">
        <v>766</v>
      </c>
      <c r="D1839" s="1" t="s">
        <v>395</v>
      </c>
      <c r="E1839" s="1" t="s">
        <v>395</v>
      </c>
      <c r="F1839" s="1" t="s">
        <v>397</v>
      </c>
      <c r="G1839" s="1" t="s">
        <v>398</v>
      </c>
      <c r="H1839" s="1" t="s">
        <v>767</v>
      </c>
      <c r="I1839" s="1" t="s">
        <v>341</v>
      </c>
      <c r="J1839" s="1" t="s">
        <v>348</v>
      </c>
      <c r="K1839" s="6" t="s">
        <v>626</v>
      </c>
      <c r="L1839" s="6" t="str">
        <f>VLOOKUP(LEFT(A1839,1),'Ansatz 1'!A$1:B$10,2)</f>
        <v>8 Dienstleistungen</v>
      </c>
      <c r="M1839" s="6" t="str">
        <f>VLOOKUP(LEFT(A1839,2),'Ansatz 2'!A$1:B$51,2)</f>
        <v>85 Betriebe mit marktbestimmter Tätigkeit</v>
      </c>
      <c r="N1839" s="6" t="str">
        <f t="shared" si="194"/>
        <v>8510 Betriebe der Abwasserbeseitigung</v>
      </c>
      <c r="O1839" s="1" t="str">
        <f t="shared" si="195"/>
        <v>FH</v>
      </c>
      <c r="P1839" s="1">
        <f t="shared" si="193"/>
        <v>1</v>
      </c>
      <c r="Q1839" s="1" t="s">
        <v>999</v>
      </c>
      <c r="R1839" s="1" t="str">
        <f t="shared" si="196"/>
        <v>1/8510-69700 Kursverluste</v>
      </c>
      <c r="S1839" s="2">
        <f t="shared" si="192"/>
        <v>-22000</v>
      </c>
      <c r="T1839" s="2">
        <f t="shared" si="197"/>
        <v>-7.1128354348528937</v>
      </c>
    </row>
    <row r="1840" spans="1:20" x14ac:dyDescent="0.4">
      <c r="A1840" s="1" t="s">
        <v>759</v>
      </c>
      <c r="B1840" s="1" t="s">
        <v>395</v>
      </c>
      <c r="C1840" s="1" t="s">
        <v>477</v>
      </c>
      <c r="D1840" s="1" t="s">
        <v>455</v>
      </c>
      <c r="E1840" s="1" t="s">
        <v>395</v>
      </c>
      <c r="F1840" s="1" t="s">
        <v>497</v>
      </c>
      <c r="G1840" s="1" t="s">
        <v>398</v>
      </c>
      <c r="H1840" s="1" t="s">
        <v>415</v>
      </c>
      <c r="I1840" s="1" t="s">
        <v>341</v>
      </c>
      <c r="J1840" s="1" t="s">
        <v>89</v>
      </c>
      <c r="K1840" s="6" t="s">
        <v>570</v>
      </c>
      <c r="L1840" s="6" t="str">
        <f>VLOOKUP(LEFT(A1840,1),'Ansatz 1'!A$1:B$10,2)</f>
        <v>8 Dienstleistungen</v>
      </c>
      <c r="M1840" s="6" t="str">
        <f>VLOOKUP(LEFT(A1840,2),'Ansatz 2'!A$1:B$51,2)</f>
        <v>85 Betriebe mit marktbestimmter Tätigkeit</v>
      </c>
      <c r="N1840" s="6" t="str">
        <f t="shared" si="194"/>
        <v>8510 Betriebe der Abwasserbeseitigung</v>
      </c>
      <c r="O1840" s="1" t="str">
        <f t="shared" si="195"/>
        <v>FH</v>
      </c>
      <c r="P1840" s="1">
        <f t="shared" si="193"/>
        <v>1</v>
      </c>
      <c r="Q1840" s="1" t="s">
        <v>999</v>
      </c>
      <c r="R1840" s="1" t="str">
        <f t="shared" si="196"/>
        <v>1/8510-72050 Interne Leistungsverrechnung</v>
      </c>
      <c r="S1840" s="2">
        <f t="shared" si="192"/>
        <v>-5000</v>
      </c>
      <c r="T1840" s="2">
        <f t="shared" si="197"/>
        <v>-1.6165535079211122</v>
      </c>
    </row>
    <row r="1841" spans="1:20" x14ac:dyDescent="0.4">
      <c r="A1841" s="1" t="s">
        <v>759</v>
      </c>
      <c r="B1841" s="1" t="s">
        <v>395</v>
      </c>
      <c r="C1841" s="1" t="s">
        <v>477</v>
      </c>
      <c r="D1841" s="1" t="s">
        <v>444</v>
      </c>
      <c r="E1841" s="1" t="s">
        <v>395</v>
      </c>
      <c r="F1841" s="1" t="s">
        <v>497</v>
      </c>
      <c r="G1841" s="1" t="s">
        <v>398</v>
      </c>
      <c r="H1841" s="1" t="s">
        <v>415</v>
      </c>
      <c r="I1841" s="1" t="s">
        <v>341</v>
      </c>
      <c r="J1841" s="1" t="s">
        <v>335</v>
      </c>
      <c r="K1841" s="6" t="s">
        <v>768</v>
      </c>
      <c r="L1841" s="6" t="str">
        <f>VLOOKUP(LEFT(A1841,1),'Ansatz 1'!A$1:B$10,2)</f>
        <v>8 Dienstleistungen</v>
      </c>
      <c r="M1841" s="6" t="str">
        <f>VLOOKUP(LEFT(A1841,2),'Ansatz 2'!A$1:B$51,2)</f>
        <v>85 Betriebe mit marktbestimmter Tätigkeit</v>
      </c>
      <c r="N1841" s="6" t="str">
        <f t="shared" si="194"/>
        <v>8510 Betriebe der Abwasserbeseitigung</v>
      </c>
      <c r="O1841" s="1" t="str">
        <f t="shared" si="195"/>
        <v>FH</v>
      </c>
      <c r="P1841" s="1">
        <f t="shared" si="193"/>
        <v>1</v>
      </c>
      <c r="Q1841" s="1" t="s">
        <v>999</v>
      </c>
      <c r="R1841" s="1" t="str">
        <f t="shared" si="196"/>
        <v>1/8510-72051 Verwaltungskostenbeitrag</v>
      </c>
      <c r="S1841" s="2">
        <f t="shared" si="192"/>
        <v>-28500</v>
      </c>
      <c r="T1841" s="2">
        <f t="shared" si="197"/>
        <v>-9.2143549951503392</v>
      </c>
    </row>
    <row r="1842" spans="1:20" x14ac:dyDescent="0.4">
      <c r="A1842" s="1" t="s">
        <v>759</v>
      </c>
      <c r="B1842" s="1" t="s">
        <v>395</v>
      </c>
      <c r="C1842" s="1" t="s">
        <v>485</v>
      </c>
      <c r="D1842" s="1" t="s">
        <v>395</v>
      </c>
      <c r="E1842" s="1" t="s">
        <v>395</v>
      </c>
      <c r="F1842" s="1" t="s">
        <v>397</v>
      </c>
      <c r="G1842" s="1" t="s">
        <v>398</v>
      </c>
      <c r="H1842" s="1" t="s">
        <v>415</v>
      </c>
      <c r="I1842" s="1" t="s">
        <v>341</v>
      </c>
      <c r="J1842" s="1" t="s">
        <v>349</v>
      </c>
      <c r="K1842" s="6" t="s">
        <v>600</v>
      </c>
      <c r="L1842" s="6" t="str">
        <f>VLOOKUP(LEFT(A1842,1),'Ansatz 1'!A$1:B$10,2)</f>
        <v>8 Dienstleistungen</v>
      </c>
      <c r="M1842" s="6" t="str">
        <f>VLOOKUP(LEFT(A1842,2),'Ansatz 2'!A$1:B$51,2)</f>
        <v>85 Betriebe mit marktbestimmter Tätigkeit</v>
      </c>
      <c r="N1842" s="6" t="str">
        <f t="shared" si="194"/>
        <v>8510 Betriebe der Abwasserbeseitigung</v>
      </c>
      <c r="O1842" s="1" t="str">
        <f t="shared" si="195"/>
        <v>FH</v>
      </c>
      <c r="P1842" s="1">
        <f t="shared" si="193"/>
        <v>1</v>
      </c>
      <c r="Q1842" s="1" t="s">
        <v>999</v>
      </c>
      <c r="R1842" s="1" t="str">
        <f t="shared" si="196"/>
        <v>1/8510-72800 Entgelte für sonstige Leistungen (digitale Vermessung und Kanalkataster)</v>
      </c>
      <c r="S1842" s="2">
        <f t="shared" si="192"/>
        <v>-240000</v>
      </c>
      <c r="T1842" s="2">
        <f t="shared" si="197"/>
        <v>-77.594568380213389</v>
      </c>
    </row>
    <row r="1843" spans="1:20" x14ac:dyDescent="0.4">
      <c r="A1843" s="1" t="s">
        <v>759</v>
      </c>
      <c r="B1843" s="1" t="s">
        <v>395</v>
      </c>
      <c r="C1843" s="1" t="s">
        <v>487</v>
      </c>
      <c r="D1843" s="1" t="s">
        <v>395</v>
      </c>
      <c r="E1843" s="1" t="s">
        <v>395</v>
      </c>
      <c r="F1843" s="1" t="s">
        <v>397</v>
      </c>
      <c r="G1843" s="1" t="s">
        <v>398</v>
      </c>
      <c r="H1843" s="1" t="s">
        <v>415</v>
      </c>
      <c r="I1843" s="1" t="s">
        <v>341</v>
      </c>
      <c r="J1843" s="1" t="s">
        <v>62</v>
      </c>
      <c r="K1843" s="6" t="s">
        <v>421</v>
      </c>
      <c r="L1843" s="6" t="str">
        <f>VLOOKUP(LEFT(A1843,1),'Ansatz 1'!A$1:B$10,2)</f>
        <v>8 Dienstleistungen</v>
      </c>
      <c r="M1843" s="6" t="str">
        <f>VLOOKUP(LEFT(A1843,2),'Ansatz 2'!A$1:B$51,2)</f>
        <v>85 Betriebe mit marktbestimmter Tätigkeit</v>
      </c>
      <c r="N1843" s="6" t="str">
        <f t="shared" si="194"/>
        <v>8510 Betriebe der Abwasserbeseitigung</v>
      </c>
      <c r="O1843" s="1" t="str">
        <f t="shared" si="195"/>
        <v>FH</v>
      </c>
      <c r="P1843" s="1">
        <f t="shared" si="193"/>
        <v>1</v>
      </c>
      <c r="Q1843" s="1" t="s">
        <v>999</v>
      </c>
      <c r="R1843" s="1" t="str">
        <f t="shared" si="196"/>
        <v>1/8510-72900 Sonstige Aufwendungen</v>
      </c>
      <c r="S1843" s="2">
        <f t="shared" si="192"/>
        <v>-500</v>
      </c>
      <c r="T1843" s="2">
        <f t="shared" si="197"/>
        <v>-0.16165535079211121</v>
      </c>
    </row>
    <row r="1844" spans="1:20" x14ac:dyDescent="0.4">
      <c r="A1844" s="1" t="s">
        <v>759</v>
      </c>
      <c r="B1844" s="1" t="s">
        <v>395</v>
      </c>
      <c r="C1844" s="1" t="s">
        <v>427</v>
      </c>
      <c r="D1844" s="1" t="s">
        <v>395</v>
      </c>
      <c r="E1844" s="1" t="s">
        <v>395</v>
      </c>
      <c r="F1844" s="1" t="s">
        <v>397</v>
      </c>
      <c r="G1844" s="1" t="s">
        <v>398</v>
      </c>
      <c r="H1844" s="1" t="s">
        <v>428</v>
      </c>
      <c r="I1844" s="1" t="s">
        <v>341</v>
      </c>
      <c r="J1844" s="1" t="s">
        <v>350</v>
      </c>
      <c r="K1844" s="6" t="s">
        <v>769</v>
      </c>
      <c r="L1844" s="6" t="str">
        <f>VLOOKUP(LEFT(A1844,1),'Ansatz 1'!A$1:B$10,2)</f>
        <v>8 Dienstleistungen</v>
      </c>
      <c r="M1844" s="6" t="str">
        <f>VLOOKUP(LEFT(A1844,2),'Ansatz 2'!A$1:B$51,2)</f>
        <v>85 Betriebe mit marktbestimmter Tätigkeit</v>
      </c>
      <c r="N1844" s="6" t="str">
        <f t="shared" si="194"/>
        <v>8510 Betriebe der Abwasserbeseitigung</v>
      </c>
      <c r="O1844" s="1" t="str">
        <f t="shared" si="195"/>
        <v>FH</v>
      </c>
      <c r="P1844" s="1">
        <f t="shared" si="193"/>
        <v>1</v>
      </c>
      <c r="Q1844" s="1" t="s">
        <v>999</v>
      </c>
      <c r="R1844" s="1" t="str">
        <f t="shared" si="196"/>
        <v>1/8510-75500 Transfers an Unternehmen (ohne Finanzunternehmen) und andere (Aufwandszuschüsse an Abwasserverbände)</v>
      </c>
      <c r="S1844" s="2">
        <f t="shared" si="192"/>
        <v>-181900</v>
      </c>
      <c r="T1844" s="2">
        <f t="shared" si="197"/>
        <v>-58.81021661817006</v>
      </c>
    </row>
    <row r="1845" spans="1:20" x14ac:dyDescent="0.4">
      <c r="A1845" s="1" t="s">
        <v>759</v>
      </c>
      <c r="B1845" s="1" t="s">
        <v>395</v>
      </c>
      <c r="C1845" s="1" t="s">
        <v>755</v>
      </c>
      <c r="D1845" s="1" t="s">
        <v>395</v>
      </c>
      <c r="E1845" s="1" t="s">
        <v>395</v>
      </c>
      <c r="F1845" s="1" t="s">
        <v>397</v>
      </c>
      <c r="G1845" s="1" t="s">
        <v>398</v>
      </c>
      <c r="H1845" s="1" t="s">
        <v>756</v>
      </c>
      <c r="I1845" s="1" t="s">
        <v>341</v>
      </c>
      <c r="J1845" s="1" t="s">
        <v>351</v>
      </c>
      <c r="K1845" s="6" t="s">
        <v>707</v>
      </c>
      <c r="L1845" s="6" t="str">
        <f>VLOOKUP(LEFT(A1845,1),'Ansatz 1'!A$1:B$10,2)</f>
        <v>8 Dienstleistungen</v>
      </c>
      <c r="M1845" s="6" t="str">
        <f>VLOOKUP(LEFT(A1845,2),'Ansatz 2'!A$1:B$51,2)</f>
        <v>85 Betriebe mit marktbestimmter Tätigkeit</v>
      </c>
      <c r="N1845" s="6" t="str">
        <f t="shared" si="194"/>
        <v>8510 Betriebe der Abwasserbeseitigung</v>
      </c>
      <c r="O1845" s="1" t="str">
        <f t="shared" si="195"/>
        <v>FH</v>
      </c>
      <c r="P1845" s="1">
        <f t="shared" si="193"/>
        <v>1</v>
      </c>
      <c r="Q1845" s="1" t="s">
        <v>999</v>
      </c>
      <c r="R1845" s="1" t="str">
        <f t="shared" si="196"/>
        <v>1/8510-77500 Kapitaltransfers an  Unternehmen (ohne Finanzunternehmen) und andere (Investitions- u. Tilgungszuschüsse an Abwasserverbände)</v>
      </c>
      <c r="S1845" s="2">
        <f t="shared" si="192"/>
        <v>-55000</v>
      </c>
      <c r="T1845" s="2">
        <f t="shared" si="197"/>
        <v>-17.782088587132233</v>
      </c>
    </row>
    <row r="1846" spans="1:20" x14ac:dyDescent="0.4">
      <c r="A1846" s="1" t="s">
        <v>759</v>
      </c>
      <c r="B1846" s="1" t="s">
        <v>395</v>
      </c>
      <c r="C1846" s="1" t="s">
        <v>733</v>
      </c>
      <c r="D1846" s="1" t="s">
        <v>395</v>
      </c>
      <c r="E1846" s="1" t="s">
        <v>395</v>
      </c>
      <c r="F1846" s="1" t="s">
        <v>397</v>
      </c>
      <c r="G1846" s="1" t="s">
        <v>398</v>
      </c>
      <c r="H1846" s="1" t="s">
        <v>734</v>
      </c>
      <c r="I1846" s="1" t="s">
        <v>341</v>
      </c>
      <c r="J1846" s="1" t="s">
        <v>352</v>
      </c>
      <c r="K1846" s="6" t="s">
        <v>770</v>
      </c>
      <c r="L1846" s="6" t="str">
        <f>VLOOKUP(LEFT(A1846,1),'Ansatz 1'!A$1:B$10,2)</f>
        <v>8 Dienstleistungen</v>
      </c>
      <c r="M1846" s="6" t="str">
        <f>VLOOKUP(LEFT(A1846,2),'Ansatz 2'!A$1:B$51,2)</f>
        <v>85 Betriebe mit marktbestimmter Tätigkeit</v>
      </c>
      <c r="N1846" s="6" t="str">
        <f t="shared" si="194"/>
        <v>8510 Betriebe der Abwasserbeseitigung</v>
      </c>
      <c r="O1846" s="1" t="str">
        <f t="shared" si="195"/>
        <v>FH</v>
      </c>
      <c r="P1846" s="1">
        <f t="shared" si="193"/>
        <v>2</v>
      </c>
      <c r="Q1846" s="1" t="s">
        <v>999</v>
      </c>
      <c r="R1846" s="1" t="str">
        <f t="shared" si="196"/>
        <v>2/8510+85200 Benützungsgebühren</v>
      </c>
      <c r="S1846" s="2">
        <f t="shared" si="192"/>
        <v>420000</v>
      </c>
      <c r="T1846" s="2">
        <f t="shared" si="197"/>
        <v>135.79049466537342</v>
      </c>
    </row>
    <row r="1847" spans="1:20" x14ac:dyDescent="0.4">
      <c r="A1847" s="1" t="s">
        <v>759</v>
      </c>
      <c r="B1847" s="1" t="s">
        <v>395</v>
      </c>
      <c r="C1847" s="1" t="s">
        <v>500</v>
      </c>
      <c r="D1847" s="1" t="s">
        <v>395</v>
      </c>
      <c r="E1847" s="1" t="s">
        <v>395</v>
      </c>
      <c r="F1847" s="1" t="s">
        <v>397</v>
      </c>
      <c r="G1847" s="1" t="s">
        <v>398</v>
      </c>
      <c r="H1847" s="1" t="s">
        <v>430</v>
      </c>
      <c r="I1847" s="1" t="s">
        <v>341</v>
      </c>
      <c r="J1847" s="1" t="s">
        <v>340</v>
      </c>
      <c r="K1847" s="6" t="s">
        <v>448</v>
      </c>
      <c r="L1847" s="6" t="str">
        <f>VLOOKUP(LEFT(A1847,1),'Ansatz 1'!A$1:B$10,2)</f>
        <v>8 Dienstleistungen</v>
      </c>
      <c r="M1847" s="6" t="str">
        <f>VLOOKUP(LEFT(A1847,2),'Ansatz 2'!A$1:B$51,2)</f>
        <v>85 Betriebe mit marktbestimmter Tätigkeit</v>
      </c>
      <c r="N1847" s="6" t="str">
        <f t="shared" si="194"/>
        <v>8510 Betriebe der Abwasserbeseitigung</v>
      </c>
      <c r="O1847" s="1" t="str">
        <f t="shared" si="195"/>
        <v>FH</v>
      </c>
      <c r="P1847" s="1">
        <f t="shared" si="193"/>
        <v>2</v>
      </c>
      <c r="Q1847" s="1" t="s">
        <v>999</v>
      </c>
      <c r="R1847" s="1" t="str">
        <f t="shared" si="196"/>
        <v>2/8510+86000 Transfers von Bund, Bundesfonds und Bundeskammern</v>
      </c>
      <c r="S1847" s="2">
        <f t="shared" si="192"/>
        <v>100</v>
      </c>
      <c r="T1847" s="2">
        <f t="shared" si="197"/>
        <v>3.2331070158422244E-2</v>
      </c>
    </row>
    <row r="1848" spans="1:20" x14ac:dyDescent="0.4">
      <c r="A1848" s="1" t="s">
        <v>759</v>
      </c>
      <c r="B1848" s="1" t="s">
        <v>395</v>
      </c>
      <c r="C1848" s="1" t="s">
        <v>429</v>
      </c>
      <c r="D1848" s="1" t="s">
        <v>395</v>
      </c>
      <c r="E1848" s="1" t="s">
        <v>395</v>
      </c>
      <c r="F1848" s="1" t="s">
        <v>397</v>
      </c>
      <c r="G1848" s="1" t="s">
        <v>398</v>
      </c>
      <c r="H1848" s="1" t="s">
        <v>430</v>
      </c>
      <c r="I1848" s="1" t="s">
        <v>341</v>
      </c>
      <c r="J1848" s="1" t="s">
        <v>353</v>
      </c>
      <c r="K1848" s="6" t="s">
        <v>458</v>
      </c>
      <c r="L1848" s="6" t="str">
        <f>VLOOKUP(LEFT(A1848,1),'Ansatz 1'!A$1:B$10,2)</f>
        <v>8 Dienstleistungen</v>
      </c>
      <c r="M1848" s="6" t="str">
        <f>VLOOKUP(LEFT(A1848,2),'Ansatz 2'!A$1:B$51,2)</f>
        <v>85 Betriebe mit marktbestimmter Tätigkeit</v>
      </c>
      <c r="N1848" s="6" t="str">
        <f t="shared" si="194"/>
        <v>8510 Betriebe der Abwasserbeseitigung</v>
      </c>
      <c r="O1848" s="1" t="str">
        <f t="shared" si="195"/>
        <v>FH</v>
      </c>
      <c r="P1848" s="1">
        <f t="shared" si="193"/>
        <v>2</v>
      </c>
      <c r="Q1848" s="1" t="s">
        <v>999</v>
      </c>
      <c r="R1848" s="1" t="str">
        <f t="shared" si="196"/>
        <v>2/8510+86100 Transfers von Ländern, Landesfonds und Landeskammern (f. Betriebskosten)</v>
      </c>
      <c r="S1848" s="2">
        <f t="shared" si="192"/>
        <v>50000</v>
      </c>
      <c r="T1848" s="2">
        <f t="shared" si="197"/>
        <v>16.165535079211121</v>
      </c>
    </row>
    <row r="1849" spans="1:20" x14ac:dyDescent="0.4">
      <c r="A1849" s="1" t="s">
        <v>733</v>
      </c>
      <c r="B1849" s="1" t="s">
        <v>395</v>
      </c>
      <c r="C1849" s="1" t="s">
        <v>435</v>
      </c>
      <c r="D1849" s="1" t="s">
        <v>395</v>
      </c>
      <c r="E1849" s="1" t="s">
        <v>395</v>
      </c>
      <c r="F1849" s="1" t="s">
        <v>397</v>
      </c>
      <c r="G1849" s="1" t="s">
        <v>398</v>
      </c>
      <c r="H1849" s="1" t="s">
        <v>436</v>
      </c>
      <c r="I1849" s="1" t="s">
        <v>354</v>
      </c>
      <c r="J1849" s="1" t="s">
        <v>35</v>
      </c>
      <c r="K1849" s="6" t="s">
        <v>421</v>
      </c>
      <c r="L1849" s="6" t="str">
        <f>VLOOKUP(LEFT(A1849,1),'Ansatz 1'!A$1:B$10,2)</f>
        <v>8 Dienstleistungen</v>
      </c>
      <c r="M1849" s="6" t="str">
        <f>VLOOKUP(LEFT(A1849,2),'Ansatz 2'!A$1:B$51,2)</f>
        <v>85 Betriebe mit marktbestimmter Tätigkeit</v>
      </c>
      <c r="N1849" s="6" t="str">
        <f t="shared" si="194"/>
        <v>8520 Betriebe der Müllbeseitigung</v>
      </c>
      <c r="O1849" s="1" t="str">
        <f t="shared" si="195"/>
        <v>FH</v>
      </c>
      <c r="P1849" s="1">
        <f t="shared" si="193"/>
        <v>1</v>
      </c>
      <c r="Q1849" s="1" t="s">
        <v>999</v>
      </c>
      <c r="R1849" s="1" t="str">
        <f t="shared" si="196"/>
        <v>1/8520-04200 Amts-, Betriebs- und Geschäftsausstattung</v>
      </c>
      <c r="S1849" s="2">
        <f t="shared" si="192"/>
        <v>-500</v>
      </c>
      <c r="T1849" s="2">
        <f t="shared" si="197"/>
        <v>-0.16165535079211121</v>
      </c>
    </row>
    <row r="1850" spans="1:20" x14ac:dyDescent="0.4">
      <c r="A1850" s="1" t="s">
        <v>733</v>
      </c>
      <c r="B1850" s="1" t="s">
        <v>395</v>
      </c>
      <c r="C1850" s="1" t="s">
        <v>504</v>
      </c>
      <c r="D1850" s="1" t="s">
        <v>395</v>
      </c>
      <c r="E1850" s="1" t="s">
        <v>395</v>
      </c>
      <c r="F1850" s="1" t="s">
        <v>397</v>
      </c>
      <c r="G1850" s="1" t="s">
        <v>398</v>
      </c>
      <c r="H1850" s="1" t="s">
        <v>439</v>
      </c>
      <c r="I1850" s="1" t="s">
        <v>354</v>
      </c>
      <c r="J1850" s="1" t="s">
        <v>355</v>
      </c>
      <c r="K1850" s="6" t="s">
        <v>771</v>
      </c>
      <c r="L1850" s="6" t="str">
        <f>VLOOKUP(LEFT(A1850,1),'Ansatz 1'!A$1:B$10,2)</f>
        <v>8 Dienstleistungen</v>
      </c>
      <c r="M1850" s="6" t="str">
        <f>VLOOKUP(LEFT(A1850,2),'Ansatz 2'!A$1:B$51,2)</f>
        <v>85 Betriebe mit marktbestimmter Tätigkeit</v>
      </c>
      <c r="N1850" s="6" t="str">
        <f t="shared" si="194"/>
        <v>8520 Betriebe der Müllbeseitigung</v>
      </c>
      <c r="O1850" s="1" t="str">
        <f t="shared" si="195"/>
        <v>FH</v>
      </c>
      <c r="P1850" s="1">
        <f t="shared" si="193"/>
        <v>1</v>
      </c>
      <c r="Q1850" s="1" t="s">
        <v>999</v>
      </c>
      <c r="R1850" s="1" t="str">
        <f t="shared" si="196"/>
        <v>1/8520-41300 Handelswaren (Abfallgefäße)</v>
      </c>
      <c r="S1850" s="2">
        <f t="shared" si="192"/>
        <v>-2100</v>
      </c>
      <c r="T1850" s="2">
        <f t="shared" si="197"/>
        <v>-0.67895247332686715</v>
      </c>
    </row>
    <row r="1851" spans="1:20" x14ac:dyDescent="0.4">
      <c r="A1851" s="1" t="s">
        <v>733</v>
      </c>
      <c r="B1851" s="1" t="s">
        <v>395</v>
      </c>
      <c r="C1851" s="1" t="s">
        <v>772</v>
      </c>
      <c r="D1851" s="1" t="s">
        <v>395</v>
      </c>
      <c r="E1851" s="1" t="s">
        <v>395</v>
      </c>
      <c r="F1851" s="1" t="s">
        <v>397</v>
      </c>
      <c r="G1851" s="1" t="s">
        <v>398</v>
      </c>
      <c r="H1851" s="1" t="s">
        <v>465</v>
      </c>
      <c r="I1851" s="1" t="s">
        <v>354</v>
      </c>
      <c r="J1851" s="1" t="s">
        <v>356</v>
      </c>
      <c r="K1851" s="6" t="s">
        <v>773</v>
      </c>
      <c r="L1851" s="6" t="str">
        <f>VLOOKUP(LEFT(A1851,1),'Ansatz 1'!A$1:B$10,2)</f>
        <v>8 Dienstleistungen</v>
      </c>
      <c r="M1851" s="6" t="str">
        <f>VLOOKUP(LEFT(A1851,2),'Ansatz 2'!A$1:B$51,2)</f>
        <v>85 Betriebe mit marktbestimmter Tätigkeit</v>
      </c>
      <c r="N1851" s="6" t="str">
        <f t="shared" si="194"/>
        <v>8520 Betriebe der Müllbeseitigung</v>
      </c>
      <c r="O1851" s="1" t="str">
        <f t="shared" si="195"/>
        <v>FH</v>
      </c>
      <c r="P1851" s="1">
        <f t="shared" si="193"/>
        <v>1</v>
      </c>
      <c r="Q1851" s="1" t="s">
        <v>999</v>
      </c>
      <c r="R1851" s="1" t="str">
        <f t="shared" si="196"/>
        <v>1/8520-62100 Sonstige Transporte (Abfuhr durch Frachtunternehmer)</v>
      </c>
      <c r="S1851" s="2">
        <f t="shared" si="192"/>
        <v>-65000</v>
      </c>
      <c r="T1851" s="2">
        <f t="shared" si="197"/>
        <v>-21.015195602974458</v>
      </c>
    </row>
    <row r="1852" spans="1:20" x14ac:dyDescent="0.4">
      <c r="A1852" s="1" t="s">
        <v>733</v>
      </c>
      <c r="B1852" s="1" t="s">
        <v>395</v>
      </c>
      <c r="C1852" s="1" t="s">
        <v>470</v>
      </c>
      <c r="D1852" s="1" t="s">
        <v>395</v>
      </c>
      <c r="E1852" s="1" t="s">
        <v>395</v>
      </c>
      <c r="F1852" s="1" t="s">
        <v>397</v>
      </c>
      <c r="G1852" s="1" t="s">
        <v>398</v>
      </c>
      <c r="H1852" s="1" t="s">
        <v>465</v>
      </c>
      <c r="I1852" s="1" t="s">
        <v>354</v>
      </c>
      <c r="J1852" s="1" t="s">
        <v>51</v>
      </c>
      <c r="K1852" s="6" t="s">
        <v>448</v>
      </c>
      <c r="L1852" s="6" t="str">
        <f>VLOOKUP(LEFT(A1852,1),'Ansatz 1'!A$1:B$10,2)</f>
        <v>8 Dienstleistungen</v>
      </c>
      <c r="M1852" s="6" t="str">
        <f>VLOOKUP(LEFT(A1852,2),'Ansatz 2'!A$1:B$51,2)</f>
        <v>85 Betriebe mit marktbestimmter Tätigkeit</v>
      </c>
      <c r="N1852" s="6" t="str">
        <f t="shared" si="194"/>
        <v>8520 Betriebe der Müllbeseitigung</v>
      </c>
      <c r="O1852" s="1" t="str">
        <f t="shared" si="195"/>
        <v>FH</v>
      </c>
      <c r="P1852" s="1">
        <f t="shared" si="193"/>
        <v>1</v>
      </c>
      <c r="Q1852" s="1" t="s">
        <v>999</v>
      </c>
      <c r="R1852" s="1" t="str">
        <f t="shared" si="196"/>
        <v>1/8520-67000 Versicherungen</v>
      </c>
      <c r="S1852" s="2">
        <f t="shared" si="192"/>
        <v>-100</v>
      </c>
      <c r="T1852" s="2">
        <f t="shared" si="197"/>
        <v>-3.2331070158422244E-2</v>
      </c>
    </row>
    <row r="1853" spans="1:20" x14ac:dyDescent="0.4">
      <c r="A1853" s="1" t="s">
        <v>733</v>
      </c>
      <c r="B1853" s="1" t="s">
        <v>395</v>
      </c>
      <c r="C1853" s="1" t="s">
        <v>472</v>
      </c>
      <c r="D1853" s="1" t="s">
        <v>395</v>
      </c>
      <c r="E1853" s="1" t="s">
        <v>395</v>
      </c>
      <c r="F1853" s="1" t="s">
        <v>397</v>
      </c>
      <c r="G1853" s="1" t="s">
        <v>398</v>
      </c>
      <c r="H1853" s="1" t="s">
        <v>473</v>
      </c>
      <c r="I1853" s="1" t="s">
        <v>354</v>
      </c>
      <c r="J1853" s="1" t="s">
        <v>357</v>
      </c>
      <c r="K1853" s="6" t="s">
        <v>521</v>
      </c>
      <c r="L1853" s="6" t="str">
        <f>VLOOKUP(LEFT(A1853,1),'Ansatz 1'!A$1:B$10,2)</f>
        <v>8 Dienstleistungen</v>
      </c>
      <c r="M1853" s="6" t="str">
        <f>VLOOKUP(LEFT(A1853,2),'Ansatz 2'!A$1:B$51,2)</f>
        <v>85 Betriebe mit marktbestimmter Tätigkeit</v>
      </c>
      <c r="N1853" s="6" t="str">
        <f t="shared" si="194"/>
        <v>8520 Betriebe der Müllbeseitigung</v>
      </c>
      <c r="O1853" s="1" t="str">
        <f t="shared" si="195"/>
        <v>FH</v>
      </c>
      <c r="P1853" s="1">
        <f t="shared" si="193"/>
        <v>1</v>
      </c>
      <c r="Q1853" s="1" t="s">
        <v>999</v>
      </c>
      <c r="R1853" s="1" t="str">
        <f t="shared" si="196"/>
        <v>1/8520-70000 Miet- und Pachtaufwand (Bereitstellung von Ablagerungsplätzen)</v>
      </c>
      <c r="S1853" s="2">
        <f t="shared" si="192"/>
        <v>-900</v>
      </c>
      <c r="T1853" s="2">
        <f t="shared" si="197"/>
        <v>-0.29097963142580019</v>
      </c>
    </row>
    <row r="1854" spans="1:20" x14ac:dyDescent="0.4">
      <c r="A1854" s="1" t="s">
        <v>733</v>
      </c>
      <c r="B1854" s="1" t="s">
        <v>395</v>
      </c>
      <c r="C1854" s="1" t="s">
        <v>477</v>
      </c>
      <c r="D1854" s="1" t="s">
        <v>401</v>
      </c>
      <c r="E1854" s="1" t="s">
        <v>395</v>
      </c>
      <c r="F1854" s="1" t="s">
        <v>397</v>
      </c>
      <c r="G1854" s="1" t="s">
        <v>398</v>
      </c>
      <c r="H1854" s="1" t="s">
        <v>415</v>
      </c>
      <c r="I1854" s="1" t="s">
        <v>354</v>
      </c>
      <c r="J1854" s="1" t="s">
        <v>358</v>
      </c>
      <c r="K1854" s="6" t="s">
        <v>437</v>
      </c>
      <c r="L1854" s="6" t="str">
        <f>VLOOKUP(LEFT(A1854,1),'Ansatz 1'!A$1:B$10,2)</f>
        <v>8 Dienstleistungen</v>
      </c>
      <c r="M1854" s="6" t="str">
        <f>VLOOKUP(LEFT(A1854,2),'Ansatz 2'!A$1:B$51,2)</f>
        <v>85 Betriebe mit marktbestimmter Tätigkeit</v>
      </c>
      <c r="N1854" s="6" t="str">
        <f t="shared" si="194"/>
        <v>8520 Betriebe der Müllbeseitigung</v>
      </c>
      <c r="O1854" s="1" t="str">
        <f t="shared" si="195"/>
        <v>FH</v>
      </c>
      <c r="P1854" s="1">
        <f t="shared" si="193"/>
        <v>1</v>
      </c>
      <c r="Q1854" s="1" t="s">
        <v>999</v>
      </c>
      <c r="R1854" s="1" t="str">
        <f t="shared" si="196"/>
        <v>1/8520-72020 Kostenbeiträge (Kostenersätze) für Leistungen (Gmde.Verb. f. Abfallwirtschaft)</v>
      </c>
      <c r="S1854" s="2">
        <f t="shared" si="192"/>
        <v>-4000</v>
      </c>
      <c r="T1854" s="2">
        <f t="shared" si="197"/>
        <v>-1.2932428063368897</v>
      </c>
    </row>
    <row r="1855" spans="1:20" x14ac:dyDescent="0.4">
      <c r="A1855" s="1" t="s">
        <v>733</v>
      </c>
      <c r="B1855" s="1" t="s">
        <v>395</v>
      </c>
      <c r="C1855" s="1" t="s">
        <v>477</v>
      </c>
      <c r="D1855" s="1" t="s">
        <v>455</v>
      </c>
      <c r="E1855" s="1" t="s">
        <v>395</v>
      </c>
      <c r="F1855" s="1" t="s">
        <v>497</v>
      </c>
      <c r="G1855" s="1" t="s">
        <v>398</v>
      </c>
      <c r="H1855" s="1" t="s">
        <v>415</v>
      </c>
      <c r="I1855" s="1" t="s">
        <v>354</v>
      </c>
      <c r="J1855" s="1" t="s">
        <v>89</v>
      </c>
      <c r="K1855" s="6" t="s">
        <v>458</v>
      </c>
      <c r="L1855" s="6" t="str">
        <f>VLOOKUP(LEFT(A1855,1),'Ansatz 1'!A$1:B$10,2)</f>
        <v>8 Dienstleistungen</v>
      </c>
      <c r="M1855" s="6" t="str">
        <f>VLOOKUP(LEFT(A1855,2),'Ansatz 2'!A$1:B$51,2)</f>
        <v>85 Betriebe mit marktbestimmter Tätigkeit</v>
      </c>
      <c r="N1855" s="6" t="str">
        <f t="shared" si="194"/>
        <v>8520 Betriebe der Müllbeseitigung</v>
      </c>
      <c r="O1855" s="1" t="str">
        <f t="shared" si="195"/>
        <v>FH</v>
      </c>
      <c r="P1855" s="1">
        <f t="shared" si="193"/>
        <v>1</v>
      </c>
      <c r="Q1855" s="1" t="s">
        <v>999</v>
      </c>
      <c r="R1855" s="1" t="str">
        <f t="shared" si="196"/>
        <v>1/8520-72050 Interne Leistungsverrechnung</v>
      </c>
      <c r="S1855" s="2">
        <f t="shared" si="192"/>
        <v>-50000</v>
      </c>
      <c r="T1855" s="2">
        <f t="shared" si="197"/>
        <v>-16.165535079211121</v>
      </c>
    </row>
    <row r="1856" spans="1:20" x14ac:dyDescent="0.4">
      <c r="A1856" s="1" t="s">
        <v>733</v>
      </c>
      <c r="B1856" s="1" t="s">
        <v>395</v>
      </c>
      <c r="C1856" s="1" t="s">
        <v>477</v>
      </c>
      <c r="D1856" s="1" t="s">
        <v>444</v>
      </c>
      <c r="E1856" s="1" t="s">
        <v>395</v>
      </c>
      <c r="F1856" s="1" t="s">
        <v>497</v>
      </c>
      <c r="G1856" s="1" t="s">
        <v>398</v>
      </c>
      <c r="H1856" s="1" t="s">
        <v>415</v>
      </c>
      <c r="I1856" s="1" t="s">
        <v>354</v>
      </c>
      <c r="J1856" s="1" t="s">
        <v>335</v>
      </c>
      <c r="K1856" s="6" t="s">
        <v>657</v>
      </c>
      <c r="L1856" s="6" t="str">
        <f>VLOOKUP(LEFT(A1856,1),'Ansatz 1'!A$1:B$10,2)</f>
        <v>8 Dienstleistungen</v>
      </c>
      <c r="M1856" s="6" t="str">
        <f>VLOOKUP(LEFT(A1856,2),'Ansatz 2'!A$1:B$51,2)</f>
        <v>85 Betriebe mit marktbestimmter Tätigkeit</v>
      </c>
      <c r="N1856" s="6" t="str">
        <f t="shared" si="194"/>
        <v>8520 Betriebe der Müllbeseitigung</v>
      </c>
      <c r="O1856" s="1" t="str">
        <f t="shared" si="195"/>
        <v>FH</v>
      </c>
      <c r="P1856" s="1">
        <f t="shared" si="193"/>
        <v>1</v>
      </c>
      <c r="Q1856" s="1" t="s">
        <v>999</v>
      </c>
      <c r="R1856" s="1" t="str">
        <f t="shared" si="196"/>
        <v>1/8520-72051 Verwaltungskostenbeitrag</v>
      </c>
      <c r="S1856" s="2">
        <f t="shared" si="192"/>
        <v>-16000</v>
      </c>
      <c r="T1856" s="2">
        <f t="shared" si="197"/>
        <v>-5.1729712253475588</v>
      </c>
    </row>
    <row r="1857" spans="1:20" x14ac:dyDescent="0.4">
      <c r="A1857" s="1" t="s">
        <v>733</v>
      </c>
      <c r="B1857" s="1" t="s">
        <v>395</v>
      </c>
      <c r="C1857" s="1" t="s">
        <v>485</v>
      </c>
      <c r="D1857" s="1" t="s">
        <v>395</v>
      </c>
      <c r="E1857" s="1" t="s">
        <v>395</v>
      </c>
      <c r="F1857" s="1" t="s">
        <v>397</v>
      </c>
      <c r="G1857" s="1" t="s">
        <v>398</v>
      </c>
      <c r="H1857" s="1" t="s">
        <v>415</v>
      </c>
      <c r="I1857" s="1" t="s">
        <v>354</v>
      </c>
      <c r="J1857" s="1" t="s">
        <v>359</v>
      </c>
      <c r="K1857" s="6" t="s">
        <v>486</v>
      </c>
      <c r="L1857" s="6" t="str">
        <f>VLOOKUP(LEFT(A1857,1),'Ansatz 1'!A$1:B$10,2)</f>
        <v>8 Dienstleistungen</v>
      </c>
      <c r="M1857" s="6" t="str">
        <f>VLOOKUP(LEFT(A1857,2),'Ansatz 2'!A$1:B$51,2)</f>
        <v>85 Betriebe mit marktbestimmter Tätigkeit</v>
      </c>
      <c r="N1857" s="6" t="str">
        <f t="shared" si="194"/>
        <v>8520 Betriebe der Müllbeseitigung</v>
      </c>
      <c r="O1857" s="1" t="str">
        <f t="shared" si="195"/>
        <v>FH</v>
      </c>
      <c r="P1857" s="1">
        <f t="shared" si="193"/>
        <v>1</v>
      </c>
      <c r="Q1857" s="1" t="s">
        <v>999</v>
      </c>
      <c r="R1857" s="1" t="str">
        <f t="shared" si="196"/>
        <v>1/8520-72800 Entgelte für sonstige Leistungen (Abfall-Entsorgungsunternehmen)</v>
      </c>
      <c r="S1857" s="2">
        <f t="shared" si="192"/>
        <v>-3000</v>
      </c>
      <c r="T1857" s="2">
        <f t="shared" si="197"/>
        <v>-0.96993210475266733</v>
      </c>
    </row>
    <row r="1858" spans="1:20" x14ac:dyDescent="0.4">
      <c r="A1858" s="1" t="s">
        <v>733</v>
      </c>
      <c r="B1858" s="1" t="s">
        <v>395</v>
      </c>
      <c r="C1858" s="1" t="s">
        <v>487</v>
      </c>
      <c r="D1858" s="1" t="s">
        <v>395</v>
      </c>
      <c r="E1858" s="1" t="s">
        <v>395</v>
      </c>
      <c r="F1858" s="1" t="s">
        <v>397</v>
      </c>
      <c r="G1858" s="1" t="s">
        <v>398</v>
      </c>
      <c r="H1858" s="1" t="s">
        <v>415</v>
      </c>
      <c r="I1858" s="1" t="s">
        <v>354</v>
      </c>
      <c r="J1858" s="1" t="s">
        <v>62</v>
      </c>
      <c r="K1858" s="6" t="s">
        <v>568</v>
      </c>
      <c r="L1858" s="6" t="str">
        <f>VLOOKUP(LEFT(A1858,1),'Ansatz 1'!A$1:B$10,2)</f>
        <v>8 Dienstleistungen</v>
      </c>
      <c r="M1858" s="6" t="str">
        <f>VLOOKUP(LEFT(A1858,2),'Ansatz 2'!A$1:B$51,2)</f>
        <v>85 Betriebe mit marktbestimmter Tätigkeit</v>
      </c>
      <c r="N1858" s="6" t="str">
        <f t="shared" si="194"/>
        <v>8520 Betriebe der Müllbeseitigung</v>
      </c>
      <c r="O1858" s="1" t="str">
        <f t="shared" si="195"/>
        <v>FH</v>
      </c>
      <c r="P1858" s="1">
        <f t="shared" si="193"/>
        <v>1</v>
      </c>
      <c r="Q1858" s="1" t="s">
        <v>999</v>
      </c>
      <c r="R1858" s="1" t="str">
        <f t="shared" si="196"/>
        <v>1/8520-72900 Sonstige Aufwendungen</v>
      </c>
      <c r="S1858" s="2">
        <f t="shared" ref="S1858:S1921" si="198">IF(P1858=2,K1858+0,-(K1858+0))</f>
        <v>-400</v>
      </c>
      <c r="T1858" s="2">
        <f t="shared" si="197"/>
        <v>-0.12932428063368898</v>
      </c>
    </row>
    <row r="1859" spans="1:20" x14ac:dyDescent="0.4">
      <c r="A1859" s="1" t="s">
        <v>733</v>
      </c>
      <c r="B1859" s="1" t="s">
        <v>395</v>
      </c>
      <c r="C1859" s="1" t="s">
        <v>427</v>
      </c>
      <c r="D1859" s="1" t="s">
        <v>395</v>
      </c>
      <c r="E1859" s="1" t="s">
        <v>395</v>
      </c>
      <c r="F1859" s="1" t="s">
        <v>397</v>
      </c>
      <c r="G1859" s="1" t="s">
        <v>398</v>
      </c>
      <c r="H1859" s="1" t="s">
        <v>428</v>
      </c>
      <c r="I1859" s="1" t="s">
        <v>354</v>
      </c>
      <c r="J1859" s="1" t="s">
        <v>360</v>
      </c>
      <c r="K1859" s="6" t="s">
        <v>774</v>
      </c>
      <c r="L1859" s="6" t="str">
        <f>VLOOKUP(LEFT(A1859,1),'Ansatz 1'!A$1:B$10,2)</f>
        <v>8 Dienstleistungen</v>
      </c>
      <c r="M1859" s="6" t="str">
        <f>VLOOKUP(LEFT(A1859,2),'Ansatz 2'!A$1:B$51,2)</f>
        <v>85 Betriebe mit marktbestimmter Tätigkeit</v>
      </c>
      <c r="N1859" s="6" t="str">
        <f t="shared" si="194"/>
        <v>8520 Betriebe der Müllbeseitigung</v>
      </c>
      <c r="O1859" s="1" t="str">
        <f t="shared" si="195"/>
        <v>FH</v>
      </c>
      <c r="P1859" s="1">
        <f t="shared" ref="P1859:P1922" si="199">IF(OR(MID(H1859,2,1)="1",MID(H1859,2,1)="3"),2,1)</f>
        <v>1</v>
      </c>
      <c r="Q1859" s="1" t="s">
        <v>999</v>
      </c>
      <c r="R1859" s="1" t="str">
        <f t="shared" si="196"/>
        <v>1/8520-75500 Transfers an Unternehmen (ohne Finanzunternehmen) und andere (ASZ Abgangsdeckung lfd. Aufwand)</v>
      </c>
      <c r="S1859" s="2">
        <f t="shared" si="198"/>
        <v>-46900</v>
      </c>
      <c r="T1859" s="2">
        <f t="shared" si="197"/>
        <v>-15.163271904300032</v>
      </c>
    </row>
    <row r="1860" spans="1:20" x14ac:dyDescent="0.4">
      <c r="A1860" s="1" t="s">
        <v>733</v>
      </c>
      <c r="B1860" s="1" t="s">
        <v>395</v>
      </c>
      <c r="C1860" s="1" t="s">
        <v>543</v>
      </c>
      <c r="D1860" s="1" t="s">
        <v>395</v>
      </c>
      <c r="E1860" s="1" t="s">
        <v>395</v>
      </c>
      <c r="F1860" s="1" t="s">
        <v>397</v>
      </c>
      <c r="G1860" s="1" t="s">
        <v>398</v>
      </c>
      <c r="H1860" s="1" t="s">
        <v>544</v>
      </c>
      <c r="I1860" s="1" t="s">
        <v>354</v>
      </c>
      <c r="J1860" s="1" t="s">
        <v>361</v>
      </c>
      <c r="K1860" s="6" t="s">
        <v>419</v>
      </c>
      <c r="L1860" s="6" t="str">
        <f>VLOOKUP(LEFT(A1860,1),'Ansatz 1'!A$1:B$10,2)</f>
        <v>8 Dienstleistungen</v>
      </c>
      <c r="M1860" s="6" t="str">
        <f>VLOOKUP(LEFT(A1860,2),'Ansatz 2'!A$1:B$51,2)</f>
        <v>85 Betriebe mit marktbestimmter Tätigkeit</v>
      </c>
      <c r="N1860" s="6" t="str">
        <f t="shared" si="194"/>
        <v>8520 Betriebe der Müllbeseitigung</v>
      </c>
      <c r="O1860" s="1" t="str">
        <f t="shared" si="195"/>
        <v>FH</v>
      </c>
      <c r="P1860" s="1">
        <f t="shared" si="199"/>
        <v>1</v>
      </c>
      <c r="Q1860" s="1" t="s">
        <v>999</v>
      </c>
      <c r="R1860" s="1" t="str">
        <f t="shared" si="196"/>
        <v>1/8520-75700 Transfers an private Organisationen ohne Erwerbszweck (Vereine)</v>
      </c>
      <c r="S1860" s="2">
        <f t="shared" si="198"/>
        <v>-1500</v>
      </c>
      <c r="T1860" s="2">
        <f t="shared" si="197"/>
        <v>-0.48496605237633367</v>
      </c>
    </row>
    <row r="1861" spans="1:20" x14ac:dyDescent="0.4">
      <c r="A1861" s="1" t="s">
        <v>733</v>
      </c>
      <c r="B1861" s="1" t="s">
        <v>395</v>
      </c>
      <c r="C1861" s="1" t="s">
        <v>755</v>
      </c>
      <c r="D1861" s="1" t="s">
        <v>395</v>
      </c>
      <c r="E1861" s="1" t="s">
        <v>395</v>
      </c>
      <c r="F1861" s="1" t="s">
        <v>397</v>
      </c>
      <c r="G1861" s="1" t="s">
        <v>398</v>
      </c>
      <c r="H1861" s="1" t="s">
        <v>756</v>
      </c>
      <c r="I1861" s="1" t="s">
        <v>354</v>
      </c>
      <c r="J1861" s="1" t="s">
        <v>362</v>
      </c>
      <c r="K1861" s="6" t="s">
        <v>683</v>
      </c>
      <c r="L1861" s="6" t="str">
        <f>VLOOKUP(LEFT(A1861,1),'Ansatz 1'!A$1:B$10,2)</f>
        <v>8 Dienstleistungen</v>
      </c>
      <c r="M1861" s="6" t="str">
        <f>VLOOKUP(LEFT(A1861,2),'Ansatz 2'!A$1:B$51,2)</f>
        <v>85 Betriebe mit marktbestimmter Tätigkeit</v>
      </c>
      <c r="N1861" s="6" t="str">
        <f t="shared" si="194"/>
        <v>8520 Betriebe der Müllbeseitigung</v>
      </c>
      <c r="O1861" s="1" t="str">
        <f t="shared" si="195"/>
        <v>FH</v>
      </c>
      <c r="P1861" s="1">
        <f t="shared" si="199"/>
        <v>1</v>
      </c>
      <c r="Q1861" s="1" t="s">
        <v>999</v>
      </c>
      <c r="R1861" s="1" t="str">
        <f t="shared" si="196"/>
        <v>1/8520-77500 Kapitaltransfers an Unternehmen (ohne Finanzunternehmen) und andere (ASZ Tilgung u. Investitionen)</v>
      </c>
      <c r="S1861" s="2">
        <f t="shared" si="198"/>
        <v>-13600</v>
      </c>
      <c r="T1861" s="2">
        <f t="shared" si="197"/>
        <v>-4.3970255415454256</v>
      </c>
    </row>
    <row r="1862" spans="1:20" x14ac:dyDescent="0.4">
      <c r="A1862" s="1" t="s">
        <v>733</v>
      </c>
      <c r="B1862" s="1" t="s">
        <v>395</v>
      </c>
      <c r="C1862" s="1" t="s">
        <v>496</v>
      </c>
      <c r="D1862" s="1" t="s">
        <v>401</v>
      </c>
      <c r="E1862" s="1" t="s">
        <v>395</v>
      </c>
      <c r="F1862" s="1" t="s">
        <v>397</v>
      </c>
      <c r="G1862" s="1" t="s">
        <v>398</v>
      </c>
      <c r="H1862" s="1" t="s">
        <v>495</v>
      </c>
      <c r="I1862" s="1" t="s">
        <v>354</v>
      </c>
      <c r="J1862" s="1" t="s">
        <v>363</v>
      </c>
      <c r="K1862" s="6" t="s">
        <v>657</v>
      </c>
      <c r="L1862" s="6" t="str">
        <f>VLOOKUP(LEFT(A1862,1),'Ansatz 1'!A$1:B$10,2)</f>
        <v>8 Dienstleistungen</v>
      </c>
      <c r="M1862" s="6" t="str">
        <f>VLOOKUP(LEFT(A1862,2),'Ansatz 2'!A$1:B$51,2)</f>
        <v>85 Betriebe mit marktbestimmter Tätigkeit</v>
      </c>
      <c r="N1862" s="6" t="str">
        <f t="shared" si="194"/>
        <v>8520 Betriebe der Müllbeseitigung</v>
      </c>
      <c r="O1862" s="1" t="str">
        <f t="shared" si="195"/>
        <v>FH</v>
      </c>
      <c r="P1862" s="1">
        <f t="shared" si="199"/>
        <v>2</v>
      </c>
      <c r="Q1862" s="1" t="s">
        <v>999</v>
      </c>
      <c r="R1862" s="1" t="str">
        <f t="shared" si="196"/>
        <v>2/8520+81620 Kostenbeiträge (Kostenersätze) für sonstige Leistungen (Gmde.Verband. f. Containerstandplätze)</v>
      </c>
      <c r="S1862" s="2">
        <f t="shared" si="198"/>
        <v>16000</v>
      </c>
      <c r="T1862" s="2">
        <f t="shared" si="197"/>
        <v>5.1729712253475588</v>
      </c>
    </row>
    <row r="1863" spans="1:20" x14ac:dyDescent="0.4">
      <c r="A1863" s="1" t="s">
        <v>733</v>
      </c>
      <c r="B1863" s="1" t="s">
        <v>395</v>
      </c>
      <c r="C1863" s="1" t="s">
        <v>723</v>
      </c>
      <c r="D1863" s="1" t="s">
        <v>395</v>
      </c>
      <c r="E1863" s="1" t="s">
        <v>395</v>
      </c>
      <c r="F1863" s="1" t="s">
        <v>397</v>
      </c>
      <c r="G1863" s="1" t="s">
        <v>398</v>
      </c>
      <c r="H1863" s="1" t="s">
        <v>490</v>
      </c>
      <c r="I1863" s="1" t="s">
        <v>354</v>
      </c>
      <c r="J1863" s="1" t="s">
        <v>364</v>
      </c>
      <c r="K1863" s="6" t="s">
        <v>448</v>
      </c>
      <c r="L1863" s="6" t="str">
        <f>VLOOKUP(LEFT(A1863,1),'Ansatz 1'!A$1:B$10,2)</f>
        <v>8 Dienstleistungen</v>
      </c>
      <c r="M1863" s="6" t="str">
        <f>VLOOKUP(LEFT(A1863,2),'Ansatz 2'!A$1:B$51,2)</f>
        <v>85 Betriebe mit marktbestimmter Tätigkeit</v>
      </c>
      <c r="N1863" s="6" t="str">
        <f t="shared" si="194"/>
        <v>8520 Betriebe der Müllbeseitigung</v>
      </c>
      <c r="O1863" s="1" t="str">
        <f t="shared" si="195"/>
        <v>FH</v>
      </c>
      <c r="P1863" s="1">
        <f t="shared" si="199"/>
        <v>2</v>
      </c>
      <c r="Q1863" s="1" t="s">
        <v>999</v>
      </c>
      <c r="R1863" s="1" t="str">
        <f t="shared" si="196"/>
        <v>2/8520+82800 Rückersätze von Aufwendungen</v>
      </c>
      <c r="S1863" s="2">
        <f t="shared" si="198"/>
        <v>100</v>
      </c>
      <c r="T1863" s="2">
        <f t="shared" si="197"/>
        <v>3.2331070158422244E-2</v>
      </c>
    </row>
    <row r="1864" spans="1:20" x14ac:dyDescent="0.4">
      <c r="A1864" s="1" t="s">
        <v>733</v>
      </c>
      <c r="B1864" s="1" t="s">
        <v>395</v>
      </c>
      <c r="C1864" s="1" t="s">
        <v>499</v>
      </c>
      <c r="D1864" s="1" t="s">
        <v>395</v>
      </c>
      <c r="E1864" s="1" t="s">
        <v>395</v>
      </c>
      <c r="F1864" s="1" t="s">
        <v>397</v>
      </c>
      <c r="G1864" s="1" t="s">
        <v>398</v>
      </c>
      <c r="H1864" s="1" t="s">
        <v>490</v>
      </c>
      <c r="I1864" s="1" t="s">
        <v>354</v>
      </c>
      <c r="J1864" s="1" t="s">
        <v>365</v>
      </c>
      <c r="K1864" s="6" t="s">
        <v>440</v>
      </c>
      <c r="L1864" s="6" t="str">
        <f>VLOOKUP(LEFT(A1864,1),'Ansatz 1'!A$1:B$10,2)</f>
        <v>8 Dienstleistungen</v>
      </c>
      <c r="M1864" s="6" t="str">
        <f>VLOOKUP(LEFT(A1864,2),'Ansatz 2'!A$1:B$51,2)</f>
        <v>85 Betriebe mit marktbestimmter Tätigkeit</v>
      </c>
      <c r="N1864" s="6" t="str">
        <f t="shared" si="194"/>
        <v>8520 Betriebe der Müllbeseitigung</v>
      </c>
      <c r="O1864" s="1" t="str">
        <f t="shared" si="195"/>
        <v>FH</v>
      </c>
      <c r="P1864" s="1">
        <f t="shared" si="199"/>
        <v>2</v>
      </c>
      <c r="Q1864" s="1" t="s">
        <v>999</v>
      </c>
      <c r="R1864" s="1" t="str">
        <f t="shared" si="196"/>
        <v>2/8520+82900 Sonstige Erträge (Altstoffverkäufe)</v>
      </c>
      <c r="S1864" s="2">
        <f t="shared" si="198"/>
        <v>2000</v>
      </c>
      <c r="T1864" s="2">
        <f t="shared" si="197"/>
        <v>0.64662140316844485</v>
      </c>
    </row>
    <row r="1865" spans="1:20" x14ac:dyDescent="0.4">
      <c r="A1865" s="1" t="s">
        <v>733</v>
      </c>
      <c r="B1865" s="1" t="s">
        <v>395</v>
      </c>
      <c r="C1865" s="1" t="s">
        <v>733</v>
      </c>
      <c r="D1865" s="1" t="s">
        <v>395</v>
      </c>
      <c r="E1865" s="1" t="s">
        <v>395</v>
      </c>
      <c r="F1865" s="1" t="s">
        <v>397</v>
      </c>
      <c r="G1865" s="1" t="s">
        <v>398</v>
      </c>
      <c r="H1865" s="1" t="s">
        <v>734</v>
      </c>
      <c r="I1865" s="1" t="s">
        <v>354</v>
      </c>
      <c r="J1865" s="1" t="s">
        <v>366</v>
      </c>
      <c r="K1865" s="6" t="s">
        <v>775</v>
      </c>
      <c r="L1865" s="6" t="str">
        <f>VLOOKUP(LEFT(A1865,1),'Ansatz 1'!A$1:B$10,2)</f>
        <v>8 Dienstleistungen</v>
      </c>
      <c r="M1865" s="6" t="str">
        <f>VLOOKUP(LEFT(A1865,2),'Ansatz 2'!A$1:B$51,2)</f>
        <v>85 Betriebe mit marktbestimmter Tätigkeit</v>
      </c>
      <c r="N1865" s="6" t="str">
        <f t="shared" si="194"/>
        <v>8520 Betriebe der Müllbeseitigung</v>
      </c>
      <c r="O1865" s="1" t="str">
        <f t="shared" si="195"/>
        <v>FH</v>
      </c>
      <c r="P1865" s="1">
        <f t="shared" si="199"/>
        <v>2</v>
      </c>
      <c r="Q1865" s="1" t="s">
        <v>999</v>
      </c>
      <c r="R1865" s="1" t="str">
        <f t="shared" si="196"/>
        <v>2/8520+85200 Abfallgebühren</v>
      </c>
      <c r="S1865" s="2">
        <f t="shared" si="198"/>
        <v>130000</v>
      </c>
      <c r="T1865" s="2">
        <f t="shared" si="197"/>
        <v>42.030391205948916</v>
      </c>
    </row>
    <row r="1866" spans="1:20" x14ac:dyDescent="0.4">
      <c r="A1866" s="1" t="s">
        <v>776</v>
      </c>
      <c r="B1866" s="1" t="s">
        <v>395</v>
      </c>
      <c r="C1866" s="1" t="s">
        <v>438</v>
      </c>
      <c r="D1866" s="1" t="s">
        <v>395</v>
      </c>
      <c r="E1866" s="1" t="s">
        <v>395</v>
      </c>
      <c r="F1866" s="1" t="s">
        <v>397</v>
      </c>
      <c r="G1866" s="1" t="s">
        <v>398</v>
      </c>
      <c r="H1866" s="1" t="s">
        <v>439</v>
      </c>
      <c r="I1866" s="1" t="s">
        <v>367</v>
      </c>
      <c r="J1866" s="1" t="s">
        <v>36</v>
      </c>
      <c r="K1866" s="6" t="s">
        <v>448</v>
      </c>
      <c r="L1866" s="6" t="str">
        <f>VLOOKUP(LEFT(A1866,1),'Ansatz 1'!A$1:B$10,2)</f>
        <v>8 Dienstleistungen</v>
      </c>
      <c r="M1866" s="6" t="str">
        <f>VLOOKUP(LEFT(A1866,2),'Ansatz 2'!A$1:B$51,2)</f>
        <v>85 Betriebe mit marktbestimmter Tätigkeit</v>
      </c>
      <c r="N1866" s="6" t="str">
        <f t="shared" si="194"/>
        <v>8530 Betriebe für die Errichtung und Verwaltung von Wohn- und Geschäftsgebäuden</v>
      </c>
      <c r="O1866" s="1" t="str">
        <f t="shared" si="195"/>
        <v>FH</v>
      </c>
      <c r="P1866" s="1">
        <f t="shared" si="199"/>
        <v>1</v>
      </c>
      <c r="Q1866" s="1" t="s">
        <v>999</v>
      </c>
      <c r="R1866" s="1" t="str">
        <f t="shared" si="196"/>
        <v>1/8530-40000 Geringwertige Wirtschaftsgüter (GWG)</v>
      </c>
      <c r="S1866" s="2">
        <f t="shared" si="198"/>
        <v>-100</v>
      </c>
      <c r="T1866" s="2">
        <f t="shared" si="197"/>
        <v>-3.2331070158422244E-2</v>
      </c>
    </row>
    <row r="1867" spans="1:20" x14ac:dyDescent="0.4">
      <c r="A1867" s="1" t="s">
        <v>776</v>
      </c>
      <c r="B1867" s="1" t="s">
        <v>395</v>
      </c>
      <c r="C1867" s="1" t="s">
        <v>519</v>
      </c>
      <c r="D1867" s="1" t="s">
        <v>395</v>
      </c>
      <c r="E1867" s="1" t="s">
        <v>395</v>
      </c>
      <c r="F1867" s="1" t="s">
        <v>397</v>
      </c>
      <c r="G1867" s="1" t="s">
        <v>398</v>
      </c>
      <c r="H1867" s="1" t="s">
        <v>439</v>
      </c>
      <c r="I1867" s="1" t="s">
        <v>367</v>
      </c>
      <c r="J1867" s="1" t="s">
        <v>84</v>
      </c>
      <c r="K1867" s="6" t="s">
        <v>506</v>
      </c>
      <c r="L1867" s="6" t="str">
        <f>VLOOKUP(LEFT(A1867,1),'Ansatz 1'!A$1:B$10,2)</f>
        <v>8 Dienstleistungen</v>
      </c>
      <c r="M1867" s="6" t="str">
        <f>VLOOKUP(LEFT(A1867,2),'Ansatz 2'!A$1:B$51,2)</f>
        <v>85 Betriebe mit marktbestimmter Tätigkeit</v>
      </c>
      <c r="N1867" s="6" t="str">
        <f t="shared" si="194"/>
        <v>8530 Betriebe für die Errichtung und Verwaltung von Wohn- und Geschäftsgebäuden</v>
      </c>
      <c r="O1867" s="1" t="str">
        <f t="shared" si="195"/>
        <v>FH</v>
      </c>
      <c r="P1867" s="1">
        <f t="shared" si="199"/>
        <v>1</v>
      </c>
      <c r="Q1867" s="1" t="s">
        <v>999</v>
      </c>
      <c r="R1867" s="1" t="str">
        <f t="shared" si="196"/>
        <v>1/8530-45100 Brennstoffe</v>
      </c>
      <c r="S1867" s="2">
        <f t="shared" si="198"/>
        <v>-5500</v>
      </c>
      <c r="T1867" s="2">
        <f t="shared" si="197"/>
        <v>-1.7782088587132234</v>
      </c>
    </row>
    <row r="1868" spans="1:20" x14ac:dyDescent="0.4">
      <c r="A1868" s="1" t="s">
        <v>776</v>
      </c>
      <c r="B1868" s="1" t="s">
        <v>395</v>
      </c>
      <c r="C1868" s="1" t="s">
        <v>522</v>
      </c>
      <c r="D1868" s="1" t="s">
        <v>395</v>
      </c>
      <c r="E1868" s="1" t="s">
        <v>395</v>
      </c>
      <c r="F1868" s="1" t="s">
        <v>397</v>
      </c>
      <c r="G1868" s="1" t="s">
        <v>398</v>
      </c>
      <c r="H1868" s="1" t="s">
        <v>465</v>
      </c>
      <c r="I1868" s="1" t="s">
        <v>367</v>
      </c>
      <c r="J1868" s="1" t="s">
        <v>86</v>
      </c>
      <c r="K1868" s="6" t="s">
        <v>582</v>
      </c>
      <c r="L1868" s="6" t="str">
        <f>VLOOKUP(LEFT(A1868,1),'Ansatz 1'!A$1:B$10,2)</f>
        <v>8 Dienstleistungen</v>
      </c>
      <c r="M1868" s="6" t="str">
        <f>VLOOKUP(LEFT(A1868,2),'Ansatz 2'!A$1:B$51,2)</f>
        <v>85 Betriebe mit marktbestimmter Tätigkeit</v>
      </c>
      <c r="N1868" s="6" t="str">
        <f t="shared" si="194"/>
        <v>8530 Betriebe für die Errichtung und Verwaltung von Wohn- und Geschäftsgebäuden</v>
      </c>
      <c r="O1868" s="1" t="str">
        <f t="shared" si="195"/>
        <v>FH</v>
      </c>
      <c r="P1868" s="1">
        <f t="shared" si="199"/>
        <v>1</v>
      </c>
      <c r="Q1868" s="1" t="s">
        <v>999</v>
      </c>
      <c r="R1868" s="1" t="str">
        <f t="shared" si="196"/>
        <v>1/8530-60000 Energiebezüge</v>
      </c>
      <c r="S1868" s="2">
        <f t="shared" si="198"/>
        <v>-600</v>
      </c>
      <c r="T1868" s="2">
        <f t="shared" si="197"/>
        <v>-0.19398642095053345</v>
      </c>
    </row>
    <row r="1869" spans="1:20" x14ac:dyDescent="0.4">
      <c r="A1869" s="1" t="s">
        <v>776</v>
      </c>
      <c r="B1869" s="1" t="s">
        <v>395</v>
      </c>
      <c r="C1869" s="1" t="s">
        <v>523</v>
      </c>
      <c r="D1869" s="1" t="s">
        <v>395</v>
      </c>
      <c r="E1869" s="1" t="s">
        <v>395</v>
      </c>
      <c r="F1869" s="1" t="s">
        <v>397</v>
      </c>
      <c r="G1869" s="1" t="s">
        <v>398</v>
      </c>
      <c r="H1869" s="1" t="s">
        <v>460</v>
      </c>
      <c r="I1869" s="1" t="s">
        <v>367</v>
      </c>
      <c r="J1869" s="1" t="s">
        <v>87</v>
      </c>
      <c r="K1869" s="6" t="s">
        <v>437</v>
      </c>
      <c r="L1869" s="6" t="str">
        <f>VLOOKUP(LEFT(A1869,1),'Ansatz 1'!A$1:B$10,2)</f>
        <v>8 Dienstleistungen</v>
      </c>
      <c r="M1869" s="6" t="str">
        <f>VLOOKUP(LEFT(A1869,2),'Ansatz 2'!A$1:B$51,2)</f>
        <v>85 Betriebe mit marktbestimmter Tätigkeit</v>
      </c>
      <c r="N1869" s="6" t="str">
        <f t="shared" si="194"/>
        <v>8530 Betriebe für die Errichtung und Verwaltung von Wohn- und Geschäftsgebäuden</v>
      </c>
      <c r="O1869" s="1" t="str">
        <f t="shared" si="195"/>
        <v>FH</v>
      </c>
      <c r="P1869" s="1">
        <f t="shared" si="199"/>
        <v>1</v>
      </c>
      <c r="Q1869" s="1" t="s">
        <v>999</v>
      </c>
      <c r="R1869" s="1" t="str">
        <f t="shared" si="196"/>
        <v>1/8530-61400 Instandhaltung von Gebäuden und Bauten</v>
      </c>
      <c r="S1869" s="2">
        <f t="shared" si="198"/>
        <v>-4000</v>
      </c>
      <c r="T1869" s="2">
        <f t="shared" si="197"/>
        <v>-1.2932428063368897</v>
      </c>
    </row>
    <row r="1870" spans="1:20" x14ac:dyDescent="0.4">
      <c r="A1870" s="1" t="s">
        <v>776</v>
      </c>
      <c r="B1870" s="1" t="s">
        <v>395</v>
      </c>
      <c r="C1870" s="1" t="s">
        <v>470</v>
      </c>
      <c r="D1870" s="1" t="s">
        <v>395</v>
      </c>
      <c r="E1870" s="1" t="s">
        <v>395</v>
      </c>
      <c r="F1870" s="1" t="s">
        <v>397</v>
      </c>
      <c r="G1870" s="1" t="s">
        <v>398</v>
      </c>
      <c r="H1870" s="1" t="s">
        <v>465</v>
      </c>
      <c r="I1870" s="1" t="s">
        <v>367</v>
      </c>
      <c r="J1870" s="1" t="s">
        <v>51</v>
      </c>
      <c r="K1870" s="6" t="s">
        <v>461</v>
      </c>
      <c r="L1870" s="6" t="str">
        <f>VLOOKUP(LEFT(A1870,1),'Ansatz 1'!A$1:B$10,2)</f>
        <v>8 Dienstleistungen</v>
      </c>
      <c r="M1870" s="6" t="str">
        <f>VLOOKUP(LEFT(A1870,2),'Ansatz 2'!A$1:B$51,2)</f>
        <v>85 Betriebe mit marktbestimmter Tätigkeit</v>
      </c>
      <c r="N1870" s="6" t="str">
        <f t="shared" si="194"/>
        <v>8530 Betriebe für die Errichtung und Verwaltung von Wohn- und Geschäftsgebäuden</v>
      </c>
      <c r="O1870" s="1" t="str">
        <f t="shared" si="195"/>
        <v>FH</v>
      </c>
      <c r="P1870" s="1">
        <f t="shared" si="199"/>
        <v>1</v>
      </c>
      <c r="Q1870" s="1" t="s">
        <v>999</v>
      </c>
      <c r="R1870" s="1" t="str">
        <f t="shared" si="196"/>
        <v>1/8530-67000 Versicherungen</v>
      </c>
      <c r="S1870" s="2">
        <f t="shared" si="198"/>
        <v>-1000</v>
      </c>
      <c r="T1870" s="2">
        <f t="shared" si="197"/>
        <v>-0.32331070158422243</v>
      </c>
    </row>
    <row r="1871" spans="1:20" x14ac:dyDescent="0.4">
      <c r="A1871" s="1" t="s">
        <v>776</v>
      </c>
      <c r="B1871" s="1" t="s">
        <v>395</v>
      </c>
      <c r="C1871" s="1" t="s">
        <v>579</v>
      </c>
      <c r="D1871" s="1" t="s">
        <v>395</v>
      </c>
      <c r="E1871" s="1" t="s">
        <v>395</v>
      </c>
      <c r="F1871" s="1" t="s">
        <v>397</v>
      </c>
      <c r="G1871" s="1" t="s">
        <v>398</v>
      </c>
      <c r="H1871" s="1" t="s">
        <v>415</v>
      </c>
      <c r="I1871" s="1" t="s">
        <v>367</v>
      </c>
      <c r="J1871" s="1" t="s">
        <v>133</v>
      </c>
      <c r="K1871" s="6" t="s">
        <v>532</v>
      </c>
      <c r="L1871" s="6" t="str">
        <f>VLOOKUP(LEFT(A1871,1),'Ansatz 1'!A$1:B$10,2)</f>
        <v>8 Dienstleistungen</v>
      </c>
      <c r="M1871" s="6" t="str">
        <f>VLOOKUP(LEFT(A1871,2),'Ansatz 2'!A$1:B$51,2)</f>
        <v>85 Betriebe mit marktbestimmter Tätigkeit</v>
      </c>
      <c r="N1871" s="6" t="str">
        <f t="shared" si="194"/>
        <v>8530 Betriebe für die Errichtung und Verwaltung von Wohn- und Geschäftsgebäuden</v>
      </c>
      <c r="O1871" s="1" t="str">
        <f t="shared" si="195"/>
        <v>FH</v>
      </c>
      <c r="P1871" s="1">
        <f t="shared" si="199"/>
        <v>1</v>
      </c>
      <c r="Q1871" s="1" t="s">
        <v>999</v>
      </c>
      <c r="R1871" s="1" t="str">
        <f t="shared" si="196"/>
        <v>1/8530-71000 Öffentliche Abgaben, ohne Gebühren gemäß FAG</v>
      </c>
      <c r="S1871" s="2">
        <f t="shared" si="198"/>
        <v>-200</v>
      </c>
      <c r="T1871" s="2">
        <f t="shared" si="197"/>
        <v>-6.4662140316844488E-2</v>
      </c>
    </row>
    <row r="1872" spans="1:20" x14ac:dyDescent="0.4">
      <c r="A1872" s="1" t="s">
        <v>776</v>
      </c>
      <c r="B1872" s="1" t="s">
        <v>395</v>
      </c>
      <c r="C1872" s="1" t="s">
        <v>477</v>
      </c>
      <c r="D1872" s="1" t="s">
        <v>455</v>
      </c>
      <c r="E1872" s="1" t="s">
        <v>395</v>
      </c>
      <c r="F1872" s="1" t="s">
        <v>497</v>
      </c>
      <c r="G1872" s="1" t="s">
        <v>398</v>
      </c>
      <c r="H1872" s="1" t="s">
        <v>415</v>
      </c>
      <c r="I1872" s="1" t="s">
        <v>367</v>
      </c>
      <c r="J1872" s="1" t="s">
        <v>89</v>
      </c>
      <c r="K1872" s="6" t="s">
        <v>440</v>
      </c>
      <c r="L1872" s="6" t="str">
        <f>VLOOKUP(LEFT(A1872,1),'Ansatz 1'!A$1:B$10,2)</f>
        <v>8 Dienstleistungen</v>
      </c>
      <c r="M1872" s="6" t="str">
        <f>VLOOKUP(LEFT(A1872,2),'Ansatz 2'!A$1:B$51,2)</f>
        <v>85 Betriebe mit marktbestimmter Tätigkeit</v>
      </c>
      <c r="N1872" s="6" t="str">
        <f t="shared" si="194"/>
        <v>8530 Betriebe für die Errichtung und Verwaltung von Wohn- und Geschäftsgebäuden</v>
      </c>
      <c r="O1872" s="1" t="str">
        <f t="shared" si="195"/>
        <v>FH</v>
      </c>
      <c r="P1872" s="1">
        <f t="shared" si="199"/>
        <v>1</v>
      </c>
      <c r="Q1872" s="1" t="s">
        <v>999</v>
      </c>
      <c r="R1872" s="1" t="str">
        <f t="shared" si="196"/>
        <v>1/8530-72050 Interne Leistungsverrechnung</v>
      </c>
      <c r="S1872" s="2">
        <f t="shared" si="198"/>
        <v>-2000</v>
      </c>
      <c r="T1872" s="2">
        <f t="shared" si="197"/>
        <v>-0.64662140316844485</v>
      </c>
    </row>
    <row r="1873" spans="1:20" x14ac:dyDescent="0.4">
      <c r="A1873" s="1" t="s">
        <v>776</v>
      </c>
      <c r="B1873" s="1" t="s">
        <v>395</v>
      </c>
      <c r="C1873" s="1" t="s">
        <v>491</v>
      </c>
      <c r="D1873" s="1" t="s">
        <v>395</v>
      </c>
      <c r="E1873" s="1" t="s">
        <v>395</v>
      </c>
      <c r="F1873" s="1" t="s">
        <v>397</v>
      </c>
      <c r="G1873" s="1" t="s">
        <v>398</v>
      </c>
      <c r="H1873" s="1" t="s">
        <v>492</v>
      </c>
      <c r="I1873" s="1" t="s">
        <v>367</v>
      </c>
      <c r="J1873" s="1" t="s">
        <v>148</v>
      </c>
      <c r="K1873" s="6" t="s">
        <v>426</v>
      </c>
      <c r="L1873" s="6" t="str">
        <f>VLOOKUP(LEFT(A1873,1),'Ansatz 1'!A$1:B$10,2)</f>
        <v>8 Dienstleistungen</v>
      </c>
      <c r="M1873" s="6" t="str">
        <f>VLOOKUP(LEFT(A1873,2),'Ansatz 2'!A$1:B$51,2)</f>
        <v>85 Betriebe mit marktbestimmter Tätigkeit</v>
      </c>
      <c r="N1873" s="6" t="str">
        <f t="shared" si="194"/>
        <v>8530 Betriebe für die Errichtung und Verwaltung von Wohn- und Geschäftsgebäuden</v>
      </c>
      <c r="O1873" s="1" t="str">
        <f t="shared" si="195"/>
        <v>FH</v>
      </c>
      <c r="P1873" s="1">
        <f t="shared" si="199"/>
        <v>2</v>
      </c>
      <c r="Q1873" s="1" t="s">
        <v>999</v>
      </c>
      <c r="R1873" s="1" t="str">
        <f t="shared" si="196"/>
        <v>2/8530+81100 Miete- und Pachtertrag</v>
      </c>
      <c r="S1873" s="2">
        <f t="shared" si="198"/>
        <v>19000</v>
      </c>
      <c r="T1873" s="2">
        <f t="shared" si="197"/>
        <v>6.1429033301002267</v>
      </c>
    </row>
    <row r="1874" spans="1:20" x14ac:dyDescent="0.4">
      <c r="A1874" s="1" t="s">
        <v>776</v>
      </c>
      <c r="B1874" s="1" t="s">
        <v>403</v>
      </c>
      <c r="C1874" s="1" t="s">
        <v>472</v>
      </c>
      <c r="D1874" s="1" t="s">
        <v>395</v>
      </c>
      <c r="E1874" s="1" t="s">
        <v>395</v>
      </c>
      <c r="F1874" s="1" t="s">
        <v>397</v>
      </c>
      <c r="G1874" s="1" t="s">
        <v>398</v>
      </c>
      <c r="H1874" s="1" t="s">
        <v>473</v>
      </c>
      <c r="I1874" s="1" t="s">
        <v>368</v>
      </c>
      <c r="J1874" s="1" t="s">
        <v>52</v>
      </c>
      <c r="K1874" s="6" t="s">
        <v>570</v>
      </c>
      <c r="L1874" s="6" t="str">
        <f>VLOOKUP(LEFT(A1874,1),'Ansatz 1'!A$1:B$10,2)</f>
        <v>8 Dienstleistungen</v>
      </c>
      <c r="M1874" s="6" t="str">
        <f>VLOOKUP(LEFT(A1874,2),'Ansatz 2'!A$1:B$51,2)</f>
        <v>85 Betriebe mit marktbestimmter Tätigkeit</v>
      </c>
      <c r="N1874" s="6" t="str">
        <f t="shared" si="194"/>
        <v>8531 Arztpraxis</v>
      </c>
      <c r="O1874" s="1" t="str">
        <f t="shared" si="195"/>
        <v>FH</v>
      </c>
      <c r="P1874" s="1">
        <f t="shared" si="199"/>
        <v>1</v>
      </c>
      <c r="Q1874" s="1" t="s">
        <v>999</v>
      </c>
      <c r="R1874" s="1" t="str">
        <f t="shared" si="196"/>
        <v>1/8531-70000 Miet- und Pachtaufwand</v>
      </c>
      <c r="S1874" s="2">
        <f t="shared" si="198"/>
        <v>-5000</v>
      </c>
      <c r="T1874" s="2">
        <f t="shared" si="197"/>
        <v>-1.6165535079211122</v>
      </c>
    </row>
    <row r="1875" spans="1:20" x14ac:dyDescent="0.4">
      <c r="A1875" s="1" t="s">
        <v>777</v>
      </c>
      <c r="B1875" s="1" t="s">
        <v>395</v>
      </c>
      <c r="C1875" s="1" t="s">
        <v>522</v>
      </c>
      <c r="D1875" s="1" t="s">
        <v>395</v>
      </c>
      <c r="E1875" s="1" t="s">
        <v>395</v>
      </c>
      <c r="F1875" s="1" t="s">
        <v>397</v>
      </c>
      <c r="G1875" s="1" t="s">
        <v>398</v>
      </c>
      <c r="H1875" s="1" t="s">
        <v>465</v>
      </c>
      <c r="I1875" s="1" t="s">
        <v>369</v>
      </c>
      <c r="J1875" s="1" t="s">
        <v>86</v>
      </c>
      <c r="K1875" s="6" t="s">
        <v>448</v>
      </c>
      <c r="L1875" s="6" t="str">
        <f>VLOOKUP(LEFT(A1875,1),'Ansatz 1'!A$1:B$10,2)</f>
        <v>8 Dienstleistungen</v>
      </c>
      <c r="M1875" s="6" t="str">
        <f>VLOOKUP(LEFT(A1875,2),'Ansatz 2'!A$1:B$51,2)</f>
        <v>87 Wirschaftliche Unternehmungen</v>
      </c>
      <c r="N1875" s="6" t="str">
        <f t="shared" si="194"/>
        <v>8700 Elektrizitätsversorgung Kleinkraftwerk Treietstr. 17b, Ökostrom</v>
      </c>
      <c r="O1875" s="1" t="str">
        <f t="shared" si="195"/>
        <v>FH</v>
      </c>
      <c r="P1875" s="1">
        <f t="shared" si="199"/>
        <v>1</v>
      </c>
      <c r="Q1875" s="1" t="s">
        <v>999</v>
      </c>
      <c r="R1875" s="1" t="str">
        <f t="shared" si="196"/>
        <v>1/8700-60000 Energiebezüge</v>
      </c>
      <c r="S1875" s="2">
        <f t="shared" si="198"/>
        <v>-100</v>
      </c>
      <c r="T1875" s="2">
        <f t="shared" si="197"/>
        <v>-3.2331070158422244E-2</v>
      </c>
    </row>
    <row r="1876" spans="1:20" x14ac:dyDescent="0.4">
      <c r="A1876" s="1" t="s">
        <v>777</v>
      </c>
      <c r="B1876" s="1" t="s">
        <v>395</v>
      </c>
      <c r="C1876" s="1" t="s">
        <v>579</v>
      </c>
      <c r="D1876" s="1" t="s">
        <v>395</v>
      </c>
      <c r="E1876" s="1" t="s">
        <v>395</v>
      </c>
      <c r="F1876" s="1" t="s">
        <v>397</v>
      </c>
      <c r="G1876" s="1" t="s">
        <v>398</v>
      </c>
      <c r="H1876" s="1" t="s">
        <v>415</v>
      </c>
      <c r="I1876" s="1" t="s">
        <v>369</v>
      </c>
      <c r="J1876" s="1" t="s">
        <v>133</v>
      </c>
      <c r="K1876" s="6" t="s">
        <v>461</v>
      </c>
      <c r="L1876" s="6" t="str">
        <f>VLOOKUP(LEFT(A1876,1),'Ansatz 1'!A$1:B$10,2)</f>
        <v>8 Dienstleistungen</v>
      </c>
      <c r="M1876" s="6" t="str">
        <f>VLOOKUP(LEFT(A1876,2),'Ansatz 2'!A$1:B$51,2)</f>
        <v>87 Wirschaftliche Unternehmungen</v>
      </c>
      <c r="N1876" s="6" t="str">
        <f t="shared" si="194"/>
        <v>8700 Elektrizitätsversorgung Kleinkraftwerk Treietstr. 17b, Ökostrom</v>
      </c>
      <c r="O1876" s="1" t="str">
        <f t="shared" si="195"/>
        <v>FH</v>
      </c>
      <c r="P1876" s="1">
        <f t="shared" si="199"/>
        <v>1</v>
      </c>
      <c r="Q1876" s="1" t="s">
        <v>999</v>
      </c>
      <c r="R1876" s="1" t="str">
        <f t="shared" si="196"/>
        <v>1/8700-71000 Öffentliche Abgaben, ohne Gebühren gemäß FAG</v>
      </c>
      <c r="S1876" s="2">
        <f t="shared" si="198"/>
        <v>-1000</v>
      </c>
      <c r="T1876" s="2">
        <f t="shared" si="197"/>
        <v>-0.32331070158422243</v>
      </c>
    </row>
    <row r="1877" spans="1:20" x14ac:dyDescent="0.4">
      <c r="A1877" s="1" t="s">
        <v>777</v>
      </c>
      <c r="B1877" s="1" t="s">
        <v>395</v>
      </c>
      <c r="C1877" s="1" t="s">
        <v>610</v>
      </c>
      <c r="D1877" s="1" t="s">
        <v>395</v>
      </c>
      <c r="E1877" s="1" t="s">
        <v>395</v>
      </c>
      <c r="F1877" s="1" t="s">
        <v>397</v>
      </c>
      <c r="G1877" s="1" t="s">
        <v>398</v>
      </c>
      <c r="H1877" s="1" t="s">
        <v>495</v>
      </c>
      <c r="I1877" s="1" t="s">
        <v>369</v>
      </c>
      <c r="J1877" s="1" t="s">
        <v>370</v>
      </c>
      <c r="K1877" s="6" t="s">
        <v>448</v>
      </c>
      <c r="L1877" s="6" t="str">
        <f>VLOOKUP(LEFT(A1877,1),'Ansatz 1'!A$1:B$10,2)</f>
        <v>8 Dienstleistungen</v>
      </c>
      <c r="M1877" s="6" t="str">
        <f>VLOOKUP(LEFT(A1877,2),'Ansatz 2'!A$1:B$51,2)</f>
        <v>87 Wirschaftliche Unternehmungen</v>
      </c>
      <c r="N1877" s="6" t="str">
        <f t="shared" si="194"/>
        <v>8700 Elektrizitätsversorgung Kleinkraftwerk Treietstr. 17b, Ökostrom</v>
      </c>
      <c r="O1877" s="1" t="str">
        <f t="shared" si="195"/>
        <v>FH</v>
      </c>
      <c r="P1877" s="1">
        <f t="shared" si="199"/>
        <v>2</v>
      </c>
      <c r="Q1877" s="1" t="s">
        <v>999</v>
      </c>
      <c r="R1877" s="1" t="str">
        <f t="shared" si="196"/>
        <v>2/8700+81000 Erträge aus Leistungen (Stromverkauf)</v>
      </c>
      <c r="S1877" s="2">
        <f t="shared" si="198"/>
        <v>100</v>
      </c>
      <c r="T1877" s="2">
        <f t="shared" si="197"/>
        <v>3.2331070158422244E-2</v>
      </c>
    </row>
    <row r="1878" spans="1:20" x14ac:dyDescent="0.4">
      <c r="A1878" s="1" t="s">
        <v>778</v>
      </c>
      <c r="B1878" s="1" t="s">
        <v>395</v>
      </c>
      <c r="C1878" s="1" t="s">
        <v>524</v>
      </c>
      <c r="D1878" s="1" t="s">
        <v>395</v>
      </c>
      <c r="E1878" s="1" t="s">
        <v>395</v>
      </c>
      <c r="F1878" s="1" t="s">
        <v>397</v>
      </c>
      <c r="G1878" s="1" t="s">
        <v>398</v>
      </c>
      <c r="H1878" s="1" t="s">
        <v>525</v>
      </c>
      <c r="I1878" s="1" t="s">
        <v>371</v>
      </c>
      <c r="J1878" s="1" t="s">
        <v>88</v>
      </c>
      <c r="K1878" s="6" t="s">
        <v>461</v>
      </c>
      <c r="L1878" s="6" t="str">
        <f>VLOOKUP(LEFT(A1878,1),'Ansatz 1'!A$1:B$10,2)</f>
        <v>9 Finanzwirtschaft</v>
      </c>
      <c r="M1878" s="6" t="str">
        <f>VLOOKUP(LEFT(A1878,2),'Ansatz 2'!A$1:B$51,2)</f>
        <v>91 Kapitalvermögen und Stiftungen</v>
      </c>
      <c r="N1878" s="6" t="str">
        <f t="shared" si="194"/>
        <v>9100 Geldverkehr</v>
      </c>
      <c r="O1878" s="1" t="str">
        <f t="shared" si="195"/>
        <v>FH</v>
      </c>
      <c r="P1878" s="1">
        <f t="shared" si="199"/>
        <v>1</v>
      </c>
      <c r="Q1878" s="1" t="s">
        <v>999</v>
      </c>
      <c r="R1878" s="1" t="str">
        <f t="shared" si="196"/>
        <v>1/9100-65000 Zinsen für Finanzschulden in Euro</v>
      </c>
      <c r="S1878" s="2">
        <f t="shared" si="198"/>
        <v>-1000</v>
      </c>
      <c r="T1878" s="2">
        <f t="shared" si="197"/>
        <v>-0.32331070158422243</v>
      </c>
    </row>
    <row r="1879" spans="1:20" x14ac:dyDescent="0.4">
      <c r="A1879" s="1" t="s">
        <v>778</v>
      </c>
      <c r="B1879" s="1" t="s">
        <v>395</v>
      </c>
      <c r="C1879" s="1" t="s">
        <v>779</v>
      </c>
      <c r="D1879" s="1" t="s">
        <v>395</v>
      </c>
      <c r="E1879" s="1" t="s">
        <v>395</v>
      </c>
      <c r="F1879" s="1" t="s">
        <v>397</v>
      </c>
      <c r="G1879" s="1" t="s">
        <v>398</v>
      </c>
      <c r="H1879" s="1" t="s">
        <v>767</v>
      </c>
      <c r="I1879" s="1" t="s">
        <v>371</v>
      </c>
      <c r="J1879" s="1" t="s">
        <v>372</v>
      </c>
      <c r="K1879" s="6" t="s">
        <v>551</v>
      </c>
      <c r="L1879" s="6" t="str">
        <f>VLOOKUP(LEFT(A1879,1),'Ansatz 1'!A$1:B$10,2)</f>
        <v>9 Finanzwirtschaft</v>
      </c>
      <c r="M1879" s="6" t="str">
        <f>VLOOKUP(LEFT(A1879,2),'Ansatz 2'!A$1:B$51,2)</f>
        <v>91 Kapitalvermögen und Stiftungen</v>
      </c>
      <c r="N1879" s="6" t="str">
        <f t="shared" si="194"/>
        <v>9100 Geldverkehr</v>
      </c>
      <c r="O1879" s="1" t="str">
        <f t="shared" si="195"/>
        <v>FH</v>
      </c>
      <c r="P1879" s="1">
        <f t="shared" si="199"/>
        <v>1</v>
      </c>
      <c r="Q1879" s="1" t="s">
        <v>999</v>
      </c>
      <c r="R1879" s="1" t="str">
        <f t="shared" si="196"/>
        <v>1/9100-65900 Geldverkehrs- und Bankspesen</v>
      </c>
      <c r="S1879" s="2">
        <f t="shared" si="198"/>
        <v>-5400</v>
      </c>
      <c r="T1879" s="2">
        <f t="shared" si="197"/>
        <v>-1.7458777885548011</v>
      </c>
    </row>
    <row r="1880" spans="1:20" x14ac:dyDescent="0.4">
      <c r="A1880" s="1" t="s">
        <v>778</v>
      </c>
      <c r="B1880" s="1" t="s">
        <v>395</v>
      </c>
      <c r="C1880" s="1" t="s">
        <v>579</v>
      </c>
      <c r="D1880" s="1" t="s">
        <v>395</v>
      </c>
      <c r="E1880" s="1" t="s">
        <v>395</v>
      </c>
      <c r="F1880" s="1" t="s">
        <v>397</v>
      </c>
      <c r="G1880" s="1" t="s">
        <v>398</v>
      </c>
      <c r="H1880" s="1" t="s">
        <v>415</v>
      </c>
      <c r="I1880" s="1" t="s">
        <v>371</v>
      </c>
      <c r="J1880" s="1" t="s">
        <v>373</v>
      </c>
      <c r="K1880" s="6" t="s">
        <v>448</v>
      </c>
      <c r="L1880" s="6" t="str">
        <f>VLOOKUP(LEFT(A1880,1),'Ansatz 1'!A$1:B$10,2)</f>
        <v>9 Finanzwirtschaft</v>
      </c>
      <c r="M1880" s="6" t="str">
        <f>VLOOKUP(LEFT(A1880,2),'Ansatz 2'!A$1:B$51,2)</f>
        <v>91 Kapitalvermögen und Stiftungen</v>
      </c>
      <c r="N1880" s="6" t="str">
        <f t="shared" si="194"/>
        <v>9100 Geldverkehr</v>
      </c>
      <c r="O1880" s="1" t="str">
        <f t="shared" si="195"/>
        <v>FH</v>
      </c>
      <c r="P1880" s="1">
        <f t="shared" si="199"/>
        <v>1</v>
      </c>
      <c r="Q1880" s="1" t="s">
        <v>999</v>
      </c>
      <c r="R1880" s="1" t="str">
        <f t="shared" si="196"/>
        <v>1/9100-71000 Öffentliche Abgaben, ohne Gebühren gemäß FAG (Kapitalertragssteuer)</v>
      </c>
      <c r="S1880" s="2">
        <f t="shared" si="198"/>
        <v>-100</v>
      </c>
      <c r="T1880" s="2">
        <f t="shared" si="197"/>
        <v>-3.2331070158422244E-2</v>
      </c>
    </row>
    <row r="1881" spans="1:20" x14ac:dyDescent="0.4">
      <c r="A1881" s="1" t="s">
        <v>778</v>
      </c>
      <c r="B1881" s="1" t="s">
        <v>395</v>
      </c>
      <c r="C1881" s="1" t="s">
        <v>780</v>
      </c>
      <c r="D1881" s="1" t="s">
        <v>395</v>
      </c>
      <c r="E1881" s="1" t="s">
        <v>395</v>
      </c>
      <c r="F1881" s="1" t="s">
        <v>397</v>
      </c>
      <c r="G1881" s="1" t="s">
        <v>398</v>
      </c>
      <c r="H1881" s="1" t="s">
        <v>781</v>
      </c>
      <c r="I1881" s="1" t="s">
        <v>371</v>
      </c>
      <c r="J1881" s="1" t="s">
        <v>374</v>
      </c>
      <c r="K1881" s="6" t="s">
        <v>532</v>
      </c>
      <c r="L1881" s="6" t="str">
        <f>VLOOKUP(LEFT(A1881,1),'Ansatz 1'!A$1:B$10,2)</f>
        <v>9 Finanzwirtschaft</v>
      </c>
      <c r="M1881" s="6" t="str">
        <f>VLOOKUP(LEFT(A1881,2),'Ansatz 2'!A$1:B$51,2)</f>
        <v>91 Kapitalvermögen und Stiftungen</v>
      </c>
      <c r="N1881" s="6" t="str">
        <f t="shared" si="194"/>
        <v>9100 Geldverkehr</v>
      </c>
      <c r="O1881" s="1" t="str">
        <f t="shared" si="195"/>
        <v>FH</v>
      </c>
      <c r="P1881" s="1">
        <f t="shared" si="199"/>
        <v>2</v>
      </c>
      <c r="Q1881" s="1" t="s">
        <v>999</v>
      </c>
      <c r="R1881" s="1" t="str">
        <f t="shared" si="196"/>
        <v>2/9100+82300 sonstige Zinserträge</v>
      </c>
      <c r="S1881" s="2">
        <f t="shared" si="198"/>
        <v>200</v>
      </c>
      <c r="T1881" s="2">
        <f t="shared" si="197"/>
        <v>6.4662140316844488E-2</v>
      </c>
    </row>
    <row r="1882" spans="1:20" x14ac:dyDescent="0.4">
      <c r="A1882" s="1" t="s">
        <v>778</v>
      </c>
      <c r="B1882" s="1" t="s">
        <v>395</v>
      </c>
      <c r="C1882" s="1" t="s">
        <v>499</v>
      </c>
      <c r="D1882" s="1" t="s">
        <v>395</v>
      </c>
      <c r="E1882" s="1" t="s">
        <v>395</v>
      </c>
      <c r="F1882" s="1" t="s">
        <v>397</v>
      </c>
      <c r="G1882" s="1" t="s">
        <v>398</v>
      </c>
      <c r="H1882" s="1" t="s">
        <v>490</v>
      </c>
      <c r="I1882" s="1" t="s">
        <v>371</v>
      </c>
      <c r="J1882" s="1" t="s">
        <v>69</v>
      </c>
      <c r="K1882" s="6" t="s">
        <v>400</v>
      </c>
      <c r="L1882" s="6" t="str">
        <f>VLOOKUP(LEFT(A1882,1),'Ansatz 1'!A$1:B$10,2)</f>
        <v>9 Finanzwirtschaft</v>
      </c>
      <c r="M1882" s="6" t="str">
        <f>VLOOKUP(LEFT(A1882,2),'Ansatz 2'!A$1:B$51,2)</f>
        <v>91 Kapitalvermögen und Stiftungen</v>
      </c>
      <c r="N1882" s="6" t="str">
        <f t="shared" si="194"/>
        <v>9100 Geldverkehr</v>
      </c>
      <c r="O1882" s="1" t="str">
        <f t="shared" si="195"/>
        <v>FH</v>
      </c>
      <c r="P1882" s="1">
        <f t="shared" si="199"/>
        <v>2</v>
      </c>
      <c r="Q1882" s="1" t="s">
        <v>999</v>
      </c>
      <c r="R1882" s="1" t="str">
        <f t="shared" si="196"/>
        <v>2/9100+82900 Sonstige Erträge</v>
      </c>
      <c r="S1882" s="2">
        <f t="shared" si="198"/>
        <v>0</v>
      </c>
      <c r="T1882" s="2">
        <f t="shared" si="197"/>
        <v>0</v>
      </c>
    </row>
    <row r="1883" spans="1:20" x14ac:dyDescent="0.4">
      <c r="A1883" s="1" t="s">
        <v>782</v>
      </c>
      <c r="B1883" s="1" t="s">
        <v>395</v>
      </c>
      <c r="C1883" s="1" t="s">
        <v>783</v>
      </c>
      <c r="D1883" s="1" t="s">
        <v>395</v>
      </c>
      <c r="E1883" s="1" t="s">
        <v>395</v>
      </c>
      <c r="F1883" s="1" t="s">
        <v>397</v>
      </c>
      <c r="G1883" s="1" t="s">
        <v>398</v>
      </c>
      <c r="H1883" s="1" t="s">
        <v>784</v>
      </c>
      <c r="I1883" s="1" t="s">
        <v>375</v>
      </c>
      <c r="J1883" s="1" t="s">
        <v>376</v>
      </c>
      <c r="K1883" s="6" t="s">
        <v>463</v>
      </c>
      <c r="L1883" s="6" t="str">
        <f>VLOOKUP(LEFT(A1883,1),'Ansatz 1'!A$1:B$10,2)</f>
        <v>9 Finanzwirtschaft</v>
      </c>
      <c r="M1883" s="6" t="str">
        <f>VLOOKUP(LEFT(A1883,2),'Ansatz 2'!A$1:B$51,2)</f>
        <v>92 Öffentliche Abgaben</v>
      </c>
      <c r="N1883" s="6" t="str">
        <f t="shared" si="194"/>
        <v>9200 Ausschließliche Gemeindeabgaben</v>
      </c>
      <c r="O1883" s="1" t="str">
        <f t="shared" si="195"/>
        <v>FH</v>
      </c>
      <c r="P1883" s="1">
        <f t="shared" si="199"/>
        <v>2</v>
      </c>
      <c r="Q1883" s="1" t="s">
        <v>999</v>
      </c>
      <c r="R1883" s="1" t="str">
        <f t="shared" si="196"/>
        <v>2/9200+83000 Grundsteuer von den land- und forstwirtschaftlichen Betrieben</v>
      </c>
      <c r="S1883" s="2">
        <f t="shared" si="198"/>
        <v>2500</v>
      </c>
      <c r="T1883" s="2">
        <f t="shared" si="197"/>
        <v>0.80827675396055609</v>
      </c>
    </row>
    <row r="1884" spans="1:20" x14ac:dyDescent="0.4">
      <c r="A1884" s="1" t="s">
        <v>782</v>
      </c>
      <c r="B1884" s="1" t="s">
        <v>395</v>
      </c>
      <c r="C1884" s="1" t="s">
        <v>785</v>
      </c>
      <c r="D1884" s="1" t="s">
        <v>395</v>
      </c>
      <c r="E1884" s="1" t="s">
        <v>395</v>
      </c>
      <c r="F1884" s="1" t="s">
        <v>397</v>
      </c>
      <c r="G1884" s="1" t="s">
        <v>398</v>
      </c>
      <c r="H1884" s="1" t="s">
        <v>784</v>
      </c>
      <c r="I1884" s="1" t="s">
        <v>375</v>
      </c>
      <c r="J1884" s="1" t="s">
        <v>377</v>
      </c>
      <c r="K1884" s="6" t="s">
        <v>786</v>
      </c>
      <c r="L1884" s="6" t="str">
        <f>VLOOKUP(LEFT(A1884,1),'Ansatz 1'!A$1:B$10,2)</f>
        <v>9 Finanzwirtschaft</v>
      </c>
      <c r="M1884" s="6" t="str">
        <f>VLOOKUP(LEFT(A1884,2),'Ansatz 2'!A$1:B$51,2)</f>
        <v>92 Öffentliche Abgaben</v>
      </c>
      <c r="N1884" s="6" t="str">
        <f t="shared" si="194"/>
        <v>9200 Ausschließliche Gemeindeabgaben</v>
      </c>
      <c r="O1884" s="1" t="str">
        <f t="shared" si="195"/>
        <v>FH</v>
      </c>
      <c r="P1884" s="1">
        <f t="shared" si="199"/>
        <v>2</v>
      </c>
      <c r="Q1884" s="1" t="s">
        <v>999</v>
      </c>
      <c r="R1884" s="1" t="str">
        <f t="shared" si="196"/>
        <v>2/9200+83100 Grundsteuer von den Grundstücken</v>
      </c>
      <c r="S1884" s="2">
        <f t="shared" si="198"/>
        <v>300200</v>
      </c>
      <c r="T1884" s="2">
        <f t="shared" si="197"/>
        <v>97.057872615583577</v>
      </c>
    </row>
    <row r="1885" spans="1:20" x14ac:dyDescent="0.4">
      <c r="A1885" s="1" t="s">
        <v>782</v>
      </c>
      <c r="B1885" s="1" t="s">
        <v>395</v>
      </c>
      <c r="C1885" s="1" t="s">
        <v>787</v>
      </c>
      <c r="D1885" s="1" t="s">
        <v>395</v>
      </c>
      <c r="E1885" s="1" t="s">
        <v>395</v>
      </c>
      <c r="F1885" s="1" t="s">
        <v>397</v>
      </c>
      <c r="G1885" s="1" t="s">
        <v>398</v>
      </c>
      <c r="H1885" s="1" t="s">
        <v>784</v>
      </c>
      <c r="I1885" s="1" t="s">
        <v>375</v>
      </c>
      <c r="J1885" s="1" t="s">
        <v>378</v>
      </c>
      <c r="K1885" s="6" t="s">
        <v>788</v>
      </c>
      <c r="L1885" s="6" t="str">
        <f>VLOOKUP(LEFT(A1885,1),'Ansatz 1'!A$1:B$10,2)</f>
        <v>9 Finanzwirtschaft</v>
      </c>
      <c r="M1885" s="6" t="str">
        <f>VLOOKUP(LEFT(A1885,2),'Ansatz 2'!A$1:B$51,2)</f>
        <v>92 Öffentliche Abgaben</v>
      </c>
      <c r="N1885" s="6" t="str">
        <f t="shared" si="194"/>
        <v>9200 Ausschließliche Gemeindeabgaben</v>
      </c>
      <c r="O1885" s="1" t="str">
        <f t="shared" si="195"/>
        <v>FH</v>
      </c>
      <c r="P1885" s="1">
        <f t="shared" si="199"/>
        <v>2</v>
      </c>
      <c r="Q1885" s="1" t="s">
        <v>999</v>
      </c>
      <c r="R1885" s="1" t="str">
        <f t="shared" si="196"/>
        <v>2/9200+83300 Kommunalsteuer</v>
      </c>
      <c r="S1885" s="2">
        <f t="shared" si="198"/>
        <v>2578700</v>
      </c>
      <c r="T1885" s="2">
        <f t="shared" si="197"/>
        <v>833.72130617523442</v>
      </c>
    </row>
    <row r="1886" spans="1:20" x14ac:dyDescent="0.4">
      <c r="A1886" s="1" t="s">
        <v>782</v>
      </c>
      <c r="B1886" s="1" t="s">
        <v>395</v>
      </c>
      <c r="C1886" s="1" t="s">
        <v>789</v>
      </c>
      <c r="D1886" s="1" t="s">
        <v>395</v>
      </c>
      <c r="E1886" s="1" t="s">
        <v>395</v>
      </c>
      <c r="F1886" s="1" t="s">
        <v>397</v>
      </c>
      <c r="G1886" s="1" t="s">
        <v>398</v>
      </c>
      <c r="H1886" s="1" t="s">
        <v>784</v>
      </c>
      <c r="I1886" s="1" t="s">
        <v>375</v>
      </c>
      <c r="J1886" s="1" t="s">
        <v>379</v>
      </c>
      <c r="K1886" s="6" t="s">
        <v>622</v>
      </c>
      <c r="L1886" s="6" t="str">
        <f>VLOOKUP(LEFT(A1886,1),'Ansatz 1'!A$1:B$10,2)</f>
        <v>9 Finanzwirtschaft</v>
      </c>
      <c r="M1886" s="6" t="str">
        <f>VLOOKUP(LEFT(A1886,2),'Ansatz 2'!A$1:B$51,2)</f>
        <v>92 Öffentliche Abgaben</v>
      </c>
      <c r="N1886" s="6" t="str">
        <f t="shared" si="194"/>
        <v>9200 Ausschließliche Gemeindeabgaben</v>
      </c>
      <c r="O1886" s="1" t="str">
        <f t="shared" si="195"/>
        <v>FH</v>
      </c>
      <c r="P1886" s="1">
        <f t="shared" si="199"/>
        <v>2</v>
      </c>
      <c r="Q1886" s="1" t="s">
        <v>999</v>
      </c>
      <c r="R1886" s="1" t="str">
        <f t="shared" si="196"/>
        <v>2/9200+83400 Fremdenverkehrsabgaben (Gästetaxen)</v>
      </c>
      <c r="S1886" s="2">
        <f t="shared" si="198"/>
        <v>1800</v>
      </c>
      <c r="T1886" s="2">
        <f t="shared" si="197"/>
        <v>0.58195926285160038</v>
      </c>
    </row>
    <row r="1887" spans="1:20" x14ac:dyDescent="0.4">
      <c r="A1887" s="1" t="s">
        <v>782</v>
      </c>
      <c r="B1887" s="1" t="s">
        <v>395</v>
      </c>
      <c r="C1887" s="1" t="s">
        <v>790</v>
      </c>
      <c r="D1887" s="1" t="s">
        <v>395</v>
      </c>
      <c r="E1887" s="1" t="s">
        <v>395</v>
      </c>
      <c r="F1887" s="1" t="s">
        <v>397</v>
      </c>
      <c r="G1887" s="1" t="s">
        <v>398</v>
      </c>
      <c r="H1887" s="1" t="s">
        <v>784</v>
      </c>
      <c r="I1887" s="1" t="s">
        <v>375</v>
      </c>
      <c r="J1887" s="1" t="s">
        <v>380</v>
      </c>
      <c r="K1887" s="6" t="s">
        <v>791</v>
      </c>
      <c r="L1887" s="6" t="str">
        <f>VLOOKUP(LEFT(A1887,1),'Ansatz 1'!A$1:B$10,2)</f>
        <v>9 Finanzwirtschaft</v>
      </c>
      <c r="M1887" s="6" t="str">
        <f>VLOOKUP(LEFT(A1887,2),'Ansatz 2'!A$1:B$51,2)</f>
        <v>92 Öffentliche Abgaben</v>
      </c>
      <c r="N1887" s="6" t="str">
        <f t="shared" si="194"/>
        <v>9200 Ausschließliche Gemeindeabgaben</v>
      </c>
      <c r="O1887" s="1" t="str">
        <f t="shared" si="195"/>
        <v>FH</v>
      </c>
      <c r="P1887" s="1">
        <f t="shared" si="199"/>
        <v>2</v>
      </c>
      <c r="Q1887" s="1" t="s">
        <v>999</v>
      </c>
      <c r="R1887" s="1" t="str">
        <f t="shared" si="196"/>
        <v>2/9200+83800 Abgaben für das Halten von Tieren (Hundesteuer)</v>
      </c>
      <c r="S1887" s="2">
        <f t="shared" si="198"/>
        <v>9100</v>
      </c>
      <c r="T1887" s="2">
        <f t="shared" si="197"/>
        <v>2.9421273844164242</v>
      </c>
    </row>
    <row r="1888" spans="1:20" x14ac:dyDescent="0.4">
      <c r="A1888" s="1" t="s">
        <v>782</v>
      </c>
      <c r="B1888" s="1" t="s">
        <v>395</v>
      </c>
      <c r="C1888" s="1" t="s">
        <v>792</v>
      </c>
      <c r="D1888" s="1" t="s">
        <v>395</v>
      </c>
      <c r="E1888" s="1" t="s">
        <v>395</v>
      </c>
      <c r="F1888" s="1" t="s">
        <v>397</v>
      </c>
      <c r="G1888" s="1" t="s">
        <v>398</v>
      </c>
      <c r="H1888" s="1" t="s">
        <v>784</v>
      </c>
      <c r="I1888" s="1" t="s">
        <v>375</v>
      </c>
      <c r="J1888" s="1" t="s">
        <v>381</v>
      </c>
      <c r="K1888" s="6" t="s">
        <v>421</v>
      </c>
      <c r="L1888" s="6" t="str">
        <f>VLOOKUP(LEFT(A1888,1),'Ansatz 1'!A$1:B$10,2)</f>
        <v>9 Finanzwirtschaft</v>
      </c>
      <c r="M1888" s="6" t="str">
        <f>VLOOKUP(LEFT(A1888,2),'Ansatz 2'!A$1:B$51,2)</f>
        <v>92 Öffentliche Abgaben</v>
      </c>
      <c r="N1888" s="6" t="str">
        <f t="shared" si="194"/>
        <v>9200 Ausschließliche Gemeindeabgaben</v>
      </c>
      <c r="O1888" s="1" t="str">
        <f t="shared" si="195"/>
        <v>FH</v>
      </c>
      <c r="P1888" s="1">
        <f t="shared" si="199"/>
        <v>2</v>
      </c>
      <c r="Q1888" s="1" t="s">
        <v>999</v>
      </c>
      <c r="R1888" s="1" t="str">
        <f t="shared" si="196"/>
        <v>2/9200+84900 Nebenansprüche</v>
      </c>
      <c r="S1888" s="2">
        <f t="shared" si="198"/>
        <v>500</v>
      </c>
      <c r="T1888" s="2">
        <f t="shared" si="197"/>
        <v>0.16165535079211121</v>
      </c>
    </row>
    <row r="1889" spans="1:20" x14ac:dyDescent="0.4">
      <c r="A1889" s="1" t="s">
        <v>782</v>
      </c>
      <c r="B1889" s="1" t="s">
        <v>395</v>
      </c>
      <c r="C1889" s="1" t="s">
        <v>793</v>
      </c>
      <c r="D1889" s="1" t="s">
        <v>438</v>
      </c>
      <c r="E1889" s="1" t="s">
        <v>395</v>
      </c>
      <c r="F1889" s="1" t="s">
        <v>397</v>
      </c>
      <c r="G1889" s="1" t="s">
        <v>398</v>
      </c>
      <c r="H1889" s="1" t="s">
        <v>784</v>
      </c>
      <c r="I1889" s="1" t="s">
        <v>375</v>
      </c>
      <c r="J1889" s="1" t="s">
        <v>382</v>
      </c>
      <c r="K1889" s="6" t="s">
        <v>448</v>
      </c>
      <c r="L1889" s="6" t="str">
        <f>VLOOKUP(LEFT(A1889,1),'Ansatz 1'!A$1:B$10,2)</f>
        <v>9 Finanzwirtschaft</v>
      </c>
      <c r="M1889" s="6" t="str">
        <f>VLOOKUP(LEFT(A1889,2),'Ansatz 2'!A$1:B$51,2)</f>
        <v>92 Öffentliche Abgaben</v>
      </c>
      <c r="N1889" s="6" t="str">
        <f t="shared" si="194"/>
        <v>9200 Ausschließliche Gemeindeabgaben</v>
      </c>
      <c r="O1889" s="1" t="str">
        <f t="shared" si="195"/>
        <v>FH</v>
      </c>
      <c r="P1889" s="1">
        <f t="shared" si="199"/>
        <v>2</v>
      </c>
      <c r="Q1889" s="1" t="s">
        <v>999</v>
      </c>
      <c r="R1889" s="1" t="str">
        <f t="shared" si="196"/>
        <v>2/9200+85440 Ausschließliche Landes(Gemeinde)abgaben (Ausgleichsabgabe für fehlende Kinderspielplätze)</v>
      </c>
      <c r="S1889" s="2">
        <f t="shared" si="198"/>
        <v>100</v>
      </c>
      <c r="T1889" s="2">
        <f t="shared" si="197"/>
        <v>3.2331070158422244E-2</v>
      </c>
    </row>
    <row r="1890" spans="1:20" x14ac:dyDescent="0.4">
      <c r="A1890" s="1" t="s">
        <v>782</v>
      </c>
      <c r="B1890" s="1" t="s">
        <v>395</v>
      </c>
      <c r="C1890" s="1" t="s">
        <v>794</v>
      </c>
      <c r="D1890" s="1" t="s">
        <v>395</v>
      </c>
      <c r="E1890" s="1" t="s">
        <v>395</v>
      </c>
      <c r="F1890" s="1" t="s">
        <v>397</v>
      </c>
      <c r="G1890" s="1" t="s">
        <v>398</v>
      </c>
      <c r="H1890" s="1" t="s">
        <v>784</v>
      </c>
      <c r="I1890" s="1" t="s">
        <v>375</v>
      </c>
      <c r="J1890" s="1" t="s">
        <v>383</v>
      </c>
      <c r="K1890" s="6" t="s">
        <v>451</v>
      </c>
      <c r="L1890" s="6" t="str">
        <f>VLOOKUP(LEFT(A1890,1),'Ansatz 1'!A$1:B$10,2)</f>
        <v>9 Finanzwirtschaft</v>
      </c>
      <c r="M1890" s="6" t="str">
        <f>VLOOKUP(LEFT(A1890,2),'Ansatz 2'!A$1:B$51,2)</f>
        <v>92 Öffentliche Abgaben</v>
      </c>
      <c r="N1890" s="6" t="str">
        <f t="shared" si="194"/>
        <v>9200 Ausschließliche Gemeindeabgaben</v>
      </c>
      <c r="O1890" s="1" t="str">
        <f t="shared" si="195"/>
        <v>FH</v>
      </c>
      <c r="P1890" s="1">
        <f t="shared" si="199"/>
        <v>2</v>
      </c>
      <c r="Q1890" s="1" t="s">
        <v>999</v>
      </c>
      <c r="R1890" s="1" t="str">
        <f t="shared" si="196"/>
        <v>2/9200+85600 Verwaltungsabgaben</v>
      </c>
      <c r="S1890" s="2">
        <f t="shared" si="198"/>
        <v>6000</v>
      </c>
      <c r="T1890" s="2">
        <f t="shared" si="197"/>
        <v>1.9398642095053347</v>
      </c>
    </row>
    <row r="1891" spans="1:20" x14ac:dyDescent="0.4">
      <c r="A1891" s="1" t="s">
        <v>795</v>
      </c>
      <c r="B1891" s="1" t="s">
        <v>395</v>
      </c>
      <c r="C1891" s="1" t="s">
        <v>796</v>
      </c>
      <c r="D1891" s="1" t="s">
        <v>474</v>
      </c>
      <c r="E1891" s="1" t="s">
        <v>395</v>
      </c>
      <c r="F1891" s="1" t="s">
        <v>397</v>
      </c>
      <c r="G1891" s="1" t="s">
        <v>398</v>
      </c>
      <c r="H1891" s="1" t="s">
        <v>797</v>
      </c>
      <c r="I1891" s="1" t="s">
        <v>384</v>
      </c>
      <c r="J1891" s="1" t="s">
        <v>385</v>
      </c>
      <c r="K1891" s="6" t="s">
        <v>798</v>
      </c>
      <c r="L1891" s="6" t="str">
        <f>VLOOKUP(LEFT(A1891,1),'Ansatz 1'!A$1:B$10,2)</f>
        <v>9 Finanzwirtschaft</v>
      </c>
      <c r="M1891" s="6" t="str">
        <f>VLOOKUP(LEFT(A1891,2),'Ansatz 2'!A$1:B$51,2)</f>
        <v>92 Öffentliche Abgaben</v>
      </c>
      <c r="N1891" s="6" t="str">
        <f t="shared" si="194"/>
        <v>9250 Ertragsanteile an gemeinschaftlichen Bundesabgaben</v>
      </c>
      <c r="O1891" s="1" t="str">
        <f t="shared" si="195"/>
        <v>FH</v>
      </c>
      <c r="P1891" s="1">
        <f t="shared" si="199"/>
        <v>2</v>
      </c>
      <c r="Q1891" s="1" t="s">
        <v>999</v>
      </c>
      <c r="R1891" s="1" t="str">
        <f t="shared" si="196"/>
        <v>2/9250+85980 Ertragsanteile ohne Spielbankabgabe</v>
      </c>
      <c r="S1891" s="2">
        <f t="shared" si="198"/>
        <v>3061500</v>
      </c>
      <c r="T1891" s="2">
        <f t="shared" si="197"/>
        <v>989.81571290009697</v>
      </c>
    </row>
    <row r="1892" spans="1:20" x14ac:dyDescent="0.4">
      <c r="A1892" s="1" t="s">
        <v>799</v>
      </c>
      <c r="B1892" s="1" t="s">
        <v>395</v>
      </c>
      <c r="C1892" s="1" t="s">
        <v>581</v>
      </c>
      <c r="D1892" s="1" t="s">
        <v>395</v>
      </c>
      <c r="E1892" s="1" t="s">
        <v>395</v>
      </c>
      <c r="F1892" s="1" t="s">
        <v>397</v>
      </c>
      <c r="G1892" s="1" t="s">
        <v>398</v>
      </c>
      <c r="H1892" s="1" t="s">
        <v>423</v>
      </c>
      <c r="I1892" s="1" t="s">
        <v>386</v>
      </c>
      <c r="J1892" s="1" t="s">
        <v>387</v>
      </c>
      <c r="K1892" s="6" t="s">
        <v>800</v>
      </c>
      <c r="L1892" s="6" t="str">
        <f>VLOOKUP(LEFT(A1892,1),'Ansatz 1'!A$1:B$10,2)</f>
        <v>9 Finanzwirtschaft</v>
      </c>
      <c r="M1892" s="6" t="str">
        <f>VLOOKUP(LEFT(A1892,2),'Ansatz 2'!A$1:B$51,2)</f>
        <v>93 Umlagen</v>
      </c>
      <c r="N1892" s="6" t="str">
        <f t="shared" si="194"/>
        <v>9300 Landesumlage</v>
      </c>
      <c r="O1892" s="1" t="str">
        <f t="shared" si="195"/>
        <v>FH</v>
      </c>
      <c r="P1892" s="1">
        <f t="shared" si="199"/>
        <v>1</v>
      </c>
      <c r="Q1892" s="1" t="s">
        <v>999</v>
      </c>
      <c r="R1892" s="1" t="str">
        <f t="shared" si="196"/>
        <v>1/9300-75100 Transfers an Länder, Landesfonds und Landeskammern (Landesumlage)</v>
      </c>
      <c r="S1892" s="2">
        <f t="shared" si="198"/>
        <v>-604300</v>
      </c>
      <c r="T1892" s="2">
        <f t="shared" si="197"/>
        <v>-195.37665696734561</v>
      </c>
    </row>
    <row r="1893" spans="1:20" x14ac:dyDescent="0.4">
      <c r="A1893" s="1" t="s">
        <v>801</v>
      </c>
      <c r="B1893" s="1" t="s">
        <v>395</v>
      </c>
      <c r="C1893" s="1" t="s">
        <v>429</v>
      </c>
      <c r="D1893" s="1" t="s">
        <v>395</v>
      </c>
      <c r="E1893" s="1" t="s">
        <v>395</v>
      </c>
      <c r="F1893" s="1" t="s">
        <v>397</v>
      </c>
      <c r="G1893" s="1" t="s">
        <v>398</v>
      </c>
      <c r="H1893" s="1" t="s">
        <v>430</v>
      </c>
      <c r="I1893" s="1" t="s">
        <v>388</v>
      </c>
      <c r="J1893" s="1" t="s">
        <v>389</v>
      </c>
      <c r="K1893" s="6" t="s">
        <v>802</v>
      </c>
      <c r="L1893" s="6" t="str">
        <f>VLOOKUP(LEFT(A1893,1),'Ansatz 1'!A$1:B$10,2)</f>
        <v>9 Finanzwirtschaft</v>
      </c>
      <c r="M1893" s="6" t="str">
        <f>VLOOKUP(LEFT(A1893,2),'Ansatz 2'!A$1:B$51,2)</f>
        <v>94 Finanzzuweisungen und Zuschüsse</v>
      </c>
      <c r="N1893" s="6" t="str">
        <f t="shared" si="194"/>
        <v>9400 Bedarfszuweisungen</v>
      </c>
      <c r="O1893" s="1" t="str">
        <f t="shared" si="195"/>
        <v>FH</v>
      </c>
      <c r="P1893" s="1">
        <f t="shared" si="199"/>
        <v>2</v>
      </c>
      <c r="Q1893" s="1" t="s">
        <v>999</v>
      </c>
      <c r="R1893" s="1" t="str">
        <f t="shared" si="196"/>
        <v>2/9400+86100 Transfers von Ländern, Landesfonds und Landeskammern (Schlüsselmäßige Bedarfszuweisungen)</v>
      </c>
      <c r="S1893" s="2">
        <f t="shared" si="198"/>
        <v>46500</v>
      </c>
      <c r="T1893" s="2">
        <f t="shared" si="197"/>
        <v>15.033947623666343</v>
      </c>
    </row>
    <row r="1894" spans="1:20" x14ac:dyDescent="0.4">
      <c r="A1894" s="1" t="s">
        <v>803</v>
      </c>
      <c r="B1894" s="1" t="s">
        <v>395</v>
      </c>
      <c r="C1894" s="1" t="s">
        <v>500</v>
      </c>
      <c r="D1894" s="1" t="s">
        <v>522</v>
      </c>
      <c r="E1894" s="1" t="s">
        <v>395</v>
      </c>
      <c r="F1894" s="1" t="s">
        <v>397</v>
      </c>
      <c r="G1894" s="1" t="s">
        <v>398</v>
      </c>
      <c r="H1894" s="1" t="s">
        <v>430</v>
      </c>
      <c r="I1894" s="1" t="s">
        <v>390</v>
      </c>
      <c r="J1894" s="1" t="s">
        <v>391</v>
      </c>
      <c r="K1894" s="6" t="s">
        <v>804</v>
      </c>
      <c r="L1894" s="6" t="str">
        <f>VLOOKUP(LEFT(A1894,1),'Ansatz 1'!A$1:B$10,2)</f>
        <v>9 Finanzwirtschaft</v>
      </c>
      <c r="M1894" s="6" t="str">
        <f>VLOOKUP(LEFT(A1894,2),'Ansatz 2'!A$1:B$51,2)</f>
        <v>94 Finanzzuweisungen und Zuschüsse</v>
      </c>
      <c r="N1894" s="6" t="str">
        <f t="shared" si="194"/>
        <v>9410 Sonstige Finanzzuweisungen nach dem FAG</v>
      </c>
      <c r="O1894" s="1" t="str">
        <f t="shared" si="195"/>
        <v>FH</v>
      </c>
      <c r="P1894" s="1">
        <f t="shared" si="199"/>
        <v>2</v>
      </c>
      <c r="Q1894" s="1" t="s">
        <v>999</v>
      </c>
      <c r="R1894" s="1" t="str">
        <f t="shared" si="196"/>
        <v>2/9410+86060 Transfers von Bund, Bundesfonds und Bundeskammern (gem. §24 FAG)</v>
      </c>
      <c r="S1894" s="2">
        <f t="shared" si="198"/>
        <v>17300</v>
      </c>
      <c r="T1894" s="2">
        <f t="shared" si="197"/>
        <v>5.5932751374070477</v>
      </c>
    </row>
    <row r="1895" spans="1:20" x14ac:dyDescent="0.4">
      <c r="A1895" s="1" t="s">
        <v>395</v>
      </c>
      <c r="B1895" s="1" t="s">
        <v>395</v>
      </c>
      <c r="C1895" s="1" t="s">
        <v>414</v>
      </c>
      <c r="D1895" s="1" t="s">
        <v>395</v>
      </c>
      <c r="E1895" s="1" t="s">
        <v>395</v>
      </c>
      <c r="F1895" s="1" t="s">
        <v>397</v>
      </c>
      <c r="G1895" s="1" t="s">
        <v>398</v>
      </c>
      <c r="H1895" s="1" t="s">
        <v>930</v>
      </c>
      <c r="I1895" s="1" t="s">
        <v>24</v>
      </c>
      <c r="J1895" s="1" t="s">
        <v>25</v>
      </c>
      <c r="K1895" s="1" t="s">
        <v>416</v>
      </c>
      <c r="L1895" s="6" t="str">
        <f>VLOOKUP(LEFT(A1895,1),'Ansatz 1'!A$1:B$10,2)</f>
        <v>0 Vertretungskörper und allgemeine Verwaltung</v>
      </c>
      <c r="M1895" s="6" t="str">
        <f>VLOOKUP(LEFT(A1895,2),'Ansatz 2'!A$1:B$51,2)</f>
        <v>00 Gewählte Gemeindeorgane</v>
      </c>
      <c r="N1895" t="str">
        <f>_xlfn.CONCAT(A1895,LEFT(B1895,1)," ", I1895)</f>
        <v>0000 Gewählte Gemeindeorgane</v>
      </c>
      <c r="O1895" s="1" t="str">
        <f t="shared" si="195"/>
        <v>EH</v>
      </c>
      <c r="P1895" s="1">
        <f t="shared" si="199"/>
        <v>1</v>
      </c>
      <c r="Q1895" s="1" t="s">
        <v>999</v>
      </c>
      <c r="R1895" t="str">
        <f t="shared" ref="R1895:R1958" si="200">_xlfn.CONCAT(P1895,"/",A1895,LEFT(B1895,1),IF(P1895=1,"-","+"),C1895,LEFT(D1895,2)," ",J1895)</f>
        <v>1/0000-72100 Bezüge der gewählten Organe (Bürgermeister inkl. Reisekosten)</v>
      </c>
      <c r="S1895" s="2">
        <f t="shared" si="198"/>
        <v>-110000</v>
      </c>
      <c r="T1895" s="2">
        <f>S1895/U$1</f>
        <v>-35.564177174264465</v>
      </c>
    </row>
    <row r="1896" spans="1:20" x14ac:dyDescent="0.4">
      <c r="A1896" s="1" t="s">
        <v>395</v>
      </c>
      <c r="B1896" s="1" t="s">
        <v>395</v>
      </c>
      <c r="C1896" s="1" t="s">
        <v>414</v>
      </c>
      <c r="D1896" s="1" t="s">
        <v>403</v>
      </c>
      <c r="E1896" s="1" t="s">
        <v>395</v>
      </c>
      <c r="F1896" s="1" t="s">
        <v>397</v>
      </c>
      <c r="G1896" s="1" t="s">
        <v>398</v>
      </c>
      <c r="H1896" s="1" t="s">
        <v>930</v>
      </c>
      <c r="I1896" s="1" t="s">
        <v>24</v>
      </c>
      <c r="J1896" s="1" t="s">
        <v>26</v>
      </c>
      <c r="K1896" s="1" t="s">
        <v>417</v>
      </c>
      <c r="L1896" s="6" t="str">
        <f>VLOOKUP(LEFT(A1896,1),'Ansatz 1'!A$1:B$10,2)</f>
        <v>0 Vertretungskörper und allgemeine Verwaltung</v>
      </c>
      <c r="M1896" s="6" t="str">
        <f>VLOOKUP(LEFT(A1896,2),'Ansatz 2'!A$1:B$51,2)</f>
        <v>00 Gewählte Gemeindeorgane</v>
      </c>
      <c r="N1896" t="str">
        <f t="shared" ref="N1896:N1959" si="201">_xlfn.CONCAT(A1896,LEFT(B1896,1)," ", I1896)</f>
        <v>0000 Gewählte Gemeindeorgane</v>
      </c>
      <c r="O1896" s="1" t="str">
        <f t="shared" si="195"/>
        <v>EH</v>
      </c>
      <c r="P1896" s="1">
        <f t="shared" si="199"/>
        <v>1</v>
      </c>
      <c r="Q1896" s="1" t="s">
        <v>999</v>
      </c>
      <c r="R1896" t="str">
        <f t="shared" si="200"/>
        <v>1/0000-72110 Bezüge der gewählten Organe (GR u. GV inkl. Reisekosten)</v>
      </c>
      <c r="S1896" s="2">
        <f t="shared" si="198"/>
        <v>-11000</v>
      </c>
      <c r="T1896" s="2">
        <f t="shared" ref="T1896:T1959" si="202">S1896/U$1</f>
        <v>-3.5564177174264469</v>
      </c>
    </row>
    <row r="1897" spans="1:20" x14ac:dyDescent="0.4">
      <c r="A1897" s="1" t="s">
        <v>395</v>
      </c>
      <c r="B1897" s="1" t="s">
        <v>395</v>
      </c>
      <c r="C1897" s="1" t="s">
        <v>418</v>
      </c>
      <c r="D1897" s="1" t="s">
        <v>395</v>
      </c>
      <c r="E1897" s="1" t="s">
        <v>395</v>
      </c>
      <c r="F1897" s="1" t="s">
        <v>397</v>
      </c>
      <c r="G1897" s="1" t="s">
        <v>398</v>
      </c>
      <c r="H1897" s="1" t="s">
        <v>930</v>
      </c>
      <c r="I1897" s="1" t="s">
        <v>24</v>
      </c>
      <c r="J1897" s="1" t="s">
        <v>27</v>
      </c>
      <c r="K1897" s="1" t="s">
        <v>419</v>
      </c>
      <c r="L1897" s="6" t="str">
        <f>VLOOKUP(LEFT(A1897,1),'Ansatz 1'!A$1:B$10,2)</f>
        <v>0 Vertretungskörper und allgemeine Verwaltung</v>
      </c>
      <c r="M1897" s="6" t="str">
        <f>VLOOKUP(LEFT(A1897,2),'Ansatz 2'!A$1:B$51,2)</f>
        <v>00 Gewählte Gemeindeorgane</v>
      </c>
      <c r="N1897" t="str">
        <f t="shared" si="201"/>
        <v>0000 Gewählte Gemeindeorgane</v>
      </c>
      <c r="O1897" s="1" t="str">
        <f t="shared" si="195"/>
        <v>EH</v>
      </c>
      <c r="P1897" s="1">
        <f t="shared" si="199"/>
        <v>1</v>
      </c>
      <c r="Q1897" s="1" t="s">
        <v>999</v>
      </c>
      <c r="R1897" t="str">
        <f t="shared" si="200"/>
        <v>1/0000-72300 Amtspauschalien und Repräsentationsaufwendungen (Sonstige Kosten der Gemeindeorgane)</v>
      </c>
      <c r="S1897" s="2">
        <f t="shared" si="198"/>
        <v>-1500</v>
      </c>
      <c r="T1897" s="2">
        <f t="shared" si="202"/>
        <v>-0.48496605237633367</v>
      </c>
    </row>
    <row r="1898" spans="1:20" x14ac:dyDescent="0.4">
      <c r="A1898" s="1" t="s">
        <v>395</v>
      </c>
      <c r="B1898" s="1" t="s">
        <v>395</v>
      </c>
      <c r="C1898" s="1" t="s">
        <v>420</v>
      </c>
      <c r="D1898" s="1" t="s">
        <v>395</v>
      </c>
      <c r="E1898" s="1" t="s">
        <v>395</v>
      </c>
      <c r="F1898" s="1" t="s">
        <v>397</v>
      </c>
      <c r="G1898" s="1" t="s">
        <v>398</v>
      </c>
      <c r="H1898" s="1" t="s">
        <v>930</v>
      </c>
      <c r="I1898" s="1" t="s">
        <v>24</v>
      </c>
      <c r="J1898" s="1" t="s">
        <v>28</v>
      </c>
      <c r="K1898" s="1" t="s">
        <v>421</v>
      </c>
      <c r="L1898" s="6" t="str">
        <f>VLOOKUP(LEFT(A1898,1),'Ansatz 1'!A$1:B$10,2)</f>
        <v>0 Vertretungskörper und allgemeine Verwaltung</v>
      </c>
      <c r="M1898" s="6" t="str">
        <f>VLOOKUP(LEFT(A1898,2),'Ansatz 2'!A$1:B$51,2)</f>
        <v>00 Gewählte Gemeindeorgane</v>
      </c>
      <c r="N1898" t="str">
        <f t="shared" si="201"/>
        <v>0000 Gewählte Gemeindeorgane</v>
      </c>
      <c r="O1898" s="1" t="str">
        <f t="shared" si="195"/>
        <v>EH</v>
      </c>
      <c r="P1898" s="1">
        <f t="shared" si="199"/>
        <v>1</v>
      </c>
      <c r="Q1898" s="1" t="s">
        <v>999</v>
      </c>
      <c r="R1898" t="str">
        <f t="shared" si="200"/>
        <v>1/0000-72400 Reisegebühren (Gemeindevertretung)</v>
      </c>
      <c r="S1898" s="2">
        <f t="shared" si="198"/>
        <v>-500</v>
      </c>
      <c r="T1898" s="2">
        <f t="shared" si="202"/>
        <v>-0.16165535079211121</v>
      </c>
    </row>
    <row r="1899" spans="1:20" x14ac:dyDescent="0.4">
      <c r="A1899" s="1" t="s">
        <v>395</v>
      </c>
      <c r="B1899" s="1" t="s">
        <v>395</v>
      </c>
      <c r="C1899" s="1" t="s">
        <v>422</v>
      </c>
      <c r="D1899" s="1" t="s">
        <v>395</v>
      </c>
      <c r="E1899" s="1" t="s">
        <v>395</v>
      </c>
      <c r="F1899" s="1" t="s">
        <v>397</v>
      </c>
      <c r="G1899" s="1" t="s">
        <v>398</v>
      </c>
      <c r="H1899" s="1" t="s">
        <v>931</v>
      </c>
      <c r="I1899" s="1" t="s">
        <v>24</v>
      </c>
      <c r="J1899" s="1" t="s">
        <v>29</v>
      </c>
      <c r="K1899" s="1" t="s">
        <v>424</v>
      </c>
      <c r="L1899" s="6" t="str">
        <f>VLOOKUP(LEFT(A1899,1),'Ansatz 1'!A$1:B$10,2)</f>
        <v>0 Vertretungskörper und allgemeine Verwaltung</v>
      </c>
      <c r="M1899" s="6" t="str">
        <f>VLOOKUP(LEFT(A1899,2),'Ansatz 2'!A$1:B$51,2)</f>
        <v>00 Gewählte Gemeindeorgane</v>
      </c>
      <c r="N1899" t="str">
        <f t="shared" si="201"/>
        <v>0000 Gewählte Gemeindeorgane</v>
      </c>
      <c r="O1899" s="1" t="str">
        <f t="shared" si="195"/>
        <v>EH</v>
      </c>
      <c r="P1899" s="1">
        <f t="shared" si="199"/>
        <v>1</v>
      </c>
      <c r="Q1899" s="1" t="s">
        <v>999</v>
      </c>
      <c r="R1899" t="str">
        <f t="shared" si="200"/>
        <v>1/0000-75200 Transfers an Gemeinden, Gemeindeverbände (Bürgermeisterpensionsfonds)</v>
      </c>
      <c r="S1899" s="2">
        <f t="shared" si="198"/>
        <v>-20000</v>
      </c>
      <c r="T1899" s="2">
        <f t="shared" si="202"/>
        <v>-6.4662140316844487</v>
      </c>
    </row>
    <row r="1900" spans="1:20" x14ac:dyDescent="0.4">
      <c r="A1900" s="1" t="s">
        <v>395</v>
      </c>
      <c r="B1900" s="1" t="s">
        <v>395</v>
      </c>
      <c r="C1900" s="1" t="s">
        <v>425</v>
      </c>
      <c r="D1900" s="1" t="s">
        <v>395</v>
      </c>
      <c r="E1900" s="1" t="s">
        <v>395</v>
      </c>
      <c r="F1900" s="1" t="s">
        <v>397</v>
      </c>
      <c r="G1900" s="1" t="s">
        <v>398</v>
      </c>
      <c r="H1900" s="1" t="s">
        <v>931</v>
      </c>
      <c r="I1900" s="1" t="s">
        <v>24</v>
      </c>
      <c r="J1900" s="1" t="s">
        <v>30</v>
      </c>
      <c r="K1900" s="1" t="s">
        <v>426</v>
      </c>
      <c r="L1900" s="6" t="str">
        <f>VLOOKUP(LEFT(A1900,1),'Ansatz 1'!A$1:B$10,2)</f>
        <v>0 Vertretungskörper und allgemeine Verwaltung</v>
      </c>
      <c r="M1900" s="6" t="str">
        <f>VLOOKUP(LEFT(A1900,2),'Ansatz 2'!A$1:B$51,2)</f>
        <v>00 Gewählte Gemeindeorgane</v>
      </c>
      <c r="N1900" t="str">
        <f t="shared" si="201"/>
        <v>0000 Gewählte Gemeindeorgane</v>
      </c>
      <c r="O1900" s="1" t="str">
        <f t="shared" ref="O1900:O1963" si="203">IF(OR(LEFT(H1900)="1",LEFT(H1900)="2"),"EH","FH")</f>
        <v>EH</v>
      </c>
      <c r="P1900" s="1">
        <f t="shared" si="199"/>
        <v>1</v>
      </c>
      <c r="Q1900" s="1" t="s">
        <v>999</v>
      </c>
      <c r="R1900" t="str">
        <f t="shared" si="200"/>
        <v>1/0000-75300 Transfers an Sozialversicherungsträger (Vers.Anst. öffentlich Bediensteter)</v>
      </c>
      <c r="S1900" s="2">
        <f t="shared" si="198"/>
        <v>-19000</v>
      </c>
      <c r="T1900" s="2">
        <f t="shared" si="202"/>
        <v>-6.1429033301002267</v>
      </c>
    </row>
    <row r="1901" spans="1:20" x14ac:dyDescent="0.4">
      <c r="A1901" s="1" t="s">
        <v>395</v>
      </c>
      <c r="B1901" s="1" t="s">
        <v>395</v>
      </c>
      <c r="C1901" s="1" t="s">
        <v>427</v>
      </c>
      <c r="D1901" s="1" t="s">
        <v>395</v>
      </c>
      <c r="E1901" s="1" t="s">
        <v>395</v>
      </c>
      <c r="F1901" s="1" t="s">
        <v>397</v>
      </c>
      <c r="G1901" s="1" t="s">
        <v>398</v>
      </c>
      <c r="H1901" s="1" t="s">
        <v>932</v>
      </c>
      <c r="I1901" s="1" t="s">
        <v>24</v>
      </c>
      <c r="J1901" s="1" t="s">
        <v>31</v>
      </c>
      <c r="K1901" s="1" t="s">
        <v>417</v>
      </c>
      <c r="L1901" s="6" t="str">
        <f>VLOOKUP(LEFT(A1901,1),'Ansatz 1'!A$1:B$10,2)</f>
        <v>0 Vertretungskörper und allgemeine Verwaltung</v>
      </c>
      <c r="M1901" s="6" t="str">
        <f>VLOOKUP(LEFT(A1901,2),'Ansatz 2'!A$1:B$51,2)</f>
        <v>00 Gewählte Gemeindeorgane</v>
      </c>
      <c r="N1901" t="str">
        <f t="shared" si="201"/>
        <v>0000 Gewählte Gemeindeorgane</v>
      </c>
      <c r="O1901" s="1" t="str">
        <f t="shared" si="203"/>
        <v>EH</v>
      </c>
      <c r="P1901" s="1">
        <f t="shared" si="199"/>
        <v>1</v>
      </c>
      <c r="Q1901" s="1" t="s">
        <v>999</v>
      </c>
      <c r="R1901" t="str">
        <f t="shared" si="200"/>
        <v>1/0000-75500 Transfers an Unternehmen (ohne Finanzunternehmen) und andere (Pensionskasse)</v>
      </c>
      <c r="S1901" s="2">
        <f t="shared" si="198"/>
        <v>-11000</v>
      </c>
      <c r="T1901" s="2">
        <f t="shared" si="202"/>
        <v>-3.5564177174264469</v>
      </c>
    </row>
    <row r="1902" spans="1:20" x14ac:dyDescent="0.4">
      <c r="A1902" s="1" t="s">
        <v>395</v>
      </c>
      <c r="B1902" s="1" t="s">
        <v>395</v>
      </c>
      <c r="C1902" s="1" t="s">
        <v>429</v>
      </c>
      <c r="D1902" s="1" t="s">
        <v>403</v>
      </c>
      <c r="E1902" s="1" t="s">
        <v>395</v>
      </c>
      <c r="F1902" s="1" t="s">
        <v>397</v>
      </c>
      <c r="G1902" s="1" t="s">
        <v>398</v>
      </c>
      <c r="H1902" s="1" t="s">
        <v>933</v>
      </c>
      <c r="I1902" s="1" t="s">
        <v>24</v>
      </c>
      <c r="J1902" s="1" t="s">
        <v>32</v>
      </c>
      <c r="K1902" s="1" t="s">
        <v>431</v>
      </c>
      <c r="L1902" s="6" t="str">
        <f>VLOOKUP(LEFT(A1902,1),'Ansatz 1'!A$1:B$10,2)</f>
        <v>0 Vertretungskörper und allgemeine Verwaltung</v>
      </c>
      <c r="M1902" s="6" t="str">
        <f>VLOOKUP(LEFT(A1902,2),'Ansatz 2'!A$1:B$51,2)</f>
        <v>00 Gewählte Gemeindeorgane</v>
      </c>
      <c r="N1902" t="str">
        <f t="shared" si="201"/>
        <v>0000 Gewählte Gemeindeorgane</v>
      </c>
      <c r="O1902" s="1" t="str">
        <f t="shared" si="203"/>
        <v>EH</v>
      </c>
      <c r="P1902" s="1">
        <f t="shared" si="199"/>
        <v>2</v>
      </c>
      <c r="Q1902" s="1" t="s">
        <v>999</v>
      </c>
      <c r="R1902" t="str">
        <f t="shared" si="200"/>
        <v>2/0000+86110 Transfers von Ländern, Landesfonds und Landeskammern (Bürgermeister-Pensionsfonds)</v>
      </c>
      <c r="S1902" s="2">
        <f t="shared" si="198"/>
        <v>12100</v>
      </c>
      <c r="T1902" s="2">
        <f t="shared" si="202"/>
        <v>3.9120594891690916</v>
      </c>
    </row>
    <row r="1903" spans="1:20" x14ac:dyDescent="0.4">
      <c r="A1903" s="1" t="s">
        <v>432</v>
      </c>
      <c r="B1903" s="1" t="s">
        <v>395</v>
      </c>
      <c r="C1903" s="1" t="s">
        <v>438</v>
      </c>
      <c r="D1903" s="1" t="s">
        <v>395</v>
      </c>
      <c r="E1903" s="1" t="s">
        <v>395</v>
      </c>
      <c r="F1903" s="1" t="s">
        <v>397</v>
      </c>
      <c r="G1903" s="1" t="s">
        <v>398</v>
      </c>
      <c r="H1903" s="1" t="s">
        <v>934</v>
      </c>
      <c r="I1903" s="1" t="s">
        <v>33</v>
      </c>
      <c r="J1903" s="1" t="s">
        <v>36</v>
      </c>
      <c r="K1903" s="1" t="s">
        <v>440</v>
      </c>
      <c r="L1903" s="6" t="str">
        <f>VLOOKUP(LEFT(A1903,1),'Ansatz 1'!A$1:B$10,2)</f>
        <v>0 Vertretungskörper und allgemeine Verwaltung</v>
      </c>
      <c r="M1903" s="6" t="str">
        <f>VLOOKUP(LEFT(A1903,2),'Ansatz 2'!A$1:B$51,2)</f>
        <v>01 Hauptverwaltung</v>
      </c>
      <c r="N1903" t="str">
        <f t="shared" si="201"/>
        <v>0100 Gemeindeamt</v>
      </c>
      <c r="O1903" s="1" t="str">
        <f t="shared" si="203"/>
        <v>EH</v>
      </c>
      <c r="P1903" s="1">
        <f t="shared" si="199"/>
        <v>1</v>
      </c>
      <c r="Q1903" s="1" t="s">
        <v>999</v>
      </c>
      <c r="R1903" t="str">
        <f t="shared" si="200"/>
        <v>1/0100-40000 Geringwertige Wirtschaftsgüter (GWG)</v>
      </c>
      <c r="S1903" s="2">
        <f t="shared" si="198"/>
        <v>-2000</v>
      </c>
      <c r="T1903" s="2">
        <f t="shared" si="202"/>
        <v>-0.64662140316844485</v>
      </c>
    </row>
    <row r="1904" spans="1:20" x14ac:dyDescent="0.4">
      <c r="A1904" s="1" t="s">
        <v>432</v>
      </c>
      <c r="B1904" s="1" t="s">
        <v>395</v>
      </c>
      <c r="C1904" s="1" t="s">
        <v>441</v>
      </c>
      <c r="D1904" s="1" t="s">
        <v>395</v>
      </c>
      <c r="E1904" s="1" t="s">
        <v>395</v>
      </c>
      <c r="F1904" s="1" t="s">
        <v>397</v>
      </c>
      <c r="G1904" s="1" t="s">
        <v>398</v>
      </c>
      <c r="H1904" s="1" t="s">
        <v>934</v>
      </c>
      <c r="I1904" s="1" t="s">
        <v>33</v>
      </c>
      <c r="J1904" s="1" t="s">
        <v>37</v>
      </c>
      <c r="K1904" s="1" t="s">
        <v>442</v>
      </c>
      <c r="L1904" s="6" t="str">
        <f>VLOOKUP(LEFT(A1904,1),'Ansatz 1'!A$1:B$10,2)</f>
        <v>0 Vertretungskörper und allgemeine Verwaltung</v>
      </c>
      <c r="M1904" s="6" t="str">
        <f>VLOOKUP(LEFT(A1904,2),'Ansatz 2'!A$1:B$51,2)</f>
        <v>01 Hauptverwaltung</v>
      </c>
      <c r="N1904" t="str">
        <f t="shared" si="201"/>
        <v>0100 Gemeindeamt</v>
      </c>
      <c r="O1904" s="1" t="str">
        <f t="shared" si="203"/>
        <v>EH</v>
      </c>
      <c r="P1904" s="1">
        <f t="shared" si="199"/>
        <v>1</v>
      </c>
      <c r="Q1904" s="1" t="s">
        <v>999</v>
      </c>
      <c r="R1904" t="str">
        <f t="shared" si="200"/>
        <v>1/0100-45600 Schreib-, Zeichen und sonstige Büromittel</v>
      </c>
      <c r="S1904" s="2">
        <f t="shared" si="198"/>
        <v>-7000</v>
      </c>
      <c r="T1904" s="2">
        <f t="shared" si="202"/>
        <v>-2.2631749110895569</v>
      </c>
    </row>
    <row r="1905" spans="1:20" x14ac:dyDescent="0.4">
      <c r="A1905" s="1" t="s">
        <v>432</v>
      </c>
      <c r="B1905" s="1" t="s">
        <v>395</v>
      </c>
      <c r="C1905" s="1" t="s">
        <v>443</v>
      </c>
      <c r="D1905" s="1" t="s">
        <v>395</v>
      </c>
      <c r="E1905" s="1" t="s">
        <v>395</v>
      </c>
      <c r="F1905" s="1" t="s">
        <v>397</v>
      </c>
      <c r="G1905" s="1" t="s">
        <v>398</v>
      </c>
      <c r="H1905" s="1" t="s">
        <v>934</v>
      </c>
      <c r="I1905" s="1" t="s">
        <v>33</v>
      </c>
      <c r="J1905" s="1" t="s">
        <v>38</v>
      </c>
      <c r="K1905" s="1" t="s">
        <v>440</v>
      </c>
      <c r="L1905" s="6" t="str">
        <f>VLOOKUP(LEFT(A1905,1),'Ansatz 1'!A$1:B$10,2)</f>
        <v>0 Vertretungskörper und allgemeine Verwaltung</v>
      </c>
      <c r="M1905" s="6" t="str">
        <f>VLOOKUP(LEFT(A1905,2),'Ansatz 2'!A$1:B$51,2)</f>
        <v>01 Hauptverwaltung</v>
      </c>
      <c r="N1905" t="str">
        <f t="shared" si="201"/>
        <v>0100 Gemeindeamt</v>
      </c>
      <c r="O1905" s="1" t="str">
        <f t="shared" si="203"/>
        <v>EH</v>
      </c>
      <c r="P1905" s="1">
        <f t="shared" si="199"/>
        <v>1</v>
      </c>
      <c r="Q1905" s="1" t="s">
        <v>999</v>
      </c>
      <c r="R1905" t="str">
        <f t="shared" si="200"/>
        <v>1/0100-45700 Druckwerke</v>
      </c>
      <c r="S1905" s="2">
        <f t="shared" si="198"/>
        <v>-2000</v>
      </c>
      <c r="T1905" s="2">
        <f t="shared" si="202"/>
        <v>-0.64662140316844485</v>
      </c>
    </row>
    <row r="1906" spans="1:20" x14ac:dyDescent="0.4">
      <c r="A1906" s="1" t="s">
        <v>432</v>
      </c>
      <c r="B1906" s="1" t="s">
        <v>395</v>
      </c>
      <c r="C1906" s="1" t="s">
        <v>444</v>
      </c>
      <c r="D1906" s="1" t="s">
        <v>395</v>
      </c>
      <c r="E1906" s="1" t="s">
        <v>395</v>
      </c>
      <c r="F1906" s="1" t="s">
        <v>397</v>
      </c>
      <c r="G1906" s="1" t="s">
        <v>398</v>
      </c>
      <c r="H1906" s="1" t="s">
        <v>935</v>
      </c>
      <c r="I1906" s="1" t="s">
        <v>33</v>
      </c>
      <c r="J1906" s="1" t="s">
        <v>39</v>
      </c>
      <c r="K1906" s="1" t="s">
        <v>446</v>
      </c>
      <c r="L1906" s="6" t="str">
        <f>VLOOKUP(LEFT(A1906,1),'Ansatz 1'!A$1:B$10,2)</f>
        <v>0 Vertretungskörper und allgemeine Verwaltung</v>
      </c>
      <c r="M1906" s="6" t="str">
        <f>VLOOKUP(LEFT(A1906,2),'Ansatz 2'!A$1:B$51,2)</f>
        <v>01 Hauptverwaltung</v>
      </c>
      <c r="N1906" t="str">
        <f t="shared" si="201"/>
        <v>0100 Gemeindeamt</v>
      </c>
      <c r="O1906" s="1" t="str">
        <f t="shared" si="203"/>
        <v>EH</v>
      </c>
      <c r="P1906" s="1">
        <f t="shared" si="199"/>
        <v>1</v>
      </c>
      <c r="Q1906" s="1" t="s">
        <v>999</v>
      </c>
      <c r="R1906" t="str">
        <f t="shared" si="200"/>
        <v>1/0100-51000 Geldbezüge der Vertragsbediensteten der Verwaltung</v>
      </c>
      <c r="S1906" s="2">
        <f t="shared" si="198"/>
        <v>-230000</v>
      </c>
      <c r="T1906" s="2">
        <f t="shared" si="202"/>
        <v>-74.361461364371166</v>
      </c>
    </row>
    <row r="1907" spans="1:20" x14ac:dyDescent="0.4">
      <c r="A1907" s="1" t="s">
        <v>432</v>
      </c>
      <c r="B1907" s="1" t="s">
        <v>395</v>
      </c>
      <c r="C1907" s="1" t="s">
        <v>447</v>
      </c>
      <c r="D1907" s="1" t="s">
        <v>395</v>
      </c>
      <c r="E1907" s="1" t="s">
        <v>395</v>
      </c>
      <c r="F1907" s="1" t="s">
        <v>397</v>
      </c>
      <c r="G1907" s="1" t="s">
        <v>398</v>
      </c>
      <c r="H1907" s="1" t="s">
        <v>935</v>
      </c>
      <c r="I1907" s="1" t="s">
        <v>33</v>
      </c>
      <c r="J1907" s="1" t="s">
        <v>40</v>
      </c>
      <c r="K1907" s="1" t="s">
        <v>448</v>
      </c>
      <c r="L1907" s="6" t="str">
        <f>VLOOKUP(LEFT(A1907,1),'Ansatz 1'!A$1:B$10,2)</f>
        <v>0 Vertretungskörper und allgemeine Verwaltung</v>
      </c>
      <c r="M1907" s="6" t="str">
        <f>VLOOKUP(LEFT(A1907,2),'Ansatz 2'!A$1:B$51,2)</f>
        <v>01 Hauptverwaltung</v>
      </c>
      <c r="N1907" t="str">
        <f t="shared" si="201"/>
        <v>0100 Gemeindeamt</v>
      </c>
      <c r="O1907" s="1" t="str">
        <f t="shared" si="203"/>
        <v>EH</v>
      </c>
      <c r="P1907" s="1">
        <f t="shared" si="199"/>
        <v>1</v>
      </c>
      <c r="Q1907" s="1" t="s">
        <v>999</v>
      </c>
      <c r="R1907" t="str">
        <f t="shared" si="200"/>
        <v>1/0100-52200 Geldbezüge der nicht ganzjährig beschäftigten Angestellten</v>
      </c>
      <c r="S1907" s="2">
        <f t="shared" si="198"/>
        <v>-100</v>
      </c>
      <c r="T1907" s="2">
        <f t="shared" si="202"/>
        <v>-3.2331070158422244E-2</v>
      </c>
    </row>
    <row r="1908" spans="1:20" x14ac:dyDescent="0.4">
      <c r="A1908" s="1" t="s">
        <v>432</v>
      </c>
      <c r="B1908" s="1" t="s">
        <v>395</v>
      </c>
      <c r="C1908" s="1" t="s">
        <v>449</v>
      </c>
      <c r="D1908" s="1" t="s">
        <v>409</v>
      </c>
      <c r="E1908" s="1" t="s">
        <v>395</v>
      </c>
      <c r="F1908" s="1" t="s">
        <v>397</v>
      </c>
      <c r="G1908" s="1" t="s">
        <v>398</v>
      </c>
      <c r="H1908" s="1" t="s">
        <v>936</v>
      </c>
      <c r="I1908" s="1" t="s">
        <v>33</v>
      </c>
      <c r="J1908" s="1" t="s">
        <v>41</v>
      </c>
      <c r="K1908" s="1" t="s">
        <v>451</v>
      </c>
      <c r="L1908" s="6" t="str">
        <f>VLOOKUP(LEFT(A1908,1),'Ansatz 1'!A$1:B$10,2)</f>
        <v>0 Vertretungskörper und allgemeine Verwaltung</v>
      </c>
      <c r="M1908" s="6" t="str">
        <f>VLOOKUP(LEFT(A1908,2),'Ansatz 2'!A$1:B$51,2)</f>
        <v>01 Hauptverwaltung</v>
      </c>
      <c r="N1908" t="str">
        <f t="shared" si="201"/>
        <v>0100 Gemeindeamt</v>
      </c>
      <c r="O1908" s="1" t="str">
        <f t="shared" si="203"/>
        <v>EH</v>
      </c>
      <c r="P1908" s="1">
        <f t="shared" si="199"/>
        <v>1</v>
      </c>
      <c r="Q1908" s="1" t="s">
        <v>999</v>
      </c>
      <c r="R1908" t="str">
        <f t="shared" si="200"/>
        <v>1/0100-56690 Zuwendungen aus Anlass von Dienstjubiläen -  einmalig</v>
      </c>
      <c r="S1908" s="2">
        <f t="shared" si="198"/>
        <v>-6000</v>
      </c>
      <c r="T1908" s="2">
        <f t="shared" si="202"/>
        <v>-1.9398642095053347</v>
      </c>
    </row>
    <row r="1909" spans="1:20" x14ac:dyDescent="0.4">
      <c r="A1909" s="1" t="s">
        <v>432</v>
      </c>
      <c r="B1909" s="1" t="s">
        <v>395</v>
      </c>
      <c r="C1909" s="1" t="s">
        <v>452</v>
      </c>
      <c r="D1909" s="1" t="s">
        <v>395</v>
      </c>
      <c r="E1909" s="1" t="s">
        <v>395</v>
      </c>
      <c r="F1909" s="1" t="s">
        <v>397</v>
      </c>
      <c r="G1909" s="1" t="s">
        <v>398</v>
      </c>
      <c r="H1909" s="1" t="s">
        <v>936</v>
      </c>
      <c r="I1909" s="1" t="s">
        <v>33</v>
      </c>
      <c r="J1909" s="1" t="s">
        <v>42</v>
      </c>
      <c r="K1909" s="1" t="s">
        <v>453</v>
      </c>
      <c r="L1909" s="6" t="str">
        <f>VLOOKUP(LEFT(A1909,1),'Ansatz 1'!A$1:B$10,2)</f>
        <v>0 Vertretungskörper und allgemeine Verwaltung</v>
      </c>
      <c r="M1909" s="6" t="str">
        <f>VLOOKUP(LEFT(A1909,2),'Ansatz 2'!A$1:B$51,2)</f>
        <v>01 Hauptverwaltung</v>
      </c>
      <c r="N1909" t="str">
        <f t="shared" si="201"/>
        <v>0100 Gemeindeamt</v>
      </c>
      <c r="O1909" s="1" t="str">
        <f t="shared" si="203"/>
        <v>EH</v>
      </c>
      <c r="P1909" s="1">
        <f t="shared" si="199"/>
        <v>1</v>
      </c>
      <c r="Q1909" s="1" t="s">
        <v>999</v>
      </c>
      <c r="R1909" t="str">
        <f t="shared" si="200"/>
        <v>1/0100-58000 Dienstgeberbeiträge zum Ausgleichsfonds für Familienbeihilfen</v>
      </c>
      <c r="S1909" s="2">
        <f t="shared" si="198"/>
        <v>-8000</v>
      </c>
      <c r="T1909" s="2">
        <f t="shared" si="202"/>
        <v>-2.5864856126737794</v>
      </c>
    </row>
    <row r="1910" spans="1:20" x14ac:dyDescent="0.4">
      <c r="A1910" s="1" t="s">
        <v>432</v>
      </c>
      <c r="B1910" s="1" t="s">
        <v>395</v>
      </c>
      <c r="C1910" s="1" t="s">
        <v>454</v>
      </c>
      <c r="D1910" s="1" t="s">
        <v>455</v>
      </c>
      <c r="E1910" s="1" t="s">
        <v>395</v>
      </c>
      <c r="F1910" s="1" t="s">
        <v>397</v>
      </c>
      <c r="G1910" s="1" t="s">
        <v>398</v>
      </c>
      <c r="H1910" s="1" t="s">
        <v>936</v>
      </c>
      <c r="I1910" s="1" t="s">
        <v>33</v>
      </c>
      <c r="J1910" s="1" t="s">
        <v>43</v>
      </c>
      <c r="K1910" s="1" t="s">
        <v>440</v>
      </c>
      <c r="L1910" s="6" t="str">
        <f>VLOOKUP(LEFT(A1910,1),'Ansatz 1'!A$1:B$10,2)</f>
        <v>0 Vertretungskörper und allgemeine Verwaltung</v>
      </c>
      <c r="M1910" s="6" t="str">
        <f>VLOOKUP(LEFT(A1910,2),'Ansatz 2'!A$1:B$51,2)</f>
        <v>01 Hauptverwaltung</v>
      </c>
      <c r="N1910" t="str">
        <f t="shared" si="201"/>
        <v>0100 Gemeindeamt</v>
      </c>
      <c r="O1910" s="1" t="str">
        <f t="shared" si="203"/>
        <v>EH</v>
      </c>
      <c r="P1910" s="1">
        <f t="shared" si="199"/>
        <v>1</v>
      </c>
      <c r="Q1910" s="1" t="s">
        <v>999</v>
      </c>
      <c r="R1910" t="str">
        <f t="shared" si="200"/>
        <v>1/0100-58150 Pensionskassenbeiträge</v>
      </c>
      <c r="S1910" s="2">
        <f t="shared" si="198"/>
        <v>-2000</v>
      </c>
      <c r="T1910" s="2">
        <f t="shared" si="202"/>
        <v>-0.64662140316844485</v>
      </c>
    </row>
    <row r="1911" spans="1:20" x14ac:dyDescent="0.4">
      <c r="A1911" s="1" t="s">
        <v>432</v>
      </c>
      <c r="B1911" s="1" t="s">
        <v>395</v>
      </c>
      <c r="C1911" s="1" t="s">
        <v>454</v>
      </c>
      <c r="D1911" s="1" t="s">
        <v>444</v>
      </c>
      <c r="E1911" s="1" t="s">
        <v>395</v>
      </c>
      <c r="F1911" s="1" t="s">
        <v>397</v>
      </c>
      <c r="G1911" s="1" t="s">
        <v>398</v>
      </c>
      <c r="H1911" s="1" t="s">
        <v>936</v>
      </c>
      <c r="I1911" s="1" t="s">
        <v>33</v>
      </c>
      <c r="J1911" s="1" t="s">
        <v>44</v>
      </c>
      <c r="K1911" s="1" t="s">
        <v>456</v>
      </c>
      <c r="L1911" s="6" t="str">
        <f>VLOOKUP(LEFT(A1911,1),'Ansatz 1'!A$1:B$10,2)</f>
        <v>0 Vertretungskörper und allgemeine Verwaltung</v>
      </c>
      <c r="M1911" s="6" t="str">
        <f>VLOOKUP(LEFT(A1911,2),'Ansatz 2'!A$1:B$51,2)</f>
        <v>01 Hauptverwaltung</v>
      </c>
      <c r="N1911" t="str">
        <f t="shared" si="201"/>
        <v>0100 Gemeindeamt</v>
      </c>
      <c r="O1911" s="1" t="str">
        <f t="shared" si="203"/>
        <v>EH</v>
      </c>
      <c r="P1911" s="1">
        <f t="shared" si="199"/>
        <v>1</v>
      </c>
      <c r="Q1911" s="1" t="s">
        <v>999</v>
      </c>
      <c r="R1911" t="str">
        <f t="shared" si="200"/>
        <v>1/0100-58151 Mitarbeitervorsorge - Abfertigung neu</v>
      </c>
      <c r="S1911" s="2">
        <f t="shared" si="198"/>
        <v>-1900</v>
      </c>
      <c r="T1911" s="2">
        <f t="shared" si="202"/>
        <v>-0.61429033301002267</v>
      </c>
    </row>
    <row r="1912" spans="1:20" x14ac:dyDescent="0.4">
      <c r="A1912" s="1" t="s">
        <v>432</v>
      </c>
      <c r="B1912" s="1" t="s">
        <v>395</v>
      </c>
      <c r="C1912" s="1" t="s">
        <v>457</v>
      </c>
      <c r="D1912" s="1" t="s">
        <v>395</v>
      </c>
      <c r="E1912" s="1" t="s">
        <v>395</v>
      </c>
      <c r="F1912" s="1" t="s">
        <v>397</v>
      </c>
      <c r="G1912" s="1" t="s">
        <v>398</v>
      </c>
      <c r="H1912" s="1" t="s">
        <v>936</v>
      </c>
      <c r="I1912" s="1" t="s">
        <v>33</v>
      </c>
      <c r="J1912" s="1" t="s">
        <v>45</v>
      </c>
      <c r="K1912" s="1" t="s">
        <v>458</v>
      </c>
      <c r="L1912" s="6" t="str">
        <f>VLOOKUP(LEFT(A1912,1),'Ansatz 1'!A$1:B$10,2)</f>
        <v>0 Vertretungskörper und allgemeine Verwaltung</v>
      </c>
      <c r="M1912" s="6" t="str">
        <f>VLOOKUP(LEFT(A1912,2),'Ansatz 2'!A$1:B$51,2)</f>
        <v>01 Hauptverwaltung</v>
      </c>
      <c r="N1912" t="str">
        <f t="shared" si="201"/>
        <v>0100 Gemeindeamt</v>
      </c>
      <c r="O1912" s="1" t="str">
        <f t="shared" si="203"/>
        <v>EH</v>
      </c>
      <c r="P1912" s="1">
        <f t="shared" si="199"/>
        <v>1</v>
      </c>
      <c r="Q1912" s="1" t="s">
        <v>999</v>
      </c>
      <c r="R1912" t="str">
        <f t="shared" si="200"/>
        <v>1/0100-58200 Sonstige Dienstgeberbeiträge zur sozialen Sicherheit</v>
      </c>
      <c r="S1912" s="2">
        <f t="shared" si="198"/>
        <v>-50000</v>
      </c>
      <c r="T1912" s="2">
        <f t="shared" si="202"/>
        <v>-16.165535079211121</v>
      </c>
    </row>
    <row r="1913" spans="1:20" x14ac:dyDescent="0.4">
      <c r="A1913" s="1" t="s">
        <v>432</v>
      </c>
      <c r="B1913" s="1" t="s">
        <v>395</v>
      </c>
      <c r="C1913" s="1" t="s">
        <v>937</v>
      </c>
      <c r="D1913" s="1" t="s">
        <v>395</v>
      </c>
      <c r="E1913" s="1" t="s">
        <v>395</v>
      </c>
      <c r="F1913" s="1" t="s">
        <v>397</v>
      </c>
      <c r="G1913" s="1" t="s">
        <v>398</v>
      </c>
      <c r="H1913" s="1" t="s">
        <v>938</v>
      </c>
      <c r="I1913" s="1" t="s">
        <v>33</v>
      </c>
      <c r="J1913" s="1" t="s">
        <v>939</v>
      </c>
      <c r="K1913" s="1" t="s">
        <v>448</v>
      </c>
      <c r="L1913" s="6" t="str">
        <f>VLOOKUP(LEFT(A1913,1),'Ansatz 1'!A$1:B$10,2)</f>
        <v>0 Vertretungskörper und allgemeine Verwaltung</v>
      </c>
      <c r="M1913" s="6" t="str">
        <f>VLOOKUP(LEFT(A1913,2),'Ansatz 2'!A$1:B$51,2)</f>
        <v>01 Hauptverwaltung</v>
      </c>
      <c r="N1913" t="str">
        <f t="shared" si="201"/>
        <v>0100 Gemeindeamt</v>
      </c>
      <c r="O1913" s="1" t="str">
        <f t="shared" si="203"/>
        <v>EH</v>
      </c>
      <c r="P1913" s="1">
        <f t="shared" si="199"/>
        <v>1</v>
      </c>
      <c r="Q1913" s="1" t="s">
        <v>999</v>
      </c>
      <c r="R1913" t="str">
        <f t="shared" si="200"/>
        <v>1/0100-59100 Dotierung von Rückstellungen für Abfertigungen</v>
      </c>
      <c r="S1913" s="2">
        <f t="shared" si="198"/>
        <v>-100</v>
      </c>
      <c r="T1913" s="2">
        <f t="shared" si="202"/>
        <v>-3.2331070158422244E-2</v>
      </c>
    </row>
    <row r="1914" spans="1:20" x14ac:dyDescent="0.4">
      <c r="A1914" s="1" t="s">
        <v>432</v>
      </c>
      <c r="B1914" s="1" t="s">
        <v>395</v>
      </c>
      <c r="C1914" s="1" t="s">
        <v>940</v>
      </c>
      <c r="D1914" s="1" t="s">
        <v>395</v>
      </c>
      <c r="E1914" s="1" t="s">
        <v>395</v>
      </c>
      <c r="F1914" s="1" t="s">
        <v>397</v>
      </c>
      <c r="G1914" s="1" t="s">
        <v>398</v>
      </c>
      <c r="H1914" s="1" t="s">
        <v>938</v>
      </c>
      <c r="I1914" s="1" t="s">
        <v>33</v>
      </c>
      <c r="J1914" s="1" t="s">
        <v>941</v>
      </c>
      <c r="K1914" s="1" t="s">
        <v>448</v>
      </c>
      <c r="L1914" s="6" t="str">
        <f>VLOOKUP(LEFT(A1914,1),'Ansatz 1'!A$1:B$10,2)</f>
        <v>0 Vertretungskörper und allgemeine Verwaltung</v>
      </c>
      <c r="M1914" s="6" t="str">
        <f>VLOOKUP(LEFT(A1914,2),'Ansatz 2'!A$1:B$51,2)</f>
        <v>01 Hauptverwaltung</v>
      </c>
      <c r="N1914" t="str">
        <f t="shared" si="201"/>
        <v>0100 Gemeindeamt</v>
      </c>
      <c r="O1914" s="1" t="str">
        <f t="shared" si="203"/>
        <v>EH</v>
      </c>
      <c r="P1914" s="1">
        <f t="shared" si="199"/>
        <v>1</v>
      </c>
      <c r="Q1914" s="1" t="s">
        <v>999</v>
      </c>
      <c r="R1914" t="str">
        <f t="shared" si="200"/>
        <v>1/0100-59200 Dotierung von Rückstellungen für Jubiläumszuwendungen</v>
      </c>
      <c r="S1914" s="2">
        <f t="shared" si="198"/>
        <v>-100</v>
      </c>
      <c r="T1914" s="2">
        <f t="shared" si="202"/>
        <v>-3.2331070158422244E-2</v>
      </c>
    </row>
    <row r="1915" spans="1:20" x14ac:dyDescent="0.4">
      <c r="A1915" s="1" t="s">
        <v>432</v>
      </c>
      <c r="B1915" s="1" t="s">
        <v>395</v>
      </c>
      <c r="C1915" s="1" t="s">
        <v>942</v>
      </c>
      <c r="D1915" s="1" t="s">
        <v>395</v>
      </c>
      <c r="E1915" s="1" t="s">
        <v>395</v>
      </c>
      <c r="F1915" s="1" t="s">
        <v>397</v>
      </c>
      <c r="G1915" s="1" t="s">
        <v>398</v>
      </c>
      <c r="H1915" s="1" t="s">
        <v>938</v>
      </c>
      <c r="I1915" s="1" t="s">
        <v>33</v>
      </c>
      <c r="J1915" s="1" t="s">
        <v>943</v>
      </c>
      <c r="K1915" s="1" t="s">
        <v>448</v>
      </c>
      <c r="L1915" s="6" t="str">
        <f>VLOOKUP(LEFT(A1915,1),'Ansatz 1'!A$1:B$10,2)</f>
        <v>0 Vertretungskörper und allgemeine Verwaltung</v>
      </c>
      <c r="M1915" s="6" t="str">
        <f>VLOOKUP(LEFT(A1915,2),'Ansatz 2'!A$1:B$51,2)</f>
        <v>01 Hauptverwaltung</v>
      </c>
      <c r="N1915" t="str">
        <f t="shared" si="201"/>
        <v>0100 Gemeindeamt</v>
      </c>
      <c r="O1915" s="1" t="str">
        <f t="shared" si="203"/>
        <v>EH</v>
      </c>
      <c r="P1915" s="1">
        <f t="shared" si="199"/>
        <v>1</v>
      </c>
      <c r="Q1915" s="1" t="s">
        <v>999</v>
      </c>
      <c r="R1915" t="str">
        <f t="shared" si="200"/>
        <v>1/0100-59300 Dotierung von Rückstellungen für nicht konsumierte Urlaube</v>
      </c>
      <c r="S1915" s="2">
        <f t="shared" si="198"/>
        <v>-100</v>
      </c>
      <c r="T1915" s="2">
        <f t="shared" si="202"/>
        <v>-3.2331070158422244E-2</v>
      </c>
    </row>
    <row r="1916" spans="1:20" x14ac:dyDescent="0.4">
      <c r="A1916" s="1" t="s">
        <v>432</v>
      </c>
      <c r="B1916" s="1" t="s">
        <v>395</v>
      </c>
      <c r="C1916" s="1" t="s">
        <v>459</v>
      </c>
      <c r="D1916" s="1" t="s">
        <v>395</v>
      </c>
      <c r="E1916" s="1" t="s">
        <v>395</v>
      </c>
      <c r="F1916" s="1" t="s">
        <v>397</v>
      </c>
      <c r="G1916" s="1" t="s">
        <v>398</v>
      </c>
      <c r="H1916" s="1" t="s">
        <v>944</v>
      </c>
      <c r="I1916" s="1" t="s">
        <v>33</v>
      </c>
      <c r="J1916" s="1" t="s">
        <v>46</v>
      </c>
      <c r="K1916" s="1" t="s">
        <v>461</v>
      </c>
      <c r="L1916" s="6" t="str">
        <f>VLOOKUP(LEFT(A1916,1),'Ansatz 1'!A$1:B$10,2)</f>
        <v>0 Vertretungskörper und allgemeine Verwaltung</v>
      </c>
      <c r="M1916" s="6" t="str">
        <f>VLOOKUP(LEFT(A1916,2),'Ansatz 2'!A$1:B$51,2)</f>
        <v>01 Hauptverwaltung</v>
      </c>
      <c r="N1916" t="str">
        <f t="shared" si="201"/>
        <v>0100 Gemeindeamt</v>
      </c>
      <c r="O1916" s="1" t="str">
        <f t="shared" si="203"/>
        <v>EH</v>
      </c>
      <c r="P1916" s="1">
        <f t="shared" si="199"/>
        <v>1</v>
      </c>
      <c r="Q1916" s="1" t="s">
        <v>999</v>
      </c>
      <c r="R1916" t="str">
        <f t="shared" si="200"/>
        <v>1/0100-61700 Instandhaltung von Fahrzeugen (Renault Zoe FK-271 HA)</v>
      </c>
      <c r="S1916" s="2">
        <f t="shared" si="198"/>
        <v>-1000</v>
      </c>
      <c r="T1916" s="2">
        <f t="shared" si="202"/>
        <v>-0.32331070158422243</v>
      </c>
    </row>
    <row r="1917" spans="1:20" x14ac:dyDescent="0.4">
      <c r="A1917" s="1" t="s">
        <v>432</v>
      </c>
      <c r="B1917" s="1" t="s">
        <v>395</v>
      </c>
      <c r="C1917" s="1" t="s">
        <v>462</v>
      </c>
      <c r="D1917" s="1" t="s">
        <v>395</v>
      </c>
      <c r="E1917" s="1" t="s">
        <v>395</v>
      </c>
      <c r="F1917" s="1" t="s">
        <v>397</v>
      </c>
      <c r="G1917" s="1" t="s">
        <v>398</v>
      </c>
      <c r="H1917" s="1" t="s">
        <v>944</v>
      </c>
      <c r="I1917" s="1" t="s">
        <v>33</v>
      </c>
      <c r="J1917" s="1" t="s">
        <v>47</v>
      </c>
      <c r="K1917" s="1" t="s">
        <v>463</v>
      </c>
      <c r="L1917" s="6" t="str">
        <f>VLOOKUP(LEFT(A1917,1),'Ansatz 1'!A$1:B$10,2)</f>
        <v>0 Vertretungskörper und allgemeine Verwaltung</v>
      </c>
      <c r="M1917" s="6" t="str">
        <f>VLOOKUP(LEFT(A1917,2),'Ansatz 2'!A$1:B$51,2)</f>
        <v>01 Hauptverwaltung</v>
      </c>
      <c r="N1917" t="str">
        <f t="shared" si="201"/>
        <v>0100 Gemeindeamt</v>
      </c>
      <c r="O1917" s="1" t="str">
        <f t="shared" si="203"/>
        <v>EH</v>
      </c>
      <c r="P1917" s="1">
        <f t="shared" si="199"/>
        <v>1</v>
      </c>
      <c r="Q1917" s="1" t="s">
        <v>999</v>
      </c>
      <c r="R1917" t="str">
        <f t="shared" si="200"/>
        <v>1/0100-61800 Instandhaltung von sonstigen Anlagen</v>
      </c>
      <c r="S1917" s="2">
        <f t="shared" si="198"/>
        <v>-2500</v>
      </c>
      <c r="T1917" s="2">
        <f t="shared" si="202"/>
        <v>-0.80827675396055609</v>
      </c>
    </row>
    <row r="1918" spans="1:20" x14ac:dyDescent="0.4">
      <c r="A1918" s="1" t="s">
        <v>432</v>
      </c>
      <c r="B1918" s="1" t="s">
        <v>395</v>
      </c>
      <c r="C1918" s="1" t="s">
        <v>464</v>
      </c>
      <c r="D1918" s="1" t="s">
        <v>395</v>
      </c>
      <c r="E1918" s="1" t="s">
        <v>395</v>
      </c>
      <c r="F1918" s="1" t="s">
        <v>397</v>
      </c>
      <c r="G1918" s="1" t="s">
        <v>398</v>
      </c>
      <c r="H1918" s="1" t="s">
        <v>945</v>
      </c>
      <c r="I1918" s="1" t="s">
        <v>33</v>
      </c>
      <c r="J1918" s="1" t="s">
        <v>48</v>
      </c>
      <c r="K1918" s="1" t="s">
        <v>466</v>
      </c>
      <c r="L1918" s="6" t="str">
        <f>VLOOKUP(LEFT(A1918,1),'Ansatz 1'!A$1:B$10,2)</f>
        <v>0 Vertretungskörper und allgemeine Verwaltung</v>
      </c>
      <c r="M1918" s="6" t="str">
        <f>VLOOKUP(LEFT(A1918,2),'Ansatz 2'!A$1:B$51,2)</f>
        <v>01 Hauptverwaltung</v>
      </c>
      <c r="N1918" t="str">
        <f t="shared" si="201"/>
        <v>0100 Gemeindeamt</v>
      </c>
      <c r="O1918" s="1" t="str">
        <f t="shared" si="203"/>
        <v>EH</v>
      </c>
      <c r="P1918" s="1">
        <f t="shared" si="199"/>
        <v>1</v>
      </c>
      <c r="Q1918" s="1" t="s">
        <v>999</v>
      </c>
      <c r="R1918" t="str">
        <f t="shared" si="200"/>
        <v>1/0100-63000 Postdienste</v>
      </c>
      <c r="S1918" s="2">
        <f t="shared" si="198"/>
        <v>-12900</v>
      </c>
      <c r="T1918" s="2">
        <f t="shared" si="202"/>
        <v>-4.1707080504364695</v>
      </c>
    </row>
    <row r="1919" spans="1:20" x14ac:dyDescent="0.4">
      <c r="A1919" s="1" t="s">
        <v>432</v>
      </c>
      <c r="B1919" s="1" t="s">
        <v>395</v>
      </c>
      <c r="C1919" s="1" t="s">
        <v>467</v>
      </c>
      <c r="D1919" s="1" t="s">
        <v>395</v>
      </c>
      <c r="E1919" s="1" t="s">
        <v>395</v>
      </c>
      <c r="F1919" s="1" t="s">
        <v>397</v>
      </c>
      <c r="G1919" s="1" t="s">
        <v>398</v>
      </c>
      <c r="H1919" s="1" t="s">
        <v>945</v>
      </c>
      <c r="I1919" s="1" t="s">
        <v>33</v>
      </c>
      <c r="J1919" s="1" t="s">
        <v>49</v>
      </c>
      <c r="K1919" s="1" t="s">
        <v>453</v>
      </c>
      <c r="L1919" s="6" t="str">
        <f>VLOOKUP(LEFT(A1919,1),'Ansatz 1'!A$1:B$10,2)</f>
        <v>0 Vertretungskörper und allgemeine Verwaltung</v>
      </c>
      <c r="M1919" s="6" t="str">
        <f>VLOOKUP(LEFT(A1919,2),'Ansatz 2'!A$1:B$51,2)</f>
        <v>01 Hauptverwaltung</v>
      </c>
      <c r="N1919" t="str">
        <f t="shared" si="201"/>
        <v>0100 Gemeindeamt</v>
      </c>
      <c r="O1919" s="1" t="str">
        <f t="shared" si="203"/>
        <v>EH</v>
      </c>
      <c r="P1919" s="1">
        <f t="shared" si="199"/>
        <v>1</v>
      </c>
      <c r="Q1919" s="1" t="s">
        <v>999</v>
      </c>
      <c r="R1919" t="str">
        <f t="shared" si="200"/>
        <v>1/0100-63100 Telekommunikationsdienste</v>
      </c>
      <c r="S1919" s="2">
        <f t="shared" si="198"/>
        <v>-8000</v>
      </c>
      <c r="T1919" s="2">
        <f t="shared" si="202"/>
        <v>-2.5864856126737794</v>
      </c>
    </row>
    <row r="1920" spans="1:20" x14ac:dyDescent="0.4">
      <c r="A1920" s="1" t="s">
        <v>432</v>
      </c>
      <c r="B1920" s="1" t="s">
        <v>395</v>
      </c>
      <c r="C1920" s="1" t="s">
        <v>468</v>
      </c>
      <c r="D1920" s="1" t="s">
        <v>395</v>
      </c>
      <c r="E1920" s="1" t="s">
        <v>395</v>
      </c>
      <c r="F1920" s="1" t="s">
        <v>397</v>
      </c>
      <c r="G1920" s="1" t="s">
        <v>398</v>
      </c>
      <c r="H1920" s="1" t="s">
        <v>945</v>
      </c>
      <c r="I1920" s="1" t="s">
        <v>33</v>
      </c>
      <c r="J1920" s="1" t="s">
        <v>50</v>
      </c>
      <c r="K1920" s="1" t="s">
        <v>469</v>
      </c>
      <c r="L1920" s="6" t="str">
        <f>VLOOKUP(LEFT(A1920,1),'Ansatz 1'!A$1:B$10,2)</f>
        <v>0 Vertretungskörper und allgemeine Verwaltung</v>
      </c>
      <c r="M1920" s="6" t="str">
        <f>VLOOKUP(LEFT(A1920,2),'Ansatz 2'!A$1:B$51,2)</f>
        <v>01 Hauptverwaltung</v>
      </c>
      <c r="N1920" t="str">
        <f t="shared" si="201"/>
        <v>0100 Gemeindeamt</v>
      </c>
      <c r="O1920" s="1" t="str">
        <f t="shared" si="203"/>
        <v>EH</v>
      </c>
      <c r="P1920" s="1">
        <f t="shared" si="199"/>
        <v>1</v>
      </c>
      <c r="Q1920" s="1" t="s">
        <v>999</v>
      </c>
      <c r="R1920" t="str">
        <f t="shared" si="200"/>
        <v>1/0100-64000 Rechts- und Beratungsaufwand</v>
      </c>
      <c r="S1920" s="2">
        <f t="shared" si="198"/>
        <v>-20500</v>
      </c>
      <c r="T1920" s="2">
        <f t="shared" si="202"/>
        <v>-6.6278693824765602</v>
      </c>
    </row>
    <row r="1921" spans="1:20" x14ac:dyDescent="0.4">
      <c r="A1921" s="1" t="s">
        <v>432</v>
      </c>
      <c r="B1921" s="1" t="s">
        <v>395</v>
      </c>
      <c r="C1921" s="1" t="s">
        <v>470</v>
      </c>
      <c r="D1921" s="1" t="s">
        <v>395</v>
      </c>
      <c r="E1921" s="1" t="s">
        <v>395</v>
      </c>
      <c r="F1921" s="1" t="s">
        <v>397</v>
      </c>
      <c r="G1921" s="1" t="s">
        <v>398</v>
      </c>
      <c r="H1921" s="1" t="s">
        <v>945</v>
      </c>
      <c r="I1921" s="1" t="s">
        <v>33</v>
      </c>
      <c r="J1921" s="1" t="s">
        <v>51</v>
      </c>
      <c r="K1921" s="1" t="s">
        <v>471</v>
      </c>
      <c r="L1921" s="6" t="str">
        <f>VLOOKUP(LEFT(A1921,1),'Ansatz 1'!A$1:B$10,2)</f>
        <v>0 Vertretungskörper und allgemeine Verwaltung</v>
      </c>
      <c r="M1921" s="6" t="str">
        <f>VLOOKUP(LEFT(A1921,2),'Ansatz 2'!A$1:B$51,2)</f>
        <v>01 Hauptverwaltung</v>
      </c>
      <c r="N1921" t="str">
        <f t="shared" si="201"/>
        <v>0100 Gemeindeamt</v>
      </c>
      <c r="O1921" s="1" t="str">
        <f t="shared" si="203"/>
        <v>EH</v>
      </c>
      <c r="P1921" s="1">
        <f t="shared" si="199"/>
        <v>1</v>
      </c>
      <c r="Q1921" s="1" t="s">
        <v>999</v>
      </c>
      <c r="R1921" t="str">
        <f t="shared" si="200"/>
        <v>1/0100-67000 Versicherungen</v>
      </c>
      <c r="S1921" s="2">
        <f t="shared" si="198"/>
        <v>-1200</v>
      </c>
      <c r="T1921" s="2">
        <f t="shared" si="202"/>
        <v>-0.3879728419010669</v>
      </c>
    </row>
    <row r="1922" spans="1:20" x14ac:dyDescent="0.4">
      <c r="A1922" s="1" t="s">
        <v>432</v>
      </c>
      <c r="B1922" s="1" t="s">
        <v>395</v>
      </c>
      <c r="C1922" s="1" t="s">
        <v>946</v>
      </c>
      <c r="D1922" s="1" t="s">
        <v>395</v>
      </c>
      <c r="E1922" s="1" t="s">
        <v>395</v>
      </c>
      <c r="F1922" s="1" t="s">
        <v>397</v>
      </c>
      <c r="G1922" s="1" t="s">
        <v>398</v>
      </c>
      <c r="H1922" s="1" t="s">
        <v>947</v>
      </c>
      <c r="I1922" s="1" t="s">
        <v>33</v>
      </c>
      <c r="J1922" s="1" t="s">
        <v>948</v>
      </c>
      <c r="K1922" s="1" t="s">
        <v>949</v>
      </c>
      <c r="L1922" s="6" t="str">
        <f>VLOOKUP(LEFT(A1922,1),'Ansatz 1'!A$1:B$10,2)</f>
        <v>0 Vertretungskörper und allgemeine Verwaltung</v>
      </c>
      <c r="M1922" s="6" t="str">
        <f>VLOOKUP(LEFT(A1922,2),'Ansatz 2'!A$1:B$51,2)</f>
        <v>01 Hauptverwaltung</v>
      </c>
      <c r="N1922" t="str">
        <f t="shared" si="201"/>
        <v>0100 Gemeindeamt</v>
      </c>
      <c r="O1922" s="1" t="str">
        <f t="shared" si="203"/>
        <v>EH</v>
      </c>
      <c r="P1922" s="1">
        <f t="shared" si="199"/>
        <v>1</v>
      </c>
      <c r="Q1922" s="1" t="s">
        <v>999</v>
      </c>
      <c r="R1922" t="str">
        <f t="shared" si="200"/>
        <v>1/0100-68000 Planmäßige Abschreibung</v>
      </c>
      <c r="S1922" s="2">
        <f t="shared" ref="S1922:S1985" si="204">IF(P1922=2,K1922+0,-(K1922+0))</f>
        <v>-2700</v>
      </c>
      <c r="T1922" s="2">
        <f t="shared" si="202"/>
        <v>-0.87293889427740057</v>
      </c>
    </row>
    <row r="1923" spans="1:20" x14ac:dyDescent="0.4">
      <c r="A1923" s="1" t="s">
        <v>432</v>
      </c>
      <c r="B1923" s="1" t="s">
        <v>395</v>
      </c>
      <c r="C1923" s="1" t="s">
        <v>472</v>
      </c>
      <c r="D1923" s="1" t="s">
        <v>395</v>
      </c>
      <c r="E1923" s="1" t="s">
        <v>395</v>
      </c>
      <c r="F1923" s="1" t="s">
        <v>397</v>
      </c>
      <c r="G1923" s="1" t="s">
        <v>398</v>
      </c>
      <c r="H1923" s="1" t="s">
        <v>950</v>
      </c>
      <c r="I1923" s="1" t="s">
        <v>33</v>
      </c>
      <c r="J1923" s="1" t="s">
        <v>52</v>
      </c>
      <c r="K1923" s="1" t="s">
        <v>451</v>
      </c>
      <c r="L1923" s="6" t="str">
        <f>VLOOKUP(LEFT(A1923,1),'Ansatz 1'!A$1:B$10,2)</f>
        <v>0 Vertretungskörper und allgemeine Verwaltung</v>
      </c>
      <c r="M1923" s="6" t="str">
        <f>VLOOKUP(LEFT(A1923,2),'Ansatz 2'!A$1:B$51,2)</f>
        <v>01 Hauptverwaltung</v>
      </c>
      <c r="N1923" t="str">
        <f t="shared" si="201"/>
        <v>0100 Gemeindeamt</v>
      </c>
      <c r="O1923" s="1" t="str">
        <f t="shared" si="203"/>
        <v>EH</v>
      </c>
      <c r="P1923" s="1">
        <f t="shared" ref="P1923:P1986" si="205">IF(OR(MID(H1923,2,1)="1",MID(H1923,2,1)="3"),2,1)</f>
        <v>1</v>
      </c>
      <c r="Q1923" s="1" t="s">
        <v>999</v>
      </c>
      <c r="R1923" t="str">
        <f t="shared" si="200"/>
        <v>1/0100-70000 Miet- und Pachtaufwand</v>
      </c>
      <c r="S1923" s="2">
        <f t="shared" si="204"/>
        <v>-6000</v>
      </c>
      <c r="T1923" s="2">
        <f t="shared" si="202"/>
        <v>-1.9398642095053347</v>
      </c>
    </row>
    <row r="1924" spans="1:20" x14ac:dyDescent="0.4">
      <c r="A1924" s="1" t="s">
        <v>432</v>
      </c>
      <c r="B1924" s="1" t="s">
        <v>395</v>
      </c>
      <c r="C1924" s="1" t="s">
        <v>472</v>
      </c>
      <c r="D1924" s="1" t="s">
        <v>474</v>
      </c>
      <c r="E1924" s="1" t="s">
        <v>395</v>
      </c>
      <c r="F1924" s="1" t="s">
        <v>397</v>
      </c>
      <c r="G1924" s="1" t="s">
        <v>398</v>
      </c>
      <c r="H1924" s="1" t="s">
        <v>950</v>
      </c>
      <c r="I1924" s="1" t="s">
        <v>33</v>
      </c>
      <c r="J1924" s="1" t="s">
        <v>53</v>
      </c>
      <c r="K1924" s="1" t="s">
        <v>461</v>
      </c>
      <c r="L1924" s="6" t="str">
        <f>VLOOKUP(LEFT(A1924,1),'Ansatz 1'!A$1:B$10,2)</f>
        <v>0 Vertretungskörper und allgemeine Verwaltung</v>
      </c>
      <c r="M1924" s="6" t="str">
        <f>VLOOKUP(LEFT(A1924,2),'Ansatz 2'!A$1:B$51,2)</f>
        <v>01 Hauptverwaltung</v>
      </c>
      <c r="N1924" t="str">
        <f t="shared" si="201"/>
        <v>0100 Gemeindeamt</v>
      </c>
      <c r="O1924" s="1" t="str">
        <f t="shared" si="203"/>
        <v>EH</v>
      </c>
      <c r="P1924" s="1">
        <f t="shared" si="205"/>
        <v>1</v>
      </c>
      <c r="Q1924" s="1" t="s">
        <v>999</v>
      </c>
      <c r="R1924" t="str">
        <f t="shared" si="200"/>
        <v>1/0100-70080 Miet- und Pachtaufwand (Akku-Miete Renault Zoe FK-271 HA)</v>
      </c>
      <c r="S1924" s="2">
        <f t="shared" si="204"/>
        <v>-1000</v>
      </c>
      <c r="T1924" s="2">
        <f t="shared" si="202"/>
        <v>-0.32331070158422243</v>
      </c>
    </row>
    <row r="1925" spans="1:20" x14ac:dyDescent="0.4">
      <c r="A1925" s="1" t="s">
        <v>432</v>
      </c>
      <c r="B1925" s="1" t="s">
        <v>395</v>
      </c>
      <c r="C1925" s="1" t="s">
        <v>475</v>
      </c>
      <c r="D1925" s="1" t="s">
        <v>395</v>
      </c>
      <c r="E1925" s="1" t="s">
        <v>395</v>
      </c>
      <c r="F1925" s="1" t="s">
        <v>397</v>
      </c>
      <c r="G1925" s="1" t="s">
        <v>398</v>
      </c>
      <c r="H1925" s="1" t="s">
        <v>950</v>
      </c>
      <c r="I1925" s="1" t="s">
        <v>33</v>
      </c>
      <c r="J1925" s="1" t="s">
        <v>54</v>
      </c>
      <c r="K1925" s="1" t="s">
        <v>476</v>
      </c>
      <c r="L1925" s="6" t="str">
        <f>VLOOKUP(LEFT(A1925,1),'Ansatz 1'!A$1:B$10,2)</f>
        <v>0 Vertretungskörper und allgemeine Verwaltung</v>
      </c>
      <c r="M1925" s="6" t="str">
        <f>VLOOKUP(LEFT(A1925,2),'Ansatz 2'!A$1:B$51,2)</f>
        <v>01 Hauptverwaltung</v>
      </c>
      <c r="N1925" t="str">
        <f t="shared" si="201"/>
        <v>0100 Gemeindeamt</v>
      </c>
      <c r="O1925" s="1" t="str">
        <f t="shared" si="203"/>
        <v>EH</v>
      </c>
      <c r="P1925" s="1">
        <f t="shared" si="205"/>
        <v>1</v>
      </c>
      <c r="Q1925" s="1" t="s">
        <v>999</v>
      </c>
      <c r="R1925" t="str">
        <f t="shared" si="200"/>
        <v>1/0100-70500 Miet- und Pachtaufwand (Leasingrate Renault Zoe FK-271 HA)</v>
      </c>
      <c r="S1925" s="2">
        <f t="shared" si="204"/>
        <v>-3300</v>
      </c>
      <c r="T1925" s="2">
        <f t="shared" si="202"/>
        <v>-1.0669253152279341</v>
      </c>
    </row>
    <row r="1926" spans="1:20" x14ac:dyDescent="0.4">
      <c r="A1926" s="1" t="s">
        <v>432</v>
      </c>
      <c r="B1926" s="1" t="s">
        <v>395</v>
      </c>
      <c r="C1926" s="1" t="s">
        <v>477</v>
      </c>
      <c r="D1926" s="1" t="s">
        <v>478</v>
      </c>
      <c r="E1926" s="1" t="s">
        <v>395</v>
      </c>
      <c r="F1926" s="1" t="s">
        <v>397</v>
      </c>
      <c r="G1926" s="1" t="s">
        <v>398</v>
      </c>
      <c r="H1926" s="1" t="s">
        <v>930</v>
      </c>
      <c r="I1926" s="1" t="s">
        <v>33</v>
      </c>
      <c r="J1926" s="1" t="s">
        <v>55</v>
      </c>
      <c r="K1926" s="1" t="s">
        <v>461</v>
      </c>
      <c r="L1926" s="6" t="str">
        <f>VLOOKUP(LEFT(A1926,1),'Ansatz 1'!A$1:B$10,2)</f>
        <v>0 Vertretungskörper und allgemeine Verwaltung</v>
      </c>
      <c r="M1926" s="6" t="str">
        <f>VLOOKUP(LEFT(A1926,2),'Ansatz 2'!A$1:B$51,2)</f>
        <v>01 Hauptverwaltung</v>
      </c>
      <c r="N1926" t="str">
        <f t="shared" si="201"/>
        <v>0100 Gemeindeamt</v>
      </c>
      <c r="O1926" s="1" t="str">
        <f t="shared" si="203"/>
        <v>EH</v>
      </c>
      <c r="P1926" s="1">
        <f t="shared" si="205"/>
        <v>1</v>
      </c>
      <c r="Q1926" s="1" t="s">
        <v>999</v>
      </c>
      <c r="R1926" t="str">
        <f t="shared" si="200"/>
        <v>1/0100-72021 Kostenbeiträge (Kostenersätze) für Leistungen (Einheitsbewertung)</v>
      </c>
      <c r="S1926" s="2">
        <f t="shared" si="204"/>
        <v>-1000</v>
      </c>
      <c r="T1926" s="2">
        <f t="shared" si="202"/>
        <v>-0.32331070158422243</v>
      </c>
    </row>
    <row r="1927" spans="1:20" x14ac:dyDescent="0.4">
      <c r="A1927" s="1" t="s">
        <v>432</v>
      </c>
      <c r="B1927" s="1" t="s">
        <v>395</v>
      </c>
      <c r="C1927" s="1" t="s">
        <v>477</v>
      </c>
      <c r="D1927" s="1" t="s">
        <v>479</v>
      </c>
      <c r="E1927" s="1" t="s">
        <v>395</v>
      </c>
      <c r="F1927" s="1" t="s">
        <v>397</v>
      </c>
      <c r="G1927" s="1" t="s">
        <v>398</v>
      </c>
      <c r="H1927" s="1" t="s">
        <v>930</v>
      </c>
      <c r="I1927" s="1" t="s">
        <v>33</v>
      </c>
      <c r="J1927" s="1" t="s">
        <v>56</v>
      </c>
      <c r="K1927" s="1" t="s">
        <v>480</v>
      </c>
      <c r="L1927" s="6" t="str">
        <f>VLOOKUP(LEFT(A1927,1),'Ansatz 1'!A$1:B$10,2)</f>
        <v>0 Vertretungskörper und allgemeine Verwaltung</v>
      </c>
      <c r="M1927" s="6" t="str">
        <f>VLOOKUP(LEFT(A1927,2),'Ansatz 2'!A$1:B$51,2)</f>
        <v>01 Hauptverwaltung</v>
      </c>
      <c r="N1927" t="str">
        <f t="shared" si="201"/>
        <v>0100 Gemeindeamt</v>
      </c>
      <c r="O1927" s="1" t="str">
        <f t="shared" si="203"/>
        <v>EH</v>
      </c>
      <c r="P1927" s="1">
        <f t="shared" si="205"/>
        <v>1</v>
      </c>
      <c r="Q1927" s="1" t="s">
        <v>999</v>
      </c>
      <c r="R1927" t="str">
        <f t="shared" si="200"/>
        <v>1/0100-72022 Kostenbeiträge (Kostenersätze) für Leistungen (Finanzverwaltung Vorderland)</v>
      </c>
      <c r="S1927" s="2">
        <f t="shared" si="204"/>
        <v>-98800</v>
      </c>
      <c r="T1927" s="2">
        <f t="shared" si="202"/>
        <v>-31.943097316521175</v>
      </c>
    </row>
    <row r="1928" spans="1:20" x14ac:dyDescent="0.4">
      <c r="A1928" s="1" t="s">
        <v>432</v>
      </c>
      <c r="B1928" s="1" t="s">
        <v>395</v>
      </c>
      <c r="C1928" s="1" t="s">
        <v>477</v>
      </c>
      <c r="D1928" s="1" t="s">
        <v>481</v>
      </c>
      <c r="E1928" s="1" t="s">
        <v>395</v>
      </c>
      <c r="F1928" s="1" t="s">
        <v>397</v>
      </c>
      <c r="G1928" s="1" t="s">
        <v>398</v>
      </c>
      <c r="H1928" s="1" t="s">
        <v>930</v>
      </c>
      <c r="I1928" s="1" t="s">
        <v>33</v>
      </c>
      <c r="J1928" s="1" t="s">
        <v>57</v>
      </c>
      <c r="K1928" s="1" t="s">
        <v>453</v>
      </c>
      <c r="L1928" s="6" t="str">
        <f>VLOOKUP(LEFT(A1928,1),'Ansatz 1'!A$1:B$10,2)</f>
        <v>0 Vertretungskörper und allgemeine Verwaltung</v>
      </c>
      <c r="M1928" s="6" t="str">
        <f>VLOOKUP(LEFT(A1928,2),'Ansatz 2'!A$1:B$51,2)</f>
        <v>01 Hauptverwaltung</v>
      </c>
      <c r="N1928" t="str">
        <f t="shared" si="201"/>
        <v>0100 Gemeindeamt</v>
      </c>
      <c r="O1928" s="1" t="str">
        <f t="shared" si="203"/>
        <v>EH</v>
      </c>
      <c r="P1928" s="1">
        <f t="shared" si="205"/>
        <v>1</v>
      </c>
      <c r="Q1928" s="1" t="s">
        <v>999</v>
      </c>
      <c r="R1928" t="str">
        <f t="shared" si="200"/>
        <v>1/0100-72023 Kostenbeiträge (Kostenersätze) für Leistungen (Stadt Feldkirch f. Personalverrechnung)</v>
      </c>
      <c r="S1928" s="2">
        <f t="shared" si="204"/>
        <v>-8000</v>
      </c>
      <c r="T1928" s="2">
        <f t="shared" si="202"/>
        <v>-2.5864856126737794</v>
      </c>
    </row>
    <row r="1929" spans="1:20" x14ac:dyDescent="0.4">
      <c r="A1929" s="1" t="s">
        <v>432</v>
      </c>
      <c r="B1929" s="1" t="s">
        <v>395</v>
      </c>
      <c r="C1929" s="1" t="s">
        <v>477</v>
      </c>
      <c r="D1929" s="1" t="s">
        <v>482</v>
      </c>
      <c r="E1929" s="1" t="s">
        <v>395</v>
      </c>
      <c r="F1929" s="1" t="s">
        <v>397</v>
      </c>
      <c r="G1929" s="1" t="s">
        <v>398</v>
      </c>
      <c r="H1929" s="1" t="s">
        <v>930</v>
      </c>
      <c r="I1929" s="1" t="s">
        <v>33</v>
      </c>
      <c r="J1929" s="1" t="s">
        <v>58</v>
      </c>
      <c r="K1929" s="1" t="s">
        <v>483</v>
      </c>
      <c r="L1929" s="6" t="str">
        <f>VLOOKUP(LEFT(A1929,1),'Ansatz 1'!A$1:B$10,2)</f>
        <v>0 Vertretungskörper und allgemeine Verwaltung</v>
      </c>
      <c r="M1929" s="6" t="str">
        <f>VLOOKUP(LEFT(A1929,2),'Ansatz 2'!A$1:B$51,2)</f>
        <v>01 Hauptverwaltung</v>
      </c>
      <c r="N1929" t="str">
        <f t="shared" si="201"/>
        <v>0100 Gemeindeamt</v>
      </c>
      <c r="O1929" s="1" t="str">
        <f t="shared" si="203"/>
        <v>EH</v>
      </c>
      <c r="P1929" s="1">
        <f t="shared" si="205"/>
        <v>1</v>
      </c>
      <c r="Q1929" s="1" t="s">
        <v>999</v>
      </c>
      <c r="R1929" t="str">
        <f t="shared" si="200"/>
        <v>1/0100-72024 Kostenbeiträge (Kostenersätze) für Leistungen (gem. § 9 Behinderteneinstellungsgesetz)</v>
      </c>
      <c r="S1929" s="2">
        <f t="shared" si="204"/>
        <v>-3100</v>
      </c>
      <c r="T1929" s="2">
        <f t="shared" si="202"/>
        <v>-1.0022631749110895</v>
      </c>
    </row>
    <row r="1930" spans="1:20" x14ac:dyDescent="0.4">
      <c r="A1930" s="1" t="s">
        <v>432</v>
      </c>
      <c r="B1930" s="1" t="s">
        <v>395</v>
      </c>
      <c r="C1930" s="1" t="s">
        <v>420</v>
      </c>
      <c r="D1930" s="1" t="s">
        <v>395</v>
      </c>
      <c r="E1930" s="1" t="s">
        <v>395</v>
      </c>
      <c r="F1930" s="1" t="s">
        <v>397</v>
      </c>
      <c r="G1930" s="1" t="s">
        <v>398</v>
      </c>
      <c r="H1930" s="1" t="s">
        <v>930</v>
      </c>
      <c r="I1930" s="1" t="s">
        <v>33</v>
      </c>
      <c r="J1930" s="1" t="s">
        <v>59</v>
      </c>
      <c r="K1930" s="1" t="s">
        <v>440</v>
      </c>
      <c r="L1930" s="6" t="str">
        <f>VLOOKUP(LEFT(A1930,1),'Ansatz 1'!A$1:B$10,2)</f>
        <v>0 Vertretungskörper und allgemeine Verwaltung</v>
      </c>
      <c r="M1930" s="6" t="str">
        <f>VLOOKUP(LEFT(A1930,2),'Ansatz 2'!A$1:B$51,2)</f>
        <v>01 Hauptverwaltung</v>
      </c>
      <c r="N1930" t="str">
        <f t="shared" si="201"/>
        <v>0100 Gemeindeamt</v>
      </c>
      <c r="O1930" s="1" t="str">
        <f t="shared" si="203"/>
        <v>EH</v>
      </c>
      <c r="P1930" s="1">
        <f t="shared" si="205"/>
        <v>1</v>
      </c>
      <c r="Q1930" s="1" t="s">
        <v>999</v>
      </c>
      <c r="R1930" t="str">
        <f t="shared" si="200"/>
        <v>1/0100-72400 Reisegebühren</v>
      </c>
      <c r="S1930" s="2">
        <f t="shared" si="204"/>
        <v>-2000</v>
      </c>
      <c r="T1930" s="2">
        <f t="shared" si="202"/>
        <v>-0.64662140316844485</v>
      </c>
    </row>
    <row r="1931" spans="1:20" x14ac:dyDescent="0.4">
      <c r="A1931" s="1" t="s">
        <v>432</v>
      </c>
      <c r="B1931" s="1" t="s">
        <v>395</v>
      </c>
      <c r="C1931" s="1" t="s">
        <v>484</v>
      </c>
      <c r="D1931" s="1" t="s">
        <v>395</v>
      </c>
      <c r="E1931" s="1" t="s">
        <v>395</v>
      </c>
      <c r="F1931" s="1" t="s">
        <v>397</v>
      </c>
      <c r="G1931" s="1" t="s">
        <v>398</v>
      </c>
      <c r="H1931" s="1" t="s">
        <v>930</v>
      </c>
      <c r="I1931" s="1" t="s">
        <v>33</v>
      </c>
      <c r="J1931" s="1" t="s">
        <v>60</v>
      </c>
      <c r="K1931" s="1" t="s">
        <v>421</v>
      </c>
      <c r="L1931" s="6" t="str">
        <f>VLOOKUP(LEFT(A1931,1),'Ansatz 1'!A$1:B$10,2)</f>
        <v>0 Vertretungskörper und allgemeine Verwaltung</v>
      </c>
      <c r="M1931" s="6" t="str">
        <f>VLOOKUP(LEFT(A1931,2),'Ansatz 2'!A$1:B$51,2)</f>
        <v>01 Hauptverwaltung</v>
      </c>
      <c r="N1931" t="str">
        <f t="shared" si="201"/>
        <v>0100 Gemeindeamt</v>
      </c>
      <c r="O1931" s="1" t="str">
        <f t="shared" si="203"/>
        <v>EH</v>
      </c>
      <c r="P1931" s="1">
        <f t="shared" si="205"/>
        <v>1</v>
      </c>
      <c r="Q1931" s="1" t="s">
        <v>999</v>
      </c>
      <c r="R1931" t="str">
        <f t="shared" si="200"/>
        <v>1/0100-72500 Bibliothekserfordernisse</v>
      </c>
      <c r="S1931" s="2">
        <f t="shared" si="204"/>
        <v>-500</v>
      </c>
      <c r="T1931" s="2">
        <f t="shared" si="202"/>
        <v>-0.16165535079211121</v>
      </c>
    </row>
    <row r="1932" spans="1:20" x14ac:dyDescent="0.4">
      <c r="A1932" s="1" t="s">
        <v>432</v>
      </c>
      <c r="B1932" s="1" t="s">
        <v>395</v>
      </c>
      <c r="C1932" s="1" t="s">
        <v>485</v>
      </c>
      <c r="D1932" s="1" t="s">
        <v>401</v>
      </c>
      <c r="E1932" s="1" t="s">
        <v>395</v>
      </c>
      <c r="F1932" s="1" t="s">
        <v>397</v>
      </c>
      <c r="G1932" s="1" t="s">
        <v>398</v>
      </c>
      <c r="H1932" s="1" t="s">
        <v>930</v>
      </c>
      <c r="I1932" s="1" t="s">
        <v>33</v>
      </c>
      <c r="J1932" s="1" t="s">
        <v>61</v>
      </c>
      <c r="K1932" s="1" t="s">
        <v>486</v>
      </c>
      <c r="L1932" s="6" t="str">
        <f>VLOOKUP(LEFT(A1932,1),'Ansatz 1'!A$1:B$10,2)</f>
        <v>0 Vertretungskörper und allgemeine Verwaltung</v>
      </c>
      <c r="M1932" s="6" t="str">
        <f>VLOOKUP(LEFT(A1932,2),'Ansatz 2'!A$1:B$51,2)</f>
        <v>01 Hauptverwaltung</v>
      </c>
      <c r="N1932" t="str">
        <f t="shared" si="201"/>
        <v>0100 Gemeindeamt</v>
      </c>
      <c r="O1932" s="1" t="str">
        <f t="shared" si="203"/>
        <v>EH</v>
      </c>
      <c r="P1932" s="1">
        <f t="shared" si="205"/>
        <v>1</v>
      </c>
      <c r="Q1932" s="1" t="s">
        <v>999</v>
      </c>
      <c r="R1932" t="str">
        <f t="shared" si="200"/>
        <v>1/0100-72820 Entgelt für sonstige Leistungen (Renault Zoe FK-271 HA)</v>
      </c>
      <c r="S1932" s="2">
        <f t="shared" si="204"/>
        <v>-3000</v>
      </c>
      <c r="T1932" s="2">
        <f t="shared" si="202"/>
        <v>-0.96993210475266733</v>
      </c>
    </row>
    <row r="1933" spans="1:20" x14ac:dyDescent="0.4">
      <c r="A1933" s="1" t="s">
        <v>432</v>
      </c>
      <c r="B1933" s="1" t="s">
        <v>395</v>
      </c>
      <c r="C1933" s="1" t="s">
        <v>487</v>
      </c>
      <c r="D1933" s="1" t="s">
        <v>395</v>
      </c>
      <c r="E1933" s="1" t="s">
        <v>395</v>
      </c>
      <c r="F1933" s="1" t="s">
        <v>397</v>
      </c>
      <c r="G1933" s="1" t="s">
        <v>398</v>
      </c>
      <c r="H1933" s="1" t="s">
        <v>930</v>
      </c>
      <c r="I1933" s="1" t="s">
        <v>33</v>
      </c>
      <c r="J1933" s="1" t="s">
        <v>62</v>
      </c>
      <c r="K1933" s="1" t="s">
        <v>488</v>
      </c>
      <c r="L1933" s="6" t="str">
        <f>VLOOKUP(LEFT(A1933,1),'Ansatz 1'!A$1:B$10,2)</f>
        <v>0 Vertretungskörper und allgemeine Verwaltung</v>
      </c>
      <c r="M1933" s="6" t="str">
        <f>VLOOKUP(LEFT(A1933,2),'Ansatz 2'!A$1:B$51,2)</f>
        <v>01 Hauptverwaltung</v>
      </c>
      <c r="N1933" t="str">
        <f t="shared" si="201"/>
        <v>0100 Gemeindeamt</v>
      </c>
      <c r="O1933" s="1" t="str">
        <f t="shared" si="203"/>
        <v>EH</v>
      </c>
      <c r="P1933" s="1">
        <f t="shared" si="205"/>
        <v>1</v>
      </c>
      <c r="Q1933" s="1" t="s">
        <v>999</v>
      </c>
      <c r="R1933" t="str">
        <f t="shared" si="200"/>
        <v>1/0100-72900 Sonstige Aufwendungen</v>
      </c>
      <c r="S1933" s="2">
        <f t="shared" si="204"/>
        <v>-4200</v>
      </c>
      <c r="T1933" s="2">
        <f t="shared" si="202"/>
        <v>-1.3579049466537343</v>
      </c>
    </row>
    <row r="1934" spans="1:20" x14ac:dyDescent="0.4">
      <c r="A1934" s="1" t="s">
        <v>432</v>
      </c>
      <c r="B1934" s="1" t="s">
        <v>395</v>
      </c>
      <c r="C1934" s="1" t="s">
        <v>489</v>
      </c>
      <c r="D1934" s="1" t="s">
        <v>403</v>
      </c>
      <c r="E1934" s="1" t="s">
        <v>395</v>
      </c>
      <c r="F1934" s="1" t="s">
        <v>397</v>
      </c>
      <c r="G1934" s="1" t="s">
        <v>398</v>
      </c>
      <c r="H1934" s="1" t="s">
        <v>951</v>
      </c>
      <c r="I1934" s="1" t="s">
        <v>33</v>
      </c>
      <c r="J1934" s="1" t="s">
        <v>63</v>
      </c>
      <c r="K1934" s="1" t="s">
        <v>448</v>
      </c>
      <c r="L1934" s="6" t="str">
        <f>VLOOKUP(LEFT(A1934,1),'Ansatz 1'!A$1:B$10,2)</f>
        <v>0 Vertretungskörper und allgemeine Verwaltung</v>
      </c>
      <c r="M1934" s="6" t="str">
        <f>VLOOKUP(LEFT(A1934,2),'Ansatz 2'!A$1:B$51,2)</f>
        <v>01 Hauptverwaltung</v>
      </c>
      <c r="N1934" t="str">
        <f t="shared" si="201"/>
        <v>0100 Gemeindeamt</v>
      </c>
      <c r="O1934" s="1" t="str">
        <f t="shared" si="203"/>
        <v>EH</v>
      </c>
      <c r="P1934" s="1">
        <f t="shared" si="205"/>
        <v>2</v>
      </c>
      <c r="Q1934" s="1" t="s">
        <v>999</v>
      </c>
      <c r="R1934" t="str">
        <f t="shared" si="200"/>
        <v>2/0100+80810 Veräußerungen von Waren (Drucksorten, Kopien usw.)</v>
      </c>
      <c r="S1934" s="2">
        <f t="shared" si="204"/>
        <v>100</v>
      </c>
      <c r="T1934" s="2">
        <f t="shared" si="202"/>
        <v>3.2331070158422244E-2</v>
      </c>
    </row>
    <row r="1935" spans="1:20" x14ac:dyDescent="0.4">
      <c r="A1935" s="1" t="s">
        <v>432</v>
      </c>
      <c r="B1935" s="1" t="s">
        <v>395</v>
      </c>
      <c r="C1935" s="1" t="s">
        <v>491</v>
      </c>
      <c r="D1935" s="1" t="s">
        <v>395</v>
      </c>
      <c r="E1935" s="1" t="s">
        <v>395</v>
      </c>
      <c r="F1935" s="1" t="s">
        <v>397</v>
      </c>
      <c r="G1935" s="1" t="s">
        <v>398</v>
      </c>
      <c r="H1935" s="1" t="s">
        <v>952</v>
      </c>
      <c r="I1935" s="1" t="s">
        <v>33</v>
      </c>
      <c r="J1935" s="1" t="s">
        <v>64</v>
      </c>
      <c r="K1935" s="1" t="s">
        <v>493</v>
      </c>
      <c r="L1935" s="6" t="str">
        <f>VLOOKUP(LEFT(A1935,1),'Ansatz 1'!A$1:B$10,2)</f>
        <v>0 Vertretungskörper und allgemeine Verwaltung</v>
      </c>
      <c r="M1935" s="6" t="str">
        <f>VLOOKUP(LEFT(A1935,2),'Ansatz 2'!A$1:B$51,2)</f>
        <v>01 Hauptverwaltung</v>
      </c>
      <c r="N1935" t="str">
        <f t="shared" si="201"/>
        <v>0100 Gemeindeamt</v>
      </c>
      <c r="O1935" s="1" t="str">
        <f t="shared" si="203"/>
        <v>EH</v>
      </c>
      <c r="P1935" s="1">
        <f t="shared" si="205"/>
        <v>2</v>
      </c>
      <c r="Q1935" s="1" t="s">
        <v>999</v>
      </c>
      <c r="R1935" t="str">
        <f t="shared" si="200"/>
        <v>2/0100+81100 Miete- und Pachtertrag (Bonkassa)</v>
      </c>
      <c r="S1935" s="2">
        <f t="shared" si="204"/>
        <v>300</v>
      </c>
      <c r="T1935" s="2">
        <f t="shared" si="202"/>
        <v>9.6993210475266725E-2</v>
      </c>
    </row>
    <row r="1936" spans="1:20" x14ac:dyDescent="0.4">
      <c r="A1936" s="1" t="s">
        <v>432</v>
      </c>
      <c r="B1936" s="1" t="s">
        <v>395</v>
      </c>
      <c r="C1936" s="1" t="s">
        <v>491</v>
      </c>
      <c r="D1936" s="1" t="s">
        <v>401</v>
      </c>
      <c r="E1936" s="1" t="s">
        <v>395</v>
      </c>
      <c r="F1936" s="1" t="s">
        <v>397</v>
      </c>
      <c r="G1936" s="1" t="s">
        <v>398</v>
      </c>
      <c r="H1936" s="1" t="s">
        <v>952</v>
      </c>
      <c r="I1936" s="1" t="s">
        <v>33</v>
      </c>
      <c r="J1936" s="1" t="s">
        <v>65</v>
      </c>
      <c r="K1936" s="1" t="s">
        <v>421</v>
      </c>
      <c r="L1936" s="6" t="str">
        <f>VLOOKUP(LEFT(A1936,1),'Ansatz 1'!A$1:B$10,2)</f>
        <v>0 Vertretungskörper und allgemeine Verwaltung</v>
      </c>
      <c r="M1936" s="6" t="str">
        <f>VLOOKUP(LEFT(A1936,2),'Ansatz 2'!A$1:B$51,2)</f>
        <v>01 Hauptverwaltung</v>
      </c>
      <c r="N1936" t="str">
        <f t="shared" si="201"/>
        <v>0100 Gemeindeamt</v>
      </c>
      <c r="O1936" s="1" t="str">
        <f t="shared" si="203"/>
        <v>EH</v>
      </c>
      <c r="P1936" s="1">
        <f t="shared" si="205"/>
        <v>2</v>
      </c>
      <c r="Q1936" s="1" t="s">
        <v>999</v>
      </c>
      <c r="R1936" t="str">
        <f t="shared" si="200"/>
        <v>2/0100+81120 Miete- und Pachtertrag (Caruso Renault Zoe FK-271 HA)</v>
      </c>
      <c r="S1936" s="2">
        <f t="shared" si="204"/>
        <v>500</v>
      </c>
      <c r="T1936" s="2">
        <f t="shared" si="202"/>
        <v>0.16165535079211121</v>
      </c>
    </row>
    <row r="1937" spans="1:20" x14ac:dyDescent="0.4">
      <c r="A1937" s="1" t="s">
        <v>432</v>
      </c>
      <c r="B1937" s="1" t="s">
        <v>395</v>
      </c>
      <c r="C1937" s="1" t="s">
        <v>494</v>
      </c>
      <c r="D1937" s="1" t="s">
        <v>395</v>
      </c>
      <c r="E1937" s="1" t="s">
        <v>395</v>
      </c>
      <c r="F1937" s="1" t="s">
        <v>397</v>
      </c>
      <c r="G1937" s="1" t="s">
        <v>398</v>
      </c>
      <c r="H1937" s="1" t="s">
        <v>953</v>
      </c>
      <c r="I1937" s="1" t="s">
        <v>33</v>
      </c>
      <c r="J1937" s="1" t="s">
        <v>66</v>
      </c>
      <c r="K1937" s="1" t="s">
        <v>448</v>
      </c>
      <c r="L1937" s="6" t="str">
        <f>VLOOKUP(LEFT(A1937,1),'Ansatz 1'!A$1:B$10,2)</f>
        <v>0 Vertretungskörper und allgemeine Verwaltung</v>
      </c>
      <c r="M1937" s="6" t="str">
        <f>VLOOKUP(LEFT(A1937,2),'Ansatz 2'!A$1:B$51,2)</f>
        <v>01 Hauptverwaltung</v>
      </c>
      <c r="N1937" t="str">
        <f t="shared" si="201"/>
        <v>0100 Gemeindeamt</v>
      </c>
      <c r="O1937" s="1" t="str">
        <f t="shared" si="203"/>
        <v>EH</v>
      </c>
      <c r="P1937" s="1">
        <f t="shared" si="205"/>
        <v>2</v>
      </c>
      <c r="Q1937" s="1" t="s">
        <v>999</v>
      </c>
      <c r="R1937" t="str">
        <f t="shared" si="200"/>
        <v>2/0100+81200 Gebühren für sonstige Leistungen</v>
      </c>
      <c r="S1937" s="2">
        <f t="shared" si="204"/>
        <v>100</v>
      </c>
      <c r="T1937" s="2">
        <f t="shared" si="202"/>
        <v>3.2331070158422244E-2</v>
      </c>
    </row>
    <row r="1938" spans="1:20" x14ac:dyDescent="0.4">
      <c r="A1938" s="1" t="s">
        <v>432</v>
      </c>
      <c r="B1938" s="1" t="s">
        <v>395</v>
      </c>
      <c r="C1938" s="1" t="s">
        <v>496</v>
      </c>
      <c r="D1938" s="1" t="s">
        <v>395</v>
      </c>
      <c r="E1938" s="1" t="s">
        <v>395</v>
      </c>
      <c r="F1938" s="1" t="s">
        <v>397</v>
      </c>
      <c r="G1938" s="1" t="s">
        <v>398</v>
      </c>
      <c r="H1938" s="1" t="s">
        <v>953</v>
      </c>
      <c r="I1938" s="1" t="s">
        <v>33</v>
      </c>
      <c r="J1938" s="1" t="s">
        <v>67</v>
      </c>
      <c r="K1938" s="1" t="s">
        <v>448</v>
      </c>
      <c r="L1938" s="6" t="str">
        <f>VLOOKUP(LEFT(A1938,1),'Ansatz 1'!A$1:B$10,2)</f>
        <v>0 Vertretungskörper und allgemeine Verwaltung</v>
      </c>
      <c r="M1938" s="6" t="str">
        <f>VLOOKUP(LEFT(A1938,2),'Ansatz 2'!A$1:B$51,2)</f>
        <v>01 Hauptverwaltung</v>
      </c>
      <c r="N1938" t="str">
        <f t="shared" si="201"/>
        <v>0100 Gemeindeamt</v>
      </c>
      <c r="O1938" s="1" t="str">
        <f t="shared" si="203"/>
        <v>EH</v>
      </c>
      <c r="P1938" s="1">
        <f t="shared" si="205"/>
        <v>2</v>
      </c>
      <c r="Q1938" s="1" t="s">
        <v>999</v>
      </c>
      <c r="R1938" t="str">
        <f t="shared" si="200"/>
        <v>2/0100+81600 Kostenbeiträge (Kostenersätze) für sonstige Leistungen</v>
      </c>
      <c r="S1938" s="2">
        <f t="shared" si="204"/>
        <v>100</v>
      </c>
      <c r="T1938" s="2">
        <f t="shared" si="202"/>
        <v>3.2331070158422244E-2</v>
      </c>
    </row>
    <row r="1939" spans="1:20" x14ac:dyDescent="0.4">
      <c r="A1939" s="1" t="s">
        <v>432</v>
      </c>
      <c r="B1939" s="1" t="s">
        <v>395</v>
      </c>
      <c r="C1939" s="1" t="s">
        <v>496</v>
      </c>
      <c r="D1939" s="1" t="s">
        <v>455</v>
      </c>
      <c r="E1939" s="1" t="s">
        <v>395</v>
      </c>
      <c r="F1939" s="1" t="s">
        <v>497</v>
      </c>
      <c r="G1939" s="1" t="s">
        <v>398</v>
      </c>
      <c r="H1939" s="1" t="s">
        <v>953</v>
      </c>
      <c r="I1939" s="1" t="s">
        <v>33</v>
      </c>
      <c r="J1939" s="1" t="s">
        <v>68</v>
      </c>
      <c r="K1939" s="1" t="s">
        <v>498</v>
      </c>
      <c r="L1939" s="6" t="str">
        <f>VLOOKUP(LEFT(A1939,1),'Ansatz 1'!A$1:B$10,2)</f>
        <v>0 Vertretungskörper und allgemeine Verwaltung</v>
      </c>
      <c r="M1939" s="6" t="str">
        <f>VLOOKUP(LEFT(A1939,2),'Ansatz 2'!A$1:B$51,2)</f>
        <v>01 Hauptverwaltung</v>
      </c>
      <c r="N1939" t="str">
        <f t="shared" si="201"/>
        <v>0100 Gemeindeamt</v>
      </c>
      <c r="O1939" s="1" t="str">
        <f t="shared" si="203"/>
        <v>EH</v>
      </c>
      <c r="P1939" s="1">
        <f t="shared" si="205"/>
        <v>2</v>
      </c>
      <c r="Q1939" s="1" t="s">
        <v>999</v>
      </c>
      <c r="R1939" t="str">
        <f t="shared" si="200"/>
        <v>2/0100+81650 Verw.-kostenbeitr. von wirtsch. Unternehmen</v>
      </c>
      <c r="S1939" s="2">
        <f t="shared" si="204"/>
        <v>73900</v>
      </c>
      <c r="T1939" s="2">
        <f t="shared" si="202"/>
        <v>23.892660847074037</v>
      </c>
    </row>
    <row r="1940" spans="1:20" x14ac:dyDescent="0.4">
      <c r="A1940" s="1" t="s">
        <v>432</v>
      </c>
      <c r="B1940" s="1" t="s">
        <v>395</v>
      </c>
      <c r="C1940" s="1" t="s">
        <v>731</v>
      </c>
      <c r="D1940" s="1" t="s">
        <v>395</v>
      </c>
      <c r="E1940" s="1" t="s">
        <v>395</v>
      </c>
      <c r="F1940" s="1" t="s">
        <v>397</v>
      </c>
      <c r="G1940" s="1" t="s">
        <v>398</v>
      </c>
      <c r="H1940" s="1" t="s">
        <v>954</v>
      </c>
      <c r="I1940" s="1" t="s">
        <v>33</v>
      </c>
      <c r="J1940" s="1" t="s">
        <v>955</v>
      </c>
      <c r="K1940" s="1" t="s">
        <v>448</v>
      </c>
      <c r="L1940" s="6" t="str">
        <f>VLOOKUP(LEFT(A1940,1),'Ansatz 1'!A$1:B$10,2)</f>
        <v>0 Vertretungskörper und allgemeine Verwaltung</v>
      </c>
      <c r="M1940" s="6" t="str">
        <f>VLOOKUP(LEFT(A1940,2),'Ansatz 2'!A$1:B$51,2)</f>
        <v>01 Hauptverwaltung</v>
      </c>
      <c r="N1940" t="str">
        <f t="shared" si="201"/>
        <v>0100 Gemeindeamt</v>
      </c>
      <c r="O1940" s="1" t="str">
        <f t="shared" si="203"/>
        <v>EH</v>
      </c>
      <c r="P1940" s="1">
        <f t="shared" si="205"/>
        <v>2</v>
      </c>
      <c r="Q1940" s="1" t="s">
        <v>999</v>
      </c>
      <c r="R1940" t="str">
        <f t="shared" si="200"/>
        <v>2/0100+81700 Erträge aus der Auflösung von sonstigen Rückstellungen</v>
      </c>
      <c r="S1940" s="2">
        <f t="shared" si="204"/>
        <v>100</v>
      </c>
      <c r="T1940" s="2">
        <f t="shared" si="202"/>
        <v>3.2331070158422244E-2</v>
      </c>
    </row>
    <row r="1941" spans="1:20" x14ac:dyDescent="0.4">
      <c r="A1941" s="1" t="s">
        <v>432</v>
      </c>
      <c r="B1941" s="1" t="s">
        <v>395</v>
      </c>
      <c r="C1941" s="1" t="s">
        <v>499</v>
      </c>
      <c r="D1941" s="1" t="s">
        <v>395</v>
      </c>
      <c r="E1941" s="1" t="s">
        <v>395</v>
      </c>
      <c r="F1941" s="1" t="s">
        <v>397</v>
      </c>
      <c r="G1941" s="1" t="s">
        <v>398</v>
      </c>
      <c r="H1941" s="1" t="s">
        <v>951</v>
      </c>
      <c r="I1941" s="1" t="s">
        <v>33</v>
      </c>
      <c r="J1941" s="1" t="s">
        <v>69</v>
      </c>
      <c r="K1941" s="1" t="s">
        <v>448</v>
      </c>
      <c r="L1941" s="6" t="str">
        <f>VLOOKUP(LEFT(A1941,1),'Ansatz 1'!A$1:B$10,2)</f>
        <v>0 Vertretungskörper und allgemeine Verwaltung</v>
      </c>
      <c r="M1941" s="6" t="str">
        <f>VLOOKUP(LEFT(A1941,2),'Ansatz 2'!A$1:B$51,2)</f>
        <v>01 Hauptverwaltung</v>
      </c>
      <c r="N1941" t="str">
        <f t="shared" si="201"/>
        <v>0100 Gemeindeamt</v>
      </c>
      <c r="O1941" s="1" t="str">
        <f t="shared" si="203"/>
        <v>EH</v>
      </c>
      <c r="P1941" s="1">
        <f t="shared" si="205"/>
        <v>2</v>
      </c>
      <c r="Q1941" s="1" t="s">
        <v>999</v>
      </c>
      <c r="R1941" t="str">
        <f t="shared" si="200"/>
        <v>2/0100+82900 Sonstige Erträge</v>
      </c>
      <c r="S1941" s="2">
        <f t="shared" si="204"/>
        <v>100</v>
      </c>
      <c r="T1941" s="2">
        <f t="shared" si="202"/>
        <v>3.2331070158422244E-2</v>
      </c>
    </row>
    <row r="1942" spans="1:20" x14ac:dyDescent="0.4">
      <c r="A1942" s="1" t="s">
        <v>432</v>
      </c>
      <c r="B1942" s="1" t="s">
        <v>395</v>
      </c>
      <c r="C1942" s="1" t="s">
        <v>500</v>
      </c>
      <c r="D1942" s="1" t="s">
        <v>395</v>
      </c>
      <c r="E1942" s="1" t="s">
        <v>395</v>
      </c>
      <c r="F1942" s="1" t="s">
        <v>397</v>
      </c>
      <c r="G1942" s="1" t="s">
        <v>398</v>
      </c>
      <c r="H1942" s="1" t="s">
        <v>933</v>
      </c>
      <c r="I1942" s="1" t="s">
        <v>33</v>
      </c>
      <c r="J1942" s="1" t="s">
        <v>70</v>
      </c>
      <c r="K1942" s="1" t="s">
        <v>501</v>
      </c>
      <c r="L1942" s="6" t="str">
        <f>VLOOKUP(LEFT(A1942,1),'Ansatz 1'!A$1:B$10,2)</f>
        <v>0 Vertretungskörper und allgemeine Verwaltung</v>
      </c>
      <c r="M1942" s="6" t="str">
        <f>VLOOKUP(LEFT(A1942,2),'Ansatz 2'!A$1:B$51,2)</f>
        <v>01 Hauptverwaltung</v>
      </c>
      <c r="N1942" t="str">
        <f t="shared" si="201"/>
        <v>0100 Gemeindeamt</v>
      </c>
      <c r="O1942" s="1" t="str">
        <f t="shared" si="203"/>
        <v>EH</v>
      </c>
      <c r="P1942" s="1">
        <f t="shared" si="205"/>
        <v>2</v>
      </c>
      <c r="Q1942" s="1" t="s">
        <v>999</v>
      </c>
      <c r="R1942" t="str">
        <f t="shared" si="200"/>
        <v>2/0100+86000 Transfers von Bund, Bundesfonds und Bundeskammern (Altersteilzeit)</v>
      </c>
      <c r="S1942" s="2">
        <f t="shared" si="204"/>
        <v>11500</v>
      </c>
      <c r="T1942" s="2">
        <f t="shared" si="202"/>
        <v>3.7180730682185579</v>
      </c>
    </row>
    <row r="1943" spans="1:20" x14ac:dyDescent="0.4">
      <c r="A1943" s="1" t="s">
        <v>432</v>
      </c>
      <c r="B1943" s="1" t="s">
        <v>395</v>
      </c>
      <c r="C1943" s="1" t="s">
        <v>429</v>
      </c>
      <c r="D1943" s="1" t="s">
        <v>395</v>
      </c>
      <c r="E1943" s="1" t="s">
        <v>395</v>
      </c>
      <c r="F1943" s="1" t="s">
        <v>397</v>
      </c>
      <c r="G1943" s="1" t="s">
        <v>398</v>
      </c>
      <c r="H1943" s="1" t="s">
        <v>933</v>
      </c>
      <c r="I1943" s="1" t="s">
        <v>33</v>
      </c>
      <c r="J1943" s="1" t="s">
        <v>71</v>
      </c>
      <c r="K1943" s="1" t="s">
        <v>502</v>
      </c>
      <c r="L1943" s="6" t="str">
        <f>VLOOKUP(LEFT(A1943,1),'Ansatz 1'!A$1:B$10,2)</f>
        <v>0 Vertretungskörper und allgemeine Verwaltung</v>
      </c>
      <c r="M1943" s="6" t="str">
        <f>VLOOKUP(LEFT(A1943,2),'Ansatz 2'!A$1:B$51,2)</f>
        <v>01 Hauptverwaltung</v>
      </c>
      <c r="N1943" t="str">
        <f t="shared" si="201"/>
        <v>0100 Gemeindeamt</v>
      </c>
      <c r="O1943" s="1" t="str">
        <f t="shared" si="203"/>
        <v>EH</v>
      </c>
      <c r="P1943" s="1">
        <f t="shared" si="205"/>
        <v>2</v>
      </c>
      <c r="Q1943" s="1" t="s">
        <v>999</v>
      </c>
      <c r="R1943" t="str">
        <f t="shared" si="200"/>
        <v>2/0100+86100 Anschubförderung FVV</v>
      </c>
      <c r="S1943" s="2">
        <f t="shared" si="204"/>
        <v>11200</v>
      </c>
      <c r="T1943" s="2">
        <f t="shared" si="202"/>
        <v>3.6210798577432914</v>
      </c>
    </row>
    <row r="1944" spans="1:20" x14ac:dyDescent="0.4">
      <c r="A1944" s="1" t="s">
        <v>503</v>
      </c>
      <c r="B1944" s="1" t="s">
        <v>395</v>
      </c>
      <c r="C1944" s="1" t="s">
        <v>504</v>
      </c>
      <c r="D1944" s="1" t="s">
        <v>395</v>
      </c>
      <c r="E1944" s="1" t="s">
        <v>395</v>
      </c>
      <c r="F1944" s="1" t="s">
        <v>397</v>
      </c>
      <c r="G1944" s="1" t="s">
        <v>398</v>
      </c>
      <c r="H1944" s="1" t="s">
        <v>934</v>
      </c>
      <c r="I1944" s="1" t="s">
        <v>72</v>
      </c>
      <c r="J1944" s="1" t="s">
        <v>73</v>
      </c>
      <c r="K1944" s="1" t="s">
        <v>505</v>
      </c>
      <c r="L1944" s="6" t="str">
        <f>VLOOKUP(LEFT(A1944,1),'Ansatz 1'!A$1:B$10,2)</f>
        <v>0 Vertretungskörper und allgemeine Verwaltung</v>
      </c>
      <c r="M1944" s="6" t="str">
        <f>VLOOKUP(LEFT(A1944,2),'Ansatz 2'!A$1:B$51,2)</f>
        <v>01 Hauptverwaltung</v>
      </c>
      <c r="N1944" t="str">
        <f t="shared" si="201"/>
        <v>0150 Pressestelle, Amtsblatt und Öffentlichkeitsarbeit</v>
      </c>
      <c r="O1944" s="1" t="str">
        <f t="shared" si="203"/>
        <v>EH</v>
      </c>
      <c r="P1944" s="1">
        <f t="shared" si="205"/>
        <v>1</v>
      </c>
      <c r="Q1944" s="1" t="s">
        <v>999</v>
      </c>
      <c r="R1944" t="str">
        <f t="shared" si="200"/>
        <v>1/0150-41300 Handelswaren (Gemeindeblatt)</v>
      </c>
      <c r="S1944" s="2">
        <f t="shared" si="204"/>
        <v>-4400</v>
      </c>
      <c r="T1944" s="2">
        <f t="shared" si="202"/>
        <v>-1.4225670869705787</v>
      </c>
    </row>
    <row r="1945" spans="1:20" x14ac:dyDescent="0.4">
      <c r="A1945" s="1" t="s">
        <v>503</v>
      </c>
      <c r="B1945" s="1" t="s">
        <v>395</v>
      </c>
      <c r="C1945" s="1" t="s">
        <v>487</v>
      </c>
      <c r="D1945" s="1" t="s">
        <v>395</v>
      </c>
      <c r="E1945" s="1" t="s">
        <v>395</v>
      </c>
      <c r="F1945" s="1" t="s">
        <v>397</v>
      </c>
      <c r="G1945" s="1" t="s">
        <v>398</v>
      </c>
      <c r="H1945" s="1" t="s">
        <v>930</v>
      </c>
      <c r="I1945" s="1" t="s">
        <v>72</v>
      </c>
      <c r="J1945" s="1" t="s">
        <v>74</v>
      </c>
      <c r="K1945" s="1" t="s">
        <v>506</v>
      </c>
      <c r="L1945" s="6" t="str">
        <f>VLOOKUP(LEFT(A1945,1),'Ansatz 1'!A$1:B$10,2)</f>
        <v>0 Vertretungskörper und allgemeine Verwaltung</v>
      </c>
      <c r="M1945" s="6" t="str">
        <f>VLOOKUP(LEFT(A1945,2),'Ansatz 2'!A$1:B$51,2)</f>
        <v>01 Hauptverwaltung</v>
      </c>
      <c r="N1945" t="str">
        <f t="shared" si="201"/>
        <v>0150 Pressestelle, Amtsblatt und Öffentlichkeitsarbeit</v>
      </c>
      <c r="O1945" s="1" t="str">
        <f t="shared" si="203"/>
        <v>EH</v>
      </c>
      <c r="P1945" s="1">
        <f t="shared" si="205"/>
        <v>1</v>
      </c>
      <c r="Q1945" s="1" t="s">
        <v>999</v>
      </c>
      <c r="R1945" t="str">
        <f t="shared" si="200"/>
        <v>1/0150-72900 Sonstige Aufwendungen (Gemeindeinformation)</v>
      </c>
      <c r="S1945" s="2">
        <f t="shared" si="204"/>
        <v>-5500</v>
      </c>
      <c r="T1945" s="2">
        <f t="shared" si="202"/>
        <v>-1.7782088587132234</v>
      </c>
    </row>
    <row r="1946" spans="1:20" x14ac:dyDescent="0.4">
      <c r="A1946" s="1" t="s">
        <v>507</v>
      </c>
      <c r="B1946" s="1" t="s">
        <v>395</v>
      </c>
      <c r="C1946" s="1" t="s">
        <v>462</v>
      </c>
      <c r="D1946" s="1" t="s">
        <v>395</v>
      </c>
      <c r="E1946" s="1" t="s">
        <v>395</v>
      </c>
      <c r="F1946" s="1" t="s">
        <v>397</v>
      </c>
      <c r="G1946" s="1" t="s">
        <v>398</v>
      </c>
      <c r="H1946" s="1" t="s">
        <v>944</v>
      </c>
      <c r="I1946" s="1" t="s">
        <v>75</v>
      </c>
      <c r="J1946" s="1" t="s">
        <v>47</v>
      </c>
      <c r="K1946" s="1" t="s">
        <v>508</v>
      </c>
      <c r="L1946" s="6" t="str">
        <f>VLOOKUP(LEFT(A1946,1),'Ansatz 1'!A$1:B$10,2)</f>
        <v>0 Vertretungskörper und allgemeine Verwaltung</v>
      </c>
      <c r="M1946" s="6" t="str">
        <f>VLOOKUP(LEFT(A1946,2),'Ansatz 2'!A$1:B$51,2)</f>
        <v>01 Hauptverwaltung</v>
      </c>
      <c r="N1946" t="str">
        <f t="shared" si="201"/>
        <v>0160 Elektronische Datenverarbeitung</v>
      </c>
      <c r="O1946" s="1" t="str">
        <f t="shared" si="203"/>
        <v>EH</v>
      </c>
      <c r="P1946" s="1">
        <f t="shared" si="205"/>
        <v>1</v>
      </c>
      <c r="Q1946" s="1" t="s">
        <v>999</v>
      </c>
      <c r="R1946" t="str">
        <f t="shared" si="200"/>
        <v>1/0160-61800 Instandhaltung von sonstigen Anlagen</v>
      </c>
      <c r="S1946" s="2">
        <f t="shared" si="204"/>
        <v>-3200</v>
      </c>
      <c r="T1946" s="2">
        <f t="shared" si="202"/>
        <v>-1.0345942450695118</v>
      </c>
    </row>
    <row r="1947" spans="1:20" x14ac:dyDescent="0.4">
      <c r="A1947" s="1" t="s">
        <v>507</v>
      </c>
      <c r="B1947" s="1" t="s">
        <v>395</v>
      </c>
      <c r="C1947" s="1" t="s">
        <v>946</v>
      </c>
      <c r="D1947" s="1" t="s">
        <v>395</v>
      </c>
      <c r="E1947" s="1" t="s">
        <v>395</v>
      </c>
      <c r="F1947" s="1" t="s">
        <v>397</v>
      </c>
      <c r="G1947" s="1" t="s">
        <v>398</v>
      </c>
      <c r="H1947" s="1" t="s">
        <v>947</v>
      </c>
      <c r="I1947" s="1" t="s">
        <v>75</v>
      </c>
      <c r="J1947" s="1" t="s">
        <v>948</v>
      </c>
      <c r="K1947" s="1" t="s">
        <v>463</v>
      </c>
      <c r="L1947" s="6" t="str">
        <f>VLOOKUP(LEFT(A1947,1),'Ansatz 1'!A$1:B$10,2)</f>
        <v>0 Vertretungskörper und allgemeine Verwaltung</v>
      </c>
      <c r="M1947" s="6" t="str">
        <f>VLOOKUP(LEFT(A1947,2),'Ansatz 2'!A$1:B$51,2)</f>
        <v>01 Hauptverwaltung</v>
      </c>
      <c r="N1947" t="str">
        <f t="shared" si="201"/>
        <v>0160 Elektronische Datenverarbeitung</v>
      </c>
      <c r="O1947" s="1" t="str">
        <f t="shared" si="203"/>
        <v>EH</v>
      </c>
      <c r="P1947" s="1">
        <f t="shared" si="205"/>
        <v>1</v>
      </c>
      <c r="Q1947" s="1" t="s">
        <v>999</v>
      </c>
      <c r="R1947" t="str">
        <f t="shared" si="200"/>
        <v>1/0160-68000 Planmäßige Abschreibung</v>
      </c>
      <c r="S1947" s="2">
        <f t="shared" si="204"/>
        <v>-2500</v>
      </c>
      <c r="T1947" s="2">
        <f t="shared" si="202"/>
        <v>-0.80827675396055609</v>
      </c>
    </row>
    <row r="1948" spans="1:20" x14ac:dyDescent="0.4">
      <c r="A1948" s="1" t="s">
        <v>507</v>
      </c>
      <c r="B1948" s="1" t="s">
        <v>395</v>
      </c>
      <c r="C1948" s="1" t="s">
        <v>485</v>
      </c>
      <c r="D1948" s="1" t="s">
        <v>395</v>
      </c>
      <c r="E1948" s="1" t="s">
        <v>395</v>
      </c>
      <c r="F1948" s="1" t="s">
        <v>397</v>
      </c>
      <c r="G1948" s="1" t="s">
        <v>398</v>
      </c>
      <c r="H1948" s="1" t="s">
        <v>930</v>
      </c>
      <c r="I1948" s="1" t="s">
        <v>75</v>
      </c>
      <c r="J1948" s="1" t="s">
        <v>76</v>
      </c>
      <c r="K1948" s="1" t="s">
        <v>509</v>
      </c>
      <c r="L1948" s="6" t="str">
        <f>VLOOKUP(LEFT(A1948,1),'Ansatz 1'!A$1:B$10,2)</f>
        <v>0 Vertretungskörper und allgemeine Verwaltung</v>
      </c>
      <c r="M1948" s="6" t="str">
        <f>VLOOKUP(LEFT(A1948,2),'Ansatz 2'!A$1:B$51,2)</f>
        <v>01 Hauptverwaltung</v>
      </c>
      <c r="N1948" t="str">
        <f t="shared" si="201"/>
        <v>0160 Elektronische Datenverarbeitung</v>
      </c>
      <c r="O1948" s="1" t="str">
        <f t="shared" si="203"/>
        <v>EH</v>
      </c>
      <c r="P1948" s="1">
        <f t="shared" si="205"/>
        <v>1</v>
      </c>
      <c r="Q1948" s="1" t="s">
        <v>999</v>
      </c>
      <c r="R1948" t="str">
        <f t="shared" si="200"/>
        <v>1/0160-72800 Entgelte für sonstige Leistungen</v>
      </c>
      <c r="S1948" s="2">
        <f t="shared" si="204"/>
        <v>-28000</v>
      </c>
      <c r="T1948" s="2">
        <f t="shared" si="202"/>
        <v>-9.0526996443582277</v>
      </c>
    </row>
    <row r="1949" spans="1:20" x14ac:dyDescent="0.4">
      <c r="A1949" s="1" t="s">
        <v>510</v>
      </c>
      <c r="B1949" s="1" t="s">
        <v>395</v>
      </c>
      <c r="C1949" s="1" t="s">
        <v>418</v>
      </c>
      <c r="D1949" s="1" t="s">
        <v>395</v>
      </c>
      <c r="E1949" s="1" t="s">
        <v>395</v>
      </c>
      <c r="F1949" s="1" t="s">
        <v>397</v>
      </c>
      <c r="G1949" s="1" t="s">
        <v>398</v>
      </c>
      <c r="H1949" s="1" t="s">
        <v>930</v>
      </c>
      <c r="I1949" s="1" t="s">
        <v>77</v>
      </c>
      <c r="J1949" s="1" t="s">
        <v>78</v>
      </c>
      <c r="K1949" s="1" t="s">
        <v>440</v>
      </c>
      <c r="L1949" s="6" t="str">
        <f>VLOOKUP(LEFT(A1949,1),'Ansatz 1'!A$1:B$10,2)</f>
        <v>0 Vertretungskörper und allgemeine Verwaltung</v>
      </c>
      <c r="M1949" s="6" t="str">
        <f>VLOOKUP(LEFT(A1949,2),'Ansatz 2'!A$1:B$51,2)</f>
        <v>01 Hauptverwaltung</v>
      </c>
      <c r="N1949" t="str">
        <f t="shared" si="201"/>
        <v>0190 Repräsentation</v>
      </c>
      <c r="O1949" s="1" t="str">
        <f t="shared" si="203"/>
        <v>EH</v>
      </c>
      <c r="P1949" s="1">
        <f t="shared" si="205"/>
        <v>1</v>
      </c>
      <c r="Q1949" s="1" t="s">
        <v>999</v>
      </c>
      <c r="R1949" t="str">
        <f t="shared" si="200"/>
        <v>1/0190-72300 Amtspauschalien und Repräsentationsaufwendungen</v>
      </c>
      <c r="S1949" s="2">
        <f t="shared" si="204"/>
        <v>-2000</v>
      </c>
      <c r="T1949" s="2">
        <f t="shared" si="202"/>
        <v>-0.64662140316844485</v>
      </c>
    </row>
    <row r="1950" spans="1:20" x14ac:dyDescent="0.4">
      <c r="A1950" s="1" t="s">
        <v>511</v>
      </c>
      <c r="B1950" s="1" t="s">
        <v>395</v>
      </c>
      <c r="C1950" s="1" t="s">
        <v>477</v>
      </c>
      <c r="D1950" s="1" t="s">
        <v>401</v>
      </c>
      <c r="E1950" s="1" t="s">
        <v>395</v>
      </c>
      <c r="F1950" s="1" t="s">
        <v>397</v>
      </c>
      <c r="G1950" s="1" t="s">
        <v>398</v>
      </c>
      <c r="H1950" s="1" t="s">
        <v>930</v>
      </c>
      <c r="I1950" s="1" t="s">
        <v>79</v>
      </c>
      <c r="J1950" s="1" t="s">
        <v>80</v>
      </c>
      <c r="K1950" s="1" t="s">
        <v>512</v>
      </c>
      <c r="L1950" s="6" t="str">
        <f>VLOOKUP(LEFT(A1950,1),'Ansatz 1'!A$1:B$10,2)</f>
        <v>0 Vertretungskörper und allgemeine Verwaltung</v>
      </c>
      <c r="M1950" s="6" t="str">
        <f>VLOOKUP(LEFT(A1950,2),'Ansatz 2'!A$1:B$51,2)</f>
        <v>02 Hauptverwaltung</v>
      </c>
      <c r="N1950" t="str">
        <f t="shared" si="201"/>
        <v>0220 Standesamt</v>
      </c>
      <c r="O1950" s="1" t="str">
        <f t="shared" si="203"/>
        <v>EH</v>
      </c>
      <c r="P1950" s="1">
        <f t="shared" si="205"/>
        <v>1</v>
      </c>
      <c r="Q1950" s="1" t="s">
        <v>999</v>
      </c>
      <c r="R1950" t="str">
        <f t="shared" si="200"/>
        <v>1/0220-72020 Kostenbeiträge (Kostenersätze) für Leistungen (Standesamts- u.Staatsbürgerschaftsverband)</v>
      </c>
      <c r="S1950" s="2">
        <f t="shared" si="204"/>
        <v>-9000</v>
      </c>
      <c r="T1950" s="2">
        <f t="shared" si="202"/>
        <v>-2.9097963142580019</v>
      </c>
    </row>
    <row r="1951" spans="1:20" x14ac:dyDescent="0.4">
      <c r="A1951" s="1" t="s">
        <v>513</v>
      </c>
      <c r="B1951" s="1" t="s">
        <v>395</v>
      </c>
      <c r="C1951" s="1" t="s">
        <v>487</v>
      </c>
      <c r="D1951" s="1" t="s">
        <v>395</v>
      </c>
      <c r="E1951" s="1" t="s">
        <v>395</v>
      </c>
      <c r="F1951" s="1" t="s">
        <v>397</v>
      </c>
      <c r="G1951" s="1" t="s">
        <v>398</v>
      </c>
      <c r="H1951" s="1" t="s">
        <v>930</v>
      </c>
      <c r="I1951" s="1" t="s">
        <v>81</v>
      </c>
      <c r="J1951" s="1" t="s">
        <v>62</v>
      </c>
      <c r="K1951" s="1" t="s">
        <v>514</v>
      </c>
      <c r="L1951" s="6" t="str">
        <f>VLOOKUP(LEFT(A1951,1),'Ansatz 1'!A$1:B$10,2)</f>
        <v>0 Vertretungskörper und allgemeine Verwaltung</v>
      </c>
      <c r="M1951" s="6" t="str">
        <f>VLOOKUP(LEFT(A1951,2),'Ansatz 2'!A$1:B$51,2)</f>
        <v>02 Hauptverwaltung</v>
      </c>
      <c r="N1951" t="str">
        <f t="shared" si="201"/>
        <v>0240 Wahlangelegenheiten</v>
      </c>
      <c r="O1951" s="1" t="str">
        <f t="shared" si="203"/>
        <v>EH</v>
      </c>
      <c r="P1951" s="1">
        <f t="shared" si="205"/>
        <v>1</v>
      </c>
      <c r="Q1951" s="1" t="s">
        <v>999</v>
      </c>
      <c r="R1951" t="str">
        <f t="shared" si="200"/>
        <v>1/0240-72900 Sonstige Aufwendungen</v>
      </c>
      <c r="S1951" s="2">
        <f t="shared" si="204"/>
        <v>-3500</v>
      </c>
      <c r="T1951" s="2">
        <f t="shared" si="202"/>
        <v>-1.1315874555447785</v>
      </c>
    </row>
    <row r="1952" spans="1:20" x14ac:dyDescent="0.4">
      <c r="A1952" s="1" t="s">
        <v>513</v>
      </c>
      <c r="B1952" s="1" t="s">
        <v>395</v>
      </c>
      <c r="C1952" s="1" t="s">
        <v>496</v>
      </c>
      <c r="D1952" s="1" t="s">
        <v>395</v>
      </c>
      <c r="E1952" s="1" t="s">
        <v>395</v>
      </c>
      <c r="F1952" s="1" t="s">
        <v>397</v>
      </c>
      <c r="G1952" s="1" t="s">
        <v>398</v>
      </c>
      <c r="H1952" s="1" t="s">
        <v>953</v>
      </c>
      <c r="I1952" s="1" t="s">
        <v>81</v>
      </c>
      <c r="J1952" s="1" t="s">
        <v>67</v>
      </c>
      <c r="K1952" s="1" t="s">
        <v>448</v>
      </c>
      <c r="L1952" s="6" t="str">
        <f>VLOOKUP(LEFT(A1952,1),'Ansatz 1'!A$1:B$10,2)</f>
        <v>0 Vertretungskörper und allgemeine Verwaltung</v>
      </c>
      <c r="M1952" s="6" t="str">
        <f>VLOOKUP(LEFT(A1952,2),'Ansatz 2'!A$1:B$51,2)</f>
        <v>02 Hauptverwaltung</v>
      </c>
      <c r="N1952" t="str">
        <f t="shared" si="201"/>
        <v>0240 Wahlangelegenheiten</v>
      </c>
      <c r="O1952" s="1" t="str">
        <f t="shared" si="203"/>
        <v>EH</v>
      </c>
      <c r="P1952" s="1">
        <f t="shared" si="205"/>
        <v>2</v>
      </c>
      <c r="Q1952" s="1" t="s">
        <v>999</v>
      </c>
      <c r="R1952" t="str">
        <f t="shared" si="200"/>
        <v>2/0240+81600 Kostenbeiträge (Kostenersätze) für sonstige Leistungen</v>
      </c>
      <c r="S1952" s="2">
        <f t="shared" si="204"/>
        <v>100</v>
      </c>
      <c r="T1952" s="2">
        <f t="shared" si="202"/>
        <v>3.2331070158422244E-2</v>
      </c>
    </row>
    <row r="1953" spans="1:20" x14ac:dyDescent="0.4">
      <c r="A1953" s="1" t="s">
        <v>515</v>
      </c>
      <c r="B1953" s="1" t="s">
        <v>395</v>
      </c>
      <c r="C1953" s="1" t="s">
        <v>438</v>
      </c>
      <c r="D1953" s="1" t="s">
        <v>395</v>
      </c>
      <c r="E1953" s="1" t="s">
        <v>395</v>
      </c>
      <c r="F1953" s="1" t="s">
        <v>397</v>
      </c>
      <c r="G1953" s="1" t="s">
        <v>398</v>
      </c>
      <c r="H1953" s="1" t="s">
        <v>934</v>
      </c>
      <c r="I1953" s="1" t="s">
        <v>82</v>
      </c>
      <c r="J1953" s="1" t="s">
        <v>36</v>
      </c>
      <c r="K1953" s="1" t="s">
        <v>461</v>
      </c>
      <c r="L1953" s="6" t="str">
        <f>VLOOKUP(LEFT(A1953,1),'Ansatz 1'!A$1:B$10,2)</f>
        <v>0 Vertretungskörper und allgemeine Verwaltung</v>
      </c>
      <c r="M1953" s="6" t="str">
        <f>VLOOKUP(LEFT(A1953,2),'Ansatz 2'!A$1:B$51,2)</f>
        <v>02 Hauptverwaltung</v>
      </c>
      <c r="N1953" t="str">
        <f t="shared" si="201"/>
        <v>0290 Amtsgebäude</v>
      </c>
      <c r="O1953" s="1" t="str">
        <f t="shared" si="203"/>
        <v>EH</v>
      </c>
      <c r="P1953" s="1">
        <f t="shared" si="205"/>
        <v>1</v>
      </c>
      <c r="Q1953" s="1" t="s">
        <v>999</v>
      </c>
      <c r="R1953" t="str">
        <f t="shared" si="200"/>
        <v>1/0290-40000 Geringwertige Wirtschaftsgüter (GWG)</v>
      </c>
      <c r="S1953" s="2">
        <f t="shared" si="204"/>
        <v>-1000</v>
      </c>
      <c r="T1953" s="2">
        <f t="shared" si="202"/>
        <v>-0.32331070158422243</v>
      </c>
    </row>
    <row r="1954" spans="1:20" x14ac:dyDescent="0.4">
      <c r="A1954" s="1" t="s">
        <v>515</v>
      </c>
      <c r="B1954" s="1" t="s">
        <v>395</v>
      </c>
      <c r="C1954" s="1" t="s">
        <v>519</v>
      </c>
      <c r="D1954" s="1" t="s">
        <v>395</v>
      </c>
      <c r="E1954" s="1" t="s">
        <v>395</v>
      </c>
      <c r="F1954" s="1" t="s">
        <v>397</v>
      </c>
      <c r="G1954" s="1" t="s">
        <v>398</v>
      </c>
      <c r="H1954" s="1" t="s">
        <v>934</v>
      </c>
      <c r="I1954" s="1" t="s">
        <v>82</v>
      </c>
      <c r="J1954" s="1" t="s">
        <v>84</v>
      </c>
      <c r="K1954" s="1" t="s">
        <v>437</v>
      </c>
      <c r="L1954" s="6" t="str">
        <f>VLOOKUP(LEFT(A1954,1),'Ansatz 1'!A$1:B$10,2)</f>
        <v>0 Vertretungskörper und allgemeine Verwaltung</v>
      </c>
      <c r="M1954" s="6" t="str">
        <f>VLOOKUP(LEFT(A1954,2),'Ansatz 2'!A$1:B$51,2)</f>
        <v>02 Hauptverwaltung</v>
      </c>
      <c r="N1954" t="str">
        <f t="shared" si="201"/>
        <v>0290 Amtsgebäude</v>
      </c>
      <c r="O1954" s="1" t="str">
        <f t="shared" si="203"/>
        <v>EH</v>
      </c>
      <c r="P1954" s="1">
        <f t="shared" si="205"/>
        <v>1</v>
      </c>
      <c r="Q1954" s="1" t="s">
        <v>999</v>
      </c>
      <c r="R1954" t="str">
        <f t="shared" si="200"/>
        <v>1/0290-45100 Brennstoffe</v>
      </c>
      <c r="S1954" s="2">
        <f t="shared" si="204"/>
        <v>-4000</v>
      </c>
      <c r="T1954" s="2">
        <f t="shared" si="202"/>
        <v>-1.2932428063368897</v>
      </c>
    </row>
    <row r="1955" spans="1:20" x14ac:dyDescent="0.4">
      <c r="A1955" s="1" t="s">
        <v>515</v>
      </c>
      <c r="B1955" s="1" t="s">
        <v>395</v>
      </c>
      <c r="C1955" s="1" t="s">
        <v>520</v>
      </c>
      <c r="D1955" s="1" t="s">
        <v>395</v>
      </c>
      <c r="E1955" s="1" t="s">
        <v>395</v>
      </c>
      <c r="F1955" s="1" t="s">
        <v>397</v>
      </c>
      <c r="G1955" s="1" t="s">
        <v>398</v>
      </c>
      <c r="H1955" s="1" t="s">
        <v>934</v>
      </c>
      <c r="I1955" s="1" t="s">
        <v>82</v>
      </c>
      <c r="J1955" s="1" t="s">
        <v>85</v>
      </c>
      <c r="K1955" s="1" t="s">
        <v>521</v>
      </c>
      <c r="L1955" s="6" t="str">
        <f>VLOOKUP(LEFT(A1955,1),'Ansatz 1'!A$1:B$10,2)</f>
        <v>0 Vertretungskörper und allgemeine Verwaltung</v>
      </c>
      <c r="M1955" s="6" t="str">
        <f>VLOOKUP(LEFT(A1955,2),'Ansatz 2'!A$1:B$51,2)</f>
        <v>02 Hauptverwaltung</v>
      </c>
      <c r="N1955" t="str">
        <f t="shared" si="201"/>
        <v>0290 Amtsgebäude</v>
      </c>
      <c r="O1955" s="1" t="str">
        <f t="shared" si="203"/>
        <v>EH</v>
      </c>
      <c r="P1955" s="1">
        <f t="shared" si="205"/>
        <v>1</v>
      </c>
      <c r="Q1955" s="1" t="s">
        <v>999</v>
      </c>
      <c r="R1955" t="str">
        <f t="shared" si="200"/>
        <v>1/0290-45400 Reinigungsmittel</v>
      </c>
      <c r="S1955" s="2">
        <f t="shared" si="204"/>
        <v>-900</v>
      </c>
      <c r="T1955" s="2">
        <f t="shared" si="202"/>
        <v>-0.29097963142580019</v>
      </c>
    </row>
    <row r="1956" spans="1:20" x14ac:dyDescent="0.4">
      <c r="A1956" s="1" t="s">
        <v>515</v>
      </c>
      <c r="B1956" s="1" t="s">
        <v>395</v>
      </c>
      <c r="C1956" s="1" t="s">
        <v>522</v>
      </c>
      <c r="D1956" s="1" t="s">
        <v>395</v>
      </c>
      <c r="E1956" s="1" t="s">
        <v>395</v>
      </c>
      <c r="F1956" s="1" t="s">
        <v>397</v>
      </c>
      <c r="G1956" s="1" t="s">
        <v>398</v>
      </c>
      <c r="H1956" s="1" t="s">
        <v>945</v>
      </c>
      <c r="I1956" s="1" t="s">
        <v>82</v>
      </c>
      <c r="J1956" s="1" t="s">
        <v>86</v>
      </c>
      <c r="K1956" s="1" t="s">
        <v>505</v>
      </c>
      <c r="L1956" s="6" t="str">
        <f>VLOOKUP(LEFT(A1956,1),'Ansatz 1'!A$1:B$10,2)</f>
        <v>0 Vertretungskörper und allgemeine Verwaltung</v>
      </c>
      <c r="M1956" s="6" t="str">
        <f>VLOOKUP(LEFT(A1956,2),'Ansatz 2'!A$1:B$51,2)</f>
        <v>02 Hauptverwaltung</v>
      </c>
      <c r="N1956" t="str">
        <f t="shared" si="201"/>
        <v>0290 Amtsgebäude</v>
      </c>
      <c r="O1956" s="1" t="str">
        <f t="shared" si="203"/>
        <v>EH</v>
      </c>
      <c r="P1956" s="1">
        <f t="shared" si="205"/>
        <v>1</v>
      </c>
      <c r="Q1956" s="1" t="s">
        <v>999</v>
      </c>
      <c r="R1956" t="str">
        <f t="shared" si="200"/>
        <v>1/0290-60000 Energiebezüge</v>
      </c>
      <c r="S1956" s="2">
        <f t="shared" si="204"/>
        <v>-4400</v>
      </c>
      <c r="T1956" s="2">
        <f t="shared" si="202"/>
        <v>-1.4225670869705787</v>
      </c>
    </row>
    <row r="1957" spans="1:20" x14ac:dyDescent="0.4">
      <c r="A1957" s="1" t="s">
        <v>515</v>
      </c>
      <c r="B1957" s="1" t="s">
        <v>395</v>
      </c>
      <c r="C1957" s="1" t="s">
        <v>523</v>
      </c>
      <c r="D1957" s="1" t="s">
        <v>395</v>
      </c>
      <c r="E1957" s="1" t="s">
        <v>395</v>
      </c>
      <c r="F1957" s="1" t="s">
        <v>397</v>
      </c>
      <c r="G1957" s="1" t="s">
        <v>398</v>
      </c>
      <c r="H1957" s="1" t="s">
        <v>944</v>
      </c>
      <c r="I1957" s="1" t="s">
        <v>82</v>
      </c>
      <c r="J1957" s="1" t="s">
        <v>87</v>
      </c>
      <c r="K1957" s="1" t="s">
        <v>501</v>
      </c>
      <c r="L1957" s="6" t="str">
        <f>VLOOKUP(LEFT(A1957,1),'Ansatz 1'!A$1:B$10,2)</f>
        <v>0 Vertretungskörper und allgemeine Verwaltung</v>
      </c>
      <c r="M1957" s="6" t="str">
        <f>VLOOKUP(LEFT(A1957,2),'Ansatz 2'!A$1:B$51,2)</f>
        <v>02 Hauptverwaltung</v>
      </c>
      <c r="N1957" t="str">
        <f t="shared" si="201"/>
        <v>0290 Amtsgebäude</v>
      </c>
      <c r="O1957" s="1" t="str">
        <f t="shared" si="203"/>
        <v>EH</v>
      </c>
      <c r="P1957" s="1">
        <f t="shared" si="205"/>
        <v>1</v>
      </c>
      <c r="Q1957" s="1" t="s">
        <v>999</v>
      </c>
      <c r="R1957" t="str">
        <f t="shared" si="200"/>
        <v>1/0290-61400 Instandhaltung von Gebäuden und Bauten</v>
      </c>
      <c r="S1957" s="2">
        <f t="shared" si="204"/>
        <v>-11500</v>
      </c>
      <c r="T1957" s="2">
        <f t="shared" si="202"/>
        <v>-3.7180730682185579</v>
      </c>
    </row>
    <row r="1958" spans="1:20" x14ac:dyDescent="0.4">
      <c r="A1958" s="1" t="s">
        <v>515</v>
      </c>
      <c r="B1958" s="1" t="s">
        <v>395</v>
      </c>
      <c r="C1958" s="1" t="s">
        <v>524</v>
      </c>
      <c r="D1958" s="1" t="s">
        <v>395</v>
      </c>
      <c r="E1958" s="1" t="s">
        <v>395</v>
      </c>
      <c r="F1958" s="1" t="s">
        <v>397</v>
      </c>
      <c r="G1958" s="1" t="s">
        <v>398</v>
      </c>
      <c r="H1958" s="1" t="s">
        <v>956</v>
      </c>
      <c r="I1958" s="1" t="s">
        <v>82</v>
      </c>
      <c r="J1958" s="1" t="s">
        <v>88</v>
      </c>
      <c r="K1958" s="1" t="s">
        <v>440</v>
      </c>
      <c r="L1958" s="6" t="str">
        <f>VLOOKUP(LEFT(A1958,1),'Ansatz 1'!A$1:B$10,2)</f>
        <v>0 Vertretungskörper und allgemeine Verwaltung</v>
      </c>
      <c r="M1958" s="6" t="str">
        <f>VLOOKUP(LEFT(A1958,2),'Ansatz 2'!A$1:B$51,2)</f>
        <v>02 Hauptverwaltung</v>
      </c>
      <c r="N1958" t="str">
        <f t="shared" si="201"/>
        <v>0290 Amtsgebäude</v>
      </c>
      <c r="O1958" s="1" t="str">
        <f t="shared" si="203"/>
        <v>EH</v>
      </c>
      <c r="P1958" s="1">
        <f t="shared" si="205"/>
        <v>1</v>
      </c>
      <c r="Q1958" s="1" t="s">
        <v>999</v>
      </c>
      <c r="R1958" t="str">
        <f t="shared" si="200"/>
        <v>1/0290-65000 Zinsen für Finanzschulden in Euro</v>
      </c>
      <c r="S1958" s="2">
        <f t="shared" si="204"/>
        <v>-2000</v>
      </c>
      <c r="T1958" s="2">
        <f t="shared" si="202"/>
        <v>-0.64662140316844485</v>
      </c>
    </row>
    <row r="1959" spans="1:20" x14ac:dyDescent="0.4">
      <c r="A1959" s="1" t="s">
        <v>515</v>
      </c>
      <c r="B1959" s="1" t="s">
        <v>395</v>
      </c>
      <c r="C1959" s="1" t="s">
        <v>470</v>
      </c>
      <c r="D1959" s="1" t="s">
        <v>395</v>
      </c>
      <c r="E1959" s="1" t="s">
        <v>395</v>
      </c>
      <c r="F1959" s="1" t="s">
        <v>397</v>
      </c>
      <c r="G1959" s="1" t="s">
        <v>398</v>
      </c>
      <c r="H1959" s="1" t="s">
        <v>945</v>
      </c>
      <c r="I1959" s="1" t="s">
        <v>82</v>
      </c>
      <c r="J1959" s="1" t="s">
        <v>51</v>
      </c>
      <c r="K1959" s="1" t="s">
        <v>461</v>
      </c>
      <c r="L1959" s="6" t="str">
        <f>VLOOKUP(LEFT(A1959,1),'Ansatz 1'!A$1:B$10,2)</f>
        <v>0 Vertretungskörper und allgemeine Verwaltung</v>
      </c>
      <c r="M1959" s="6" t="str">
        <f>VLOOKUP(LEFT(A1959,2),'Ansatz 2'!A$1:B$51,2)</f>
        <v>02 Hauptverwaltung</v>
      </c>
      <c r="N1959" t="str">
        <f t="shared" si="201"/>
        <v>0290 Amtsgebäude</v>
      </c>
      <c r="O1959" s="1" t="str">
        <f t="shared" si="203"/>
        <v>EH</v>
      </c>
      <c r="P1959" s="1">
        <f t="shared" si="205"/>
        <v>1</v>
      </c>
      <c r="Q1959" s="1" t="s">
        <v>999</v>
      </c>
      <c r="R1959" t="str">
        <f t="shared" ref="R1959:R2022" si="206">_xlfn.CONCAT(P1959,"/",A1959,LEFT(B1959,1),IF(P1959=1,"-","+"),C1959,LEFT(D1959,2)," ",J1959)</f>
        <v>1/0290-67000 Versicherungen</v>
      </c>
      <c r="S1959" s="2">
        <f t="shared" si="204"/>
        <v>-1000</v>
      </c>
      <c r="T1959" s="2">
        <f t="shared" si="202"/>
        <v>-0.32331070158422243</v>
      </c>
    </row>
    <row r="1960" spans="1:20" x14ac:dyDescent="0.4">
      <c r="A1960" s="1" t="s">
        <v>515</v>
      </c>
      <c r="B1960" s="1" t="s">
        <v>395</v>
      </c>
      <c r="C1960" s="1" t="s">
        <v>946</v>
      </c>
      <c r="D1960" s="1" t="s">
        <v>395</v>
      </c>
      <c r="E1960" s="1" t="s">
        <v>395</v>
      </c>
      <c r="F1960" s="1" t="s">
        <v>397</v>
      </c>
      <c r="G1960" s="1" t="s">
        <v>398</v>
      </c>
      <c r="H1960" s="1" t="s">
        <v>947</v>
      </c>
      <c r="I1960" s="1" t="s">
        <v>82</v>
      </c>
      <c r="J1960" s="1" t="s">
        <v>948</v>
      </c>
      <c r="K1960" s="1" t="s">
        <v>957</v>
      </c>
      <c r="L1960" s="6" t="str">
        <f>VLOOKUP(LEFT(A1960,1),'Ansatz 1'!A$1:B$10,2)</f>
        <v>0 Vertretungskörper und allgemeine Verwaltung</v>
      </c>
      <c r="M1960" s="6" t="str">
        <f>VLOOKUP(LEFT(A1960,2),'Ansatz 2'!A$1:B$51,2)</f>
        <v>02 Hauptverwaltung</v>
      </c>
      <c r="N1960" t="str">
        <f t="shared" ref="N1960:N2023" si="207">_xlfn.CONCAT(A1960,LEFT(B1960,1)," ", I1960)</f>
        <v>0290 Amtsgebäude</v>
      </c>
      <c r="O1960" s="1" t="str">
        <f t="shared" si="203"/>
        <v>EH</v>
      </c>
      <c r="P1960" s="1">
        <f t="shared" si="205"/>
        <v>1</v>
      </c>
      <c r="Q1960" s="1" t="s">
        <v>999</v>
      </c>
      <c r="R1960" t="str">
        <f t="shared" si="206"/>
        <v>1/0290-68000 Planmäßige Abschreibung</v>
      </c>
      <c r="S1960" s="2">
        <f t="shared" si="204"/>
        <v>-46700</v>
      </c>
      <c r="T1960" s="2">
        <f t="shared" ref="T1960:T2023" si="208">S1960/U$1</f>
        <v>-15.098609763983188</v>
      </c>
    </row>
    <row r="1961" spans="1:20" x14ac:dyDescent="0.4">
      <c r="A1961" s="1" t="s">
        <v>515</v>
      </c>
      <c r="B1961" s="1" t="s">
        <v>395</v>
      </c>
      <c r="C1961" s="1" t="s">
        <v>472</v>
      </c>
      <c r="D1961" s="1" t="s">
        <v>395</v>
      </c>
      <c r="E1961" s="1" t="s">
        <v>395</v>
      </c>
      <c r="F1961" s="1" t="s">
        <v>397</v>
      </c>
      <c r="G1961" s="1" t="s">
        <v>398</v>
      </c>
      <c r="H1961" s="1" t="s">
        <v>950</v>
      </c>
      <c r="I1961" s="1" t="s">
        <v>82</v>
      </c>
      <c r="J1961" s="1" t="s">
        <v>52</v>
      </c>
      <c r="K1961" s="1" t="s">
        <v>526</v>
      </c>
      <c r="L1961" s="6" t="str">
        <f>VLOOKUP(LEFT(A1961,1),'Ansatz 1'!A$1:B$10,2)</f>
        <v>0 Vertretungskörper und allgemeine Verwaltung</v>
      </c>
      <c r="M1961" s="6" t="str">
        <f>VLOOKUP(LEFT(A1961,2),'Ansatz 2'!A$1:B$51,2)</f>
        <v>02 Hauptverwaltung</v>
      </c>
      <c r="N1961" t="str">
        <f t="shared" si="207"/>
        <v>0290 Amtsgebäude</v>
      </c>
      <c r="O1961" s="1" t="str">
        <f t="shared" si="203"/>
        <v>EH</v>
      </c>
      <c r="P1961" s="1">
        <f t="shared" si="205"/>
        <v>1</v>
      </c>
      <c r="Q1961" s="1" t="s">
        <v>999</v>
      </c>
      <c r="R1961" t="str">
        <f t="shared" si="206"/>
        <v>1/0290-70000 Miet- und Pachtaufwand</v>
      </c>
      <c r="S1961" s="2">
        <f t="shared" si="204"/>
        <v>-4500</v>
      </c>
      <c r="T1961" s="2">
        <f t="shared" si="208"/>
        <v>-1.4548981571290009</v>
      </c>
    </row>
    <row r="1962" spans="1:20" x14ac:dyDescent="0.4">
      <c r="A1962" s="1" t="s">
        <v>515</v>
      </c>
      <c r="B1962" s="1" t="s">
        <v>395</v>
      </c>
      <c r="C1962" s="1" t="s">
        <v>477</v>
      </c>
      <c r="D1962" s="1" t="s">
        <v>455</v>
      </c>
      <c r="E1962" s="1" t="s">
        <v>395</v>
      </c>
      <c r="F1962" s="1" t="s">
        <v>497</v>
      </c>
      <c r="G1962" s="1" t="s">
        <v>398</v>
      </c>
      <c r="H1962" s="1" t="s">
        <v>930</v>
      </c>
      <c r="I1962" s="1" t="s">
        <v>82</v>
      </c>
      <c r="J1962" s="1" t="s">
        <v>89</v>
      </c>
      <c r="K1962" s="1" t="s">
        <v>440</v>
      </c>
      <c r="L1962" s="6" t="str">
        <f>VLOOKUP(LEFT(A1962,1),'Ansatz 1'!A$1:B$10,2)</f>
        <v>0 Vertretungskörper und allgemeine Verwaltung</v>
      </c>
      <c r="M1962" s="6" t="str">
        <f>VLOOKUP(LEFT(A1962,2),'Ansatz 2'!A$1:B$51,2)</f>
        <v>02 Hauptverwaltung</v>
      </c>
      <c r="N1962" t="str">
        <f t="shared" si="207"/>
        <v>0290 Amtsgebäude</v>
      </c>
      <c r="O1962" s="1" t="str">
        <f t="shared" si="203"/>
        <v>EH</v>
      </c>
      <c r="P1962" s="1">
        <f t="shared" si="205"/>
        <v>1</v>
      </c>
      <c r="Q1962" s="1" t="s">
        <v>999</v>
      </c>
      <c r="R1962" t="str">
        <f t="shared" si="206"/>
        <v>1/0290-72050 Interne Leistungsverrechnung</v>
      </c>
      <c r="S1962" s="2">
        <f t="shared" si="204"/>
        <v>-2000</v>
      </c>
      <c r="T1962" s="2">
        <f t="shared" si="208"/>
        <v>-0.64662140316844485</v>
      </c>
    </row>
    <row r="1963" spans="1:20" x14ac:dyDescent="0.4">
      <c r="A1963" s="1" t="s">
        <v>515</v>
      </c>
      <c r="B1963" s="1" t="s">
        <v>395</v>
      </c>
      <c r="C1963" s="1" t="s">
        <v>485</v>
      </c>
      <c r="D1963" s="1" t="s">
        <v>395</v>
      </c>
      <c r="E1963" s="1" t="s">
        <v>395</v>
      </c>
      <c r="F1963" s="1" t="s">
        <v>397</v>
      </c>
      <c r="G1963" s="1" t="s">
        <v>398</v>
      </c>
      <c r="H1963" s="1" t="s">
        <v>930</v>
      </c>
      <c r="I1963" s="1" t="s">
        <v>82</v>
      </c>
      <c r="J1963" s="1" t="s">
        <v>90</v>
      </c>
      <c r="K1963" s="1" t="s">
        <v>527</v>
      </c>
      <c r="L1963" s="6" t="str">
        <f>VLOOKUP(LEFT(A1963,1),'Ansatz 1'!A$1:B$10,2)</f>
        <v>0 Vertretungskörper und allgemeine Verwaltung</v>
      </c>
      <c r="M1963" s="6" t="str">
        <f>VLOOKUP(LEFT(A1963,2),'Ansatz 2'!A$1:B$51,2)</f>
        <v>02 Hauptverwaltung</v>
      </c>
      <c r="N1963" t="str">
        <f t="shared" si="207"/>
        <v>0290 Amtsgebäude</v>
      </c>
      <c r="O1963" s="1" t="str">
        <f t="shared" si="203"/>
        <v>EH</v>
      </c>
      <c r="P1963" s="1">
        <f t="shared" si="205"/>
        <v>1</v>
      </c>
      <c r="Q1963" s="1" t="s">
        <v>999</v>
      </c>
      <c r="R1963" t="str">
        <f t="shared" si="206"/>
        <v>1/0290-72800 Entgelte für sonstige Leistungen (Reinigung durch Unternehmen u. Lebenshilfe Wäscheservice)</v>
      </c>
      <c r="S1963" s="2">
        <f t="shared" si="204"/>
        <v>-11600</v>
      </c>
      <c r="T1963" s="2">
        <f t="shared" si="208"/>
        <v>-3.7504041383769802</v>
      </c>
    </row>
    <row r="1964" spans="1:20" x14ac:dyDescent="0.4">
      <c r="A1964" s="1" t="s">
        <v>528</v>
      </c>
      <c r="B1964" s="1" t="s">
        <v>395</v>
      </c>
      <c r="C1964" s="1" t="s">
        <v>444</v>
      </c>
      <c r="D1964" s="1" t="s">
        <v>395</v>
      </c>
      <c r="E1964" s="1" t="s">
        <v>395</v>
      </c>
      <c r="F1964" s="1" t="s">
        <v>397</v>
      </c>
      <c r="G1964" s="1" t="s">
        <v>398</v>
      </c>
      <c r="H1964" s="1" t="s">
        <v>935</v>
      </c>
      <c r="I1964" s="1" t="s">
        <v>91</v>
      </c>
      <c r="J1964" s="1" t="s">
        <v>39</v>
      </c>
      <c r="K1964" s="1" t="s">
        <v>531</v>
      </c>
      <c r="L1964" s="6" t="str">
        <f>VLOOKUP(LEFT(A1964,1),'Ansatz 1'!A$1:B$10,2)</f>
        <v>0 Vertretungskörper und allgemeine Verwaltung</v>
      </c>
      <c r="M1964" s="6" t="str">
        <f>VLOOKUP(LEFT(A1964,2),'Ansatz 2'!A$1:B$51,2)</f>
        <v>03 Bauverwaltung</v>
      </c>
      <c r="N1964" t="str">
        <f t="shared" si="207"/>
        <v>0300 Bauamt</v>
      </c>
      <c r="O1964" s="1" t="str">
        <f t="shared" ref="O1964:O2027" si="209">IF(OR(LEFT(H1964)="1",LEFT(H1964)="2"),"EH","FH")</f>
        <v>EH</v>
      </c>
      <c r="P1964" s="1">
        <f t="shared" si="205"/>
        <v>1</v>
      </c>
      <c r="Q1964" s="1" t="s">
        <v>999</v>
      </c>
      <c r="R1964" t="str">
        <f t="shared" si="206"/>
        <v>1/0300-51000 Geldbezüge der Vertragsbediensteten der Verwaltung</v>
      </c>
      <c r="S1964" s="2">
        <f t="shared" si="204"/>
        <v>-12000</v>
      </c>
      <c r="T1964" s="2">
        <f t="shared" si="208"/>
        <v>-3.8797284190106693</v>
      </c>
    </row>
    <row r="1965" spans="1:20" x14ac:dyDescent="0.4">
      <c r="A1965" s="1" t="s">
        <v>528</v>
      </c>
      <c r="B1965" s="1" t="s">
        <v>395</v>
      </c>
      <c r="C1965" s="1" t="s">
        <v>452</v>
      </c>
      <c r="D1965" s="1" t="s">
        <v>395</v>
      </c>
      <c r="E1965" s="1" t="s">
        <v>395</v>
      </c>
      <c r="F1965" s="1" t="s">
        <v>397</v>
      </c>
      <c r="G1965" s="1" t="s">
        <v>398</v>
      </c>
      <c r="H1965" s="1" t="s">
        <v>936</v>
      </c>
      <c r="I1965" s="1" t="s">
        <v>91</v>
      </c>
      <c r="J1965" s="1" t="s">
        <v>42</v>
      </c>
      <c r="K1965" s="1" t="s">
        <v>421</v>
      </c>
      <c r="L1965" s="6" t="str">
        <f>VLOOKUP(LEFT(A1965,1),'Ansatz 1'!A$1:B$10,2)</f>
        <v>0 Vertretungskörper und allgemeine Verwaltung</v>
      </c>
      <c r="M1965" s="6" t="str">
        <f>VLOOKUP(LEFT(A1965,2),'Ansatz 2'!A$1:B$51,2)</f>
        <v>03 Bauverwaltung</v>
      </c>
      <c r="N1965" t="str">
        <f t="shared" si="207"/>
        <v>0300 Bauamt</v>
      </c>
      <c r="O1965" s="1" t="str">
        <f t="shared" si="209"/>
        <v>EH</v>
      </c>
      <c r="P1965" s="1">
        <f t="shared" si="205"/>
        <v>1</v>
      </c>
      <c r="Q1965" s="1" t="s">
        <v>999</v>
      </c>
      <c r="R1965" t="str">
        <f t="shared" si="206"/>
        <v>1/0300-58000 Dienstgeberbeiträge zum Ausgleichsfonds für Familienbeihilfen</v>
      </c>
      <c r="S1965" s="2">
        <f t="shared" si="204"/>
        <v>-500</v>
      </c>
      <c r="T1965" s="2">
        <f t="shared" si="208"/>
        <v>-0.16165535079211121</v>
      </c>
    </row>
    <row r="1966" spans="1:20" x14ac:dyDescent="0.4">
      <c r="A1966" s="1" t="s">
        <v>528</v>
      </c>
      <c r="B1966" s="1" t="s">
        <v>395</v>
      </c>
      <c r="C1966" s="1" t="s">
        <v>454</v>
      </c>
      <c r="D1966" s="1" t="s">
        <v>455</v>
      </c>
      <c r="E1966" s="1" t="s">
        <v>395</v>
      </c>
      <c r="F1966" s="1" t="s">
        <v>397</v>
      </c>
      <c r="G1966" s="1" t="s">
        <v>398</v>
      </c>
      <c r="H1966" s="1" t="s">
        <v>936</v>
      </c>
      <c r="I1966" s="1" t="s">
        <v>91</v>
      </c>
      <c r="J1966" s="1" t="s">
        <v>93</v>
      </c>
      <c r="K1966" s="1" t="s">
        <v>532</v>
      </c>
      <c r="L1966" s="6" t="str">
        <f>VLOOKUP(LEFT(A1966,1),'Ansatz 1'!A$1:B$10,2)</f>
        <v>0 Vertretungskörper und allgemeine Verwaltung</v>
      </c>
      <c r="M1966" s="6" t="str">
        <f>VLOOKUP(LEFT(A1966,2),'Ansatz 2'!A$1:B$51,2)</f>
        <v>03 Bauverwaltung</v>
      </c>
      <c r="N1966" t="str">
        <f t="shared" si="207"/>
        <v>0300 Bauamt</v>
      </c>
      <c r="O1966" s="1" t="str">
        <f t="shared" si="209"/>
        <v>EH</v>
      </c>
      <c r="P1966" s="1">
        <f t="shared" si="205"/>
        <v>1</v>
      </c>
      <c r="Q1966" s="1" t="s">
        <v>999</v>
      </c>
      <c r="R1966" t="str">
        <f t="shared" si="206"/>
        <v>1/0300-58150 Sonstige Dienstgeberbeiträge zur sozialen Sicherheit (Pensionskassenbeiträge)</v>
      </c>
      <c r="S1966" s="2">
        <f t="shared" si="204"/>
        <v>-200</v>
      </c>
      <c r="T1966" s="2">
        <f t="shared" si="208"/>
        <v>-6.4662140316844488E-2</v>
      </c>
    </row>
    <row r="1967" spans="1:20" x14ac:dyDescent="0.4">
      <c r="A1967" s="1" t="s">
        <v>528</v>
      </c>
      <c r="B1967" s="1" t="s">
        <v>395</v>
      </c>
      <c r="C1967" s="1" t="s">
        <v>454</v>
      </c>
      <c r="D1967" s="1" t="s">
        <v>444</v>
      </c>
      <c r="E1967" s="1" t="s">
        <v>395</v>
      </c>
      <c r="F1967" s="1" t="s">
        <v>397</v>
      </c>
      <c r="G1967" s="1" t="s">
        <v>398</v>
      </c>
      <c r="H1967" s="1" t="s">
        <v>936</v>
      </c>
      <c r="I1967" s="1" t="s">
        <v>91</v>
      </c>
      <c r="J1967" s="1" t="s">
        <v>45</v>
      </c>
      <c r="K1967" s="1" t="s">
        <v>448</v>
      </c>
      <c r="L1967" s="6" t="str">
        <f>VLOOKUP(LEFT(A1967,1),'Ansatz 1'!A$1:B$10,2)</f>
        <v>0 Vertretungskörper und allgemeine Verwaltung</v>
      </c>
      <c r="M1967" s="6" t="str">
        <f>VLOOKUP(LEFT(A1967,2),'Ansatz 2'!A$1:B$51,2)</f>
        <v>03 Bauverwaltung</v>
      </c>
      <c r="N1967" t="str">
        <f t="shared" si="207"/>
        <v>0300 Bauamt</v>
      </c>
      <c r="O1967" s="1" t="str">
        <f t="shared" si="209"/>
        <v>EH</v>
      </c>
      <c r="P1967" s="1">
        <f t="shared" si="205"/>
        <v>1</v>
      </c>
      <c r="Q1967" s="1" t="s">
        <v>999</v>
      </c>
      <c r="R1967" t="str">
        <f t="shared" si="206"/>
        <v>1/0300-58151 Sonstige Dienstgeberbeiträge zur sozialen Sicherheit</v>
      </c>
      <c r="S1967" s="2">
        <f t="shared" si="204"/>
        <v>-100</v>
      </c>
      <c r="T1967" s="2">
        <f t="shared" si="208"/>
        <v>-3.2331070158422244E-2</v>
      </c>
    </row>
    <row r="1968" spans="1:20" x14ac:dyDescent="0.4">
      <c r="A1968" s="1" t="s">
        <v>528</v>
      </c>
      <c r="B1968" s="1" t="s">
        <v>395</v>
      </c>
      <c r="C1968" s="1" t="s">
        <v>457</v>
      </c>
      <c r="D1968" s="1" t="s">
        <v>395</v>
      </c>
      <c r="E1968" s="1" t="s">
        <v>395</v>
      </c>
      <c r="F1968" s="1" t="s">
        <v>397</v>
      </c>
      <c r="G1968" s="1" t="s">
        <v>398</v>
      </c>
      <c r="H1968" s="1" t="s">
        <v>936</v>
      </c>
      <c r="I1968" s="1" t="s">
        <v>91</v>
      </c>
      <c r="J1968" s="1" t="s">
        <v>45</v>
      </c>
      <c r="K1968" s="1" t="s">
        <v>463</v>
      </c>
      <c r="L1968" s="6" t="str">
        <f>VLOOKUP(LEFT(A1968,1),'Ansatz 1'!A$1:B$10,2)</f>
        <v>0 Vertretungskörper und allgemeine Verwaltung</v>
      </c>
      <c r="M1968" s="6" t="str">
        <f>VLOOKUP(LEFT(A1968,2),'Ansatz 2'!A$1:B$51,2)</f>
        <v>03 Bauverwaltung</v>
      </c>
      <c r="N1968" t="str">
        <f t="shared" si="207"/>
        <v>0300 Bauamt</v>
      </c>
      <c r="O1968" s="1" t="str">
        <f t="shared" si="209"/>
        <v>EH</v>
      </c>
      <c r="P1968" s="1">
        <f t="shared" si="205"/>
        <v>1</v>
      </c>
      <c r="Q1968" s="1" t="s">
        <v>999</v>
      </c>
      <c r="R1968" t="str">
        <f t="shared" si="206"/>
        <v>1/0300-58200 Sonstige Dienstgeberbeiträge zur sozialen Sicherheit</v>
      </c>
      <c r="S1968" s="2">
        <f t="shared" si="204"/>
        <v>-2500</v>
      </c>
      <c r="T1968" s="2">
        <f t="shared" si="208"/>
        <v>-0.80827675396055609</v>
      </c>
    </row>
    <row r="1969" spans="1:20" x14ac:dyDescent="0.4">
      <c r="A1969" s="1" t="s">
        <v>528</v>
      </c>
      <c r="B1969" s="1" t="s">
        <v>395</v>
      </c>
      <c r="C1969" s="1" t="s">
        <v>937</v>
      </c>
      <c r="D1969" s="1" t="s">
        <v>395</v>
      </c>
      <c r="E1969" s="1" t="s">
        <v>395</v>
      </c>
      <c r="F1969" s="1" t="s">
        <v>397</v>
      </c>
      <c r="G1969" s="1" t="s">
        <v>398</v>
      </c>
      <c r="H1969" s="1" t="s">
        <v>938</v>
      </c>
      <c r="I1969" s="1" t="s">
        <v>91</v>
      </c>
      <c r="J1969" s="1" t="s">
        <v>939</v>
      </c>
      <c r="K1969" s="1" t="s">
        <v>448</v>
      </c>
      <c r="L1969" s="6" t="str">
        <f>VLOOKUP(LEFT(A1969,1),'Ansatz 1'!A$1:B$10,2)</f>
        <v>0 Vertretungskörper und allgemeine Verwaltung</v>
      </c>
      <c r="M1969" s="6" t="str">
        <f>VLOOKUP(LEFT(A1969,2),'Ansatz 2'!A$1:B$51,2)</f>
        <v>03 Bauverwaltung</v>
      </c>
      <c r="N1969" t="str">
        <f t="shared" si="207"/>
        <v>0300 Bauamt</v>
      </c>
      <c r="O1969" s="1" t="str">
        <f t="shared" si="209"/>
        <v>EH</v>
      </c>
      <c r="P1969" s="1">
        <f t="shared" si="205"/>
        <v>1</v>
      </c>
      <c r="Q1969" s="1" t="s">
        <v>999</v>
      </c>
      <c r="R1969" t="str">
        <f t="shared" si="206"/>
        <v>1/0300-59100 Dotierung von Rückstellungen für Abfertigungen</v>
      </c>
      <c r="S1969" s="2">
        <f t="shared" si="204"/>
        <v>-100</v>
      </c>
      <c r="T1969" s="2">
        <f t="shared" si="208"/>
        <v>-3.2331070158422244E-2</v>
      </c>
    </row>
    <row r="1970" spans="1:20" x14ac:dyDescent="0.4">
      <c r="A1970" s="1" t="s">
        <v>528</v>
      </c>
      <c r="B1970" s="1" t="s">
        <v>395</v>
      </c>
      <c r="C1970" s="1" t="s">
        <v>940</v>
      </c>
      <c r="D1970" s="1" t="s">
        <v>395</v>
      </c>
      <c r="E1970" s="1" t="s">
        <v>395</v>
      </c>
      <c r="F1970" s="1" t="s">
        <v>397</v>
      </c>
      <c r="G1970" s="1" t="s">
        <v>398</v>
      </c>
      <c r="H1970" s="1" t="s">
        <v>938</v>
      </c>
      <c r="I1970" s="1" t="s">
        <v>91</v>
      </c>
      <c r="J1970" s="1" t="s">
        <v>941</v>
      </c>
      <c r="K1970" s="1" t="s">
        <v>448</v>
      </c>
      <c r="L1970" s="6" t="str">
        <f>VLOOKUP(LEFT(A1970,1),'Ansatz 1'!A$1:B$10,2)</f>
        <v>0 Vertretungskörper und allgemeine Verwaltung</v>
      </c>
      <c r="M1970" s="6" t="str">
        <f>VLOOKUP(LEFT(A1970,2),'Ansatz 2'!A$1:B$51,2)</f>
        <v>03 Bauverwaltung</v>
      </c>
      <c r="N1970" t="str">
        <f t="shared" si="207"/>
        <v>0300 Bauamt</v>
      </c>
      <c r="O1970" s="1" t="str">
        <f t="shared" si="209"/>
        <v>EH</v>
      </c>
      <c r="P1970" s="1">
        <f t="shared" si="205"/>
        <v>1</v>
      </c>
      <c r="Q1970" s="1" t="s">
        <v>999</v>
      </c>
      <c r="R1970" t="str">
        <f t="shared" si="206"/>
        <v>1/0300-59200 Dotierung von Rückstellungen für Jubiläumszuwendungen</v>
      </c>
      <c r="S1970" s="2">
        <f t="shared" si="204"/>
        <v>-100</v>
      </c>
      <c r="T1970" s="2">
        <f t="shared" si="208"/>
        <v>-3.2331070158422244E-2</v>
      </c>
    </row>
    <row r="1971" spans="1:20" x14ac:dyDescent="0.4">
      <c r="A1971" s="1" t="s">
        <v>528</v>
      </c>
      <c r="B1971" s="1" t="s">
        <v>395</v>
      </c>
      <c r="C1971" s="1" t="s">
        <v>942</v>
      </c>
      <c r="D1971" s="1" t="s">
        <v>395</v>
      </c>
      <c r="E1971" s="1" t="s">
        <v>395</v>
      </c>
      <c r="F1971" s="1" t="s">
        <v>397</v>
      </c>
      <c r="G1971" s="1" t="s">
        <v>398</v>
      </c>
      <c r="H1971" s="1" t="s">
        <v>938</v>
      </c>
      <c r="I1971" s="1" t="s">
        <v>91</v>
      </c>
      <c r="J1971" s="1" t="s">
        <v>943</v>
      </c>
      <c r="K1971" s="1" t="s">
        <v>448</v>
      </c>
      <c r="L1971" s="6" t="str">
        <f>VLOOKUP(LEFT(A1971,1),'Ansatz 1'!A$1:B$10,2)</f>
        <v>0 Vertretungskörper und allgemeine Verwaltung</v>
      </c>
      <c r="M1971" s="6" t="str">
        <f>VLOOKUP(LEFT(A1971,2),'Ansatz 2'!A$1:B$51,2)</f>
        <v>03 Bauverwaltung</v>
      </c>
      <c r="N1971" t="str">
        <f t="shared" si="207"/>
        <v>0300 Bauamt</v>
      </c>
      <c r="O1971" s="1" t="str">
        <f t="shared" si="209"/>
        <v>EH</v>
      </c>
      <c r="P1971" s="1">
        <f t="shared" si="205"/>
        <v>1</v>
      </c>
      <c r="Q1971" s="1" t="s">
        <v>999</v>
      </c>
      <c r="R1971" t="str">
        <f t="shared" si="206"/>
        <v>1/0300-59300 Dotierung von Rückstellungen für nicht konsumierte Urlaube</v>
      </c>
      <c r="S1971" s="2">
        <f t="shared" si="204"/>
        <v>-100</v>
      </c>
      <c r="T1971" s="2">
        <f t="shared" si="208"/>
        <v>-3.2331070158422244E-2</v>
      </c>
    </row>
    <row r="1972" spans="1:20" x14ac:dyDescent="0.4">
      <c r="A1972" s="1" t="s">
        <v>528</v>
      </c>
      <c r="B1972" s="1" t="s">
        <v>395</v>
      </c>
      <c r="C1972" s="1" t="s">
        <v>468</v>
      </c>
      <c r="D1972" s="1" t="s">
        <v>395</v>
      </c>
      <c r="E1972" s="1" t="s">
        <v>395</v>
      </c>
      <c r="F1972" s="1" t="s">
        <v>397</v>
      </c>
      <c r="G1972" s="1" t="s">
        <v>398</v>
      </c>
      <c r="H1972" s="1" t="s">
        <v>945</v>
      </c>
      <c r="I1972" s="1" t="s">
        <v>91</v>
      </c>
      <c r="J1972" s="1" t="s">
        <v>94</v>
      </c>
      <c r="K1972" s="1" t="s">
        <v>533</v>
      </c>
      <c r="L1972" s="6" t="str">
        <f>VLOOKUP(LEFT(A1972,1),'Ansatz 1'!A$1:B$10,2)</f>
        <v>0 Vertretungskörper und allgemeine Verwaltung</v>
      </c>
      <c r="M1972" s="6" t="str">
        <f>VLOOKUP(LEFT(A1972,2),'Ansatz 2'!A$1:B$51,2)</f>
        <v>03 Bauverwaltung</v>
      </c>
      <c r="N1972" t="str">
        <f t="shared" si="207"/>
        <v>0300 Bauamt</v>
      </c>
      <c r="O1972" s="1" t="str">
        <f t="shared" si="209"/>
        <v>EH</v>
      </c>
      <c r="P1972" s="1">
        <f t="shared" si="205"/>
        <v>1</v>
      </c>
      <c r="Q1972" s="1" t="s">
        <v>999</v>
      </c>
      <c r="R1972" t="str">
        <f t="shared" si="206"/>
        <v>1/0300-64000 Rechts- und Beratungsaufwand (Gestaltungsbeirat)</v>
      </c>
      <c r="S1972" s="2">
        <f t="shared" si="204"/>
        <v>-15000</v>
      </c>
      <c r="T1972" s="2">
        <f t="shared" si="208"/>
        <v>-4.8496605237633368</v>
      </c>
    </row>
    <row r="1973" spans="1:20" x14ac:dyDescent="0.4">
      <c r="A1973" s="1" t="s">
        <v>528</v>
      </c>
      <c r="B1973" s="1" t="s">
        <v>395</v>
      </c>
      <c r="C1973" s="1" t="s">
        <v>477</v>
      </c>
      <c r="D1973" s="1" t="s">
        <v>401</v>
      </c>
      <c r="E1973" s="1" t="s">
        <v>395</v>
      </c>
      <c r="F1973" s="1" t="s">
        <v>397</v>
      </c>
      <c r="G1973" s="1" t="s">
        <v>398</v>
      </c>
      <c r="H1973" s="1" t="s">
        <v>930</v>
      </c>
      <c r="I1973" s="1" t="s">
        <v>91</v>
      </c>
      <c r="J1973" s="1" t="s">
        <v>95</v>
      </c>
      <c r="K1973" s="1" t="s">
        <v>534</v>
      </c>
      <c r="L1973" s="6" t="str">
        <f>VLOOKUP(LEFT(A1973,1),'Ansatz 1'!A$1:B$10,2)</f>
        <v>0 Vertretungskörper und allgemeine Verwaltung</v>
      </c>
      <c r="M1973" s="6" t="str">
        <f>VLOOKUP(LEFT(A1973,2),'Ansatz 2'!A$1:B$51,2)</f>
        <v>03 Bauverwaltung</v>
      </c>
      <c r="N1973" t="str">
        <f t="shared" si="207"/>
        <v>0300 Bauamt</v>
      </c>
      <c r="O1973" s="1" t="str">
        <f t="shared" si="209"/>
        <v>EH</v>
      </c>
      <c r="P1973" s="1">
        <f t="shared" si="205"/>
        <v>1</v>
      </c>
      <c r="Q1973" s="1" t="s">
        <v>999</v>
      </c>
      <c r="R1973" t="str">
        <f t="shared" si="206"/>
        <v>1/0300-72020 Kostenbeiträge (Kostenersätze) für Leistungen (Baurechtsverwaltung Vorderland)</v>
      </c>
      <c r="S1973" s="2">
        <f t="shared" si="204"/>
        <v>-39800</v>
      </c>
      <c r="T1973" s="2">
        <f t="shared" si="208"/>
        <v>-12.867765923052053</v>
      </c>
    </row>
    <row r="1974" spans="1:20" x14ac:dyDescent="0.4">
      <c r="A1974" s="1" t="s">
        <v>528</v>
      </c>
      <c r="B1974" s="1" t="s">
        <v>395</v>
      </c>
      <c r="C1974" s="1" t="s">
        <v>731</v>
      </c>
      <c r="D1974" s="1" t="s">
        <v>395</v>
      </c>
      <c r="E1974" s="1" t="s">
        <v>395</v>
      </c>
      <c r="F1974" s="1" t="s">
        <v>397</v>
      </c>
      <c r="G1974" s="1" t="s">
        <v>398</v>
      </c>
      <c r="H1974" s="1" t="s">
        <v>954</v>
      </c>
      <c r="I1974" s="1" t="s">
        <v>91</v>
      </c>
      <c r="J1974" s="1" t="s">
        <v>955</v>
      </c>
      <c r="K1974" s="1" t="s">
        <v>448</v>
      </c>
      <c r="L1974" s="6" t="str">
        <f>VLOOKUP(LEFT(A1974,1),'Ansatz 1'!A$1:B$10,2)</f>
        <v>0 Vertretungskörper und allgemeine Verwaltung</v>
      </c>
      <c r="M1974" s="6" t="str">
        <f>VLOOKUP(LEFT(A1974,2),'Ansatz 2'!A$1:B$51,2)</f>
        <v>03 Bauverwaltung</v>
      </c>
      <c r="N1974" t="str">
        <f t="shared" si="207"/>
        <v>0300 Bauamt</v>
      </c>
      <c r="O1974" s="1" t="str">
        <f t="shared" si="209"/>
        <v>EH</v>
      </c>
      <c r="P1974" s="1">
        <f t="shared" si="205"/>
        <v>2</v>
      </c>
      <c r="Q1974" s="1" t="s">
        <v>999</v>
      </c>
      <c r="R1974" t="str">
        <f t="shared" si="206"/>
        <v>2/0300+81700 Erträge aus der Auflösung von sonstigen Rückstellungen</v>
      </c>
      <c r="S1974" s="2">
        <f t="shared" si="204"/>
        <v>100</v>
      </c>
      <c r="T1974" s="2">
        <f t="shared" si="208"/>
        <v>3.2331070158422244E-2</v>
      </c>
    </row>
    <row r="1975" spans="1:20" x14ac:dyDescent="0.4">
      <c r="A1975" s="1" t="s">
        <v>535</v>
      </c>
      <c r="B1975" s="1" t="s">
        <v>395</v>
      </c>
      <c r="C1975" s="1" t="s">
        <v>485</v>
      </c>
      <c r="D1975" s="1" t="s">
        <v>395</v>
      </c>
      <c r="E1975" s="1" t="s">
        <v>395</v>
      </c>
      <c r="F1975" s="1" t="s">
        <v>397</v>
      </c>
      <c r="G1975" s="1" t="s">
        <v>398</v>
      </c>
      <c r="H1975" s="1" t="s">
        <v>930</v>
      </c>
      <c r="I1975" s="1" t="s">
        <v>96</v>
      </c>
      <c r="J1975" s="1" t="s">
        <v>97</v>
      </c>
      <c r="K1975" s="1" t="s">
        <v>458</v>
      </c>
      <c r="L1975" s="6" t="str">
        <f>VLOOKUP(LEFT(A1975,1),'Ansatz 1'!A$1:B$10,2)</f>
        <v>0 Vertretungskörper und allgemeine Verwaltung</v>
      </c>
      <c r="M1975" s="6" t="str">
        <f>VLOOKUP(LEFT(A1975,2),'Ansatz 2'!A$1:B$51,2)</f>
        <v>03 Bauverwaltung</v>
      </c>
      <c r="N1975" t="str">
        <f t="shared" si="207"/>
        <v>0310 Amt für Raumordnung und Raumplanung</v>
      </c>
      <c r="O1975" s="1" t="str">
        <f t="shared" si="209"/>
        <v>EH</v>
      </c>
      <c r="P1975" s="1">
        <f t="shared" si="205"/>
        <v>1</v>
      </c>
      <c r="Q1975" s="1" t="s">
        <v>999</v>
      </c>
      <c r="R1975" t="str">
        <f t="shared" si="206"/>
        <v>1/0310-72800 Kostenbeiträge (Kostenersätze) für Leistungen</v>
      </c>
      <c r="S1975" s="2">
        <f t="shared" si="204"/>
        <v>-50000</v>
      </c>
      <c r="T1975" s="2">
        <f t="shared" si="208"/>
        <v>-16.165535079211121</v>
      </c>
    </row>
    <row r="1976" spans="1:20" x14ac:dyDescent="0.4">
      <c r="A1976" s="1" t="s">
        <v>536</v>
      </c>
      <c r="B1976" s="1" t="s">
        <v>395</v>
      </c>
      <c r="C1976" s="1" t="s">
        <v>485</v>
      </c>
      <c r="D1976" s="1" t="s">
        <v>395</v>
      </c>
      <c r="E1976" s="1" t="s">
        <v>395</v>
      </c>
      <c r="F1976" s="1" t="s">
        <v>397</v>
      </c>
      <c r="G1976" s="1" t="s">
        <v>398</v>
      </c>
      <c r="H1976" s="1" t="s">
        <v>930</v>
      </c>
      <c r="I1976" s="1" t="s">
        <v>98</v>
      </c>
      <c r="J1976" s="1" t="s">
        <v>97</v>
      </c>
      <c r="K1976" s="1" t="s">
        <v>537</v>
      </c>
      <c r="L1976" s="6" t="str">
        <f>VLOOKUP(LEFT(A1976,1),'Ansatz 1'!A$1:B$10,2)</f>
        <v>0 Vertretungskörper und allgemeine Verwaltung</v>
      </c>
      <c r="M1976" s="6" t="str">
        <f>VLOOKUP(LEFT(A1976,2),'Ansatz 2'!A$1:B$51,2)</f>
        <v>03 Bauverwaltung</v>
      </c>
      <c r="N1976" t="str">
        <f t="shared" si="207"/>
        <v>0320 Vermessungsamt</v>
      </c>
      <c r="O1976" s="1" t="str">
        <f t="shared" si="209"/>
        <v>EH</v>
      </c>
      <c r="P1976" s="1">
        <f t="shared" si="205"/>
        <v>1</v>
      </c>
      <c r="Q1976" s="1" t="s">
        <v>999</v>
      </c>
      <c r="R1976" t="str">
        <f t="shared" si="206"/>
        <v>1/0320-72800 Kostenbeiträge (Kostenersätze) für Leistungen</v>
      </c>
      <c r="S1976" s="2">
        <f t="shared" si="204"/>
        <v>-10000</v>
      </c>
      <c r="T1976" s="2">
        <f t="shared" si="208"/>
        <v>-3.2331070158422244</v>
      </c>
    </row>
    <row r="1977" spans="1:20" x14ac:dyDescent="0.4">
      <c r="A1977" s="1" t="s">
        <v>536</v>
      </c>
      <c r="B1977" s="1" t="s">
        <v>403</v>
      </c>
      <c r="C1977" s="1" t="s">
        <v>485</v>
      </c>
      <c r="D1977" s="1" t="s">
        <v>395</v>
      </c>
      <c r="E1977" s="1" t="s">
        <v>395</v>
      </c>
      <c r="F1977" s="1" t="s">
        <v>397</v>
      </c>
      <c r="G1977" s="1" t="s">
        <v>398</v>
      </c>
      <c r="H1977" s="1" t="s">
        <v>930</v>
      </c>
      <c r="I1977" s="1" t="s">
        <v>98</v>
      </c>
      <c r="J1977" s="1" t="s">
        <v>99</v>
      </c>
      <c r="K1977" s="1" t="s">
        <v>538</v>
      </c>
      <c r="L1977" s="6" t="str">
        <f>VLOOKUP(LEFT(A1977,1),'Ansatz 1'!A$1:B$10,2)</f>
        <v>0 Vertretungskörper und allgemeine Verwaltung</v>
      </c>
      <c r="M1977" s="6" t="str">
        <f>VLOOKUP(LEFT(A1977,2),'Ansatz 2'!A$1:B$51,2)</f>
        <v>03 Bauverwaltung</v>
      </c>
      <c r="N1977" t="str">
        <f t="shared" si="207"/>
        <v>0321 Vermessungsamt</v>
      </c>
      <c r="O1977" s="1" t="str">
        <f t="shared" si="209"/>
        <v>EH</v>
      </c>
      <c r="P1977" s="1">
        <f t="shared" si="205"/>
        <v>1</v>
      </c>
      <c r="Q1977" s="1" t="s">
        <v>999</v>
      </c>
      <c r="R1977" t="str">
        <f t="shared" si="206"/>
        <v>1/0321-72800 Kostenbeiträge (Kostenersätze) für Leistungen ( digitale geographische Daten)</v>
      </c>
      <c r="S1977" s="2">
        <f t="shared" si="204"/>
        <v>-18000</v>
      </c>
      <c r="T1977" s="2">
        <f t="shared" si="208"/>
        <v>-5.8195926285160038</v>
      </c>
    </row>
    <row r="1978" spans="1:20" x14ac:dyDescent="0.4">
      <c r="A1978" s="1" t="s">
        <v>539</v>
      </c>
      <c r="B1978" s="1" t="s">
        <v>395</v>
      </c>
      <c r="C1978" s="1" t="s">
        <v>540</v>
      </c>
      <c r="D1978" s="1" t="s">
        <v>395</v>
      </c>
      <c r="E1978" s="1" t="s">
        <v>395</v>
      </c>
      <c r="F1978" s="1" t="s">
        <v>397</v>
      </c>
      <c r="G1978" s="1" t="s">
        <v>398</v>
      </c>
      <c r="H1978" s="1" t="s">
        <v>930</v>
      </c>
      <c r="I1978" s="1" t="s">
        <v>100</v>
      </c>
      <c r="J1978" s="1" t="s">
        <v>101</v>
      </c>
      <c r="K1978" s="1" t="s">
        <v>453</v>
      </c>
      <c r="L1978" s="6" t="str">
        <f>VLOOKUP(LEFT(A1978,1),'Ansatz 1'!A$1:B$10,2)</f>
        <v>0 Vertretungskörper und allgemeine Verwaltung</v>
      </c>
      <c r="M1978" s="6" t="str">
        <f>VLOOKUP(LEFT(A1978,2),'Ansatz 2'!A$1:B$51,2)</f>
        <v>06 Sonstige Maßnahmen</v>
      </c>
      <c r="N1978" t="str">
        <f t="shared" si="207"/>
        <v>0600 Beiträge an Verbände, Vereine oder sonstige Organisationen</v>
      </c>
      <c r="O1978" s="1" t="str">
        <f t="shared" si="209"/>
        <v>EH</v>
      </c>
      <c r="P1978" s="1">
        <f t="shared" si="205"/>
        <v>1</v>
      </c>
      <c r="Q1978" s="1" t="s">
        <v>999</v>
      </c>
      <c r="R1978" t="str">
        <f t="shared" si="206"/>
        <v>1/0600-72600 Mitgliedsbeiträge an Institutionen</v>
      </c>
      <c r="S1978" s="2">
        <f t="shared" si="204"/>
        <v>-8000</v>
      </c>
      <c r="T1978" s="2">
        <f t="shared" si="208"/>
        <v>-2.5864856126737794</v>
      </c>
    </row>
    <row r="1979" spans="1:20" x14ac:dyDescent="0.4">
      <c r="A1979" s="1" t="s">
        <v>541</v>
      </c>
      <c r="B1979" s="1" t="s">
        <v>395</v>
      </c>
      <c r="C1979" s="1" t="s">
        <v>477</v>
      </c>
      <c r="D1979" s="1" t="s">
        <v>455</v>
      </c>
      <c r="E1979" s="1" t="s">
        <v>395</v>
      </c>
      <c r="F1979" s="1" t="s">
        <v>497</v>
      </c>
      <c r="G1979" s="1" t="s">
        <v>398</v>
      </c>
      <c r="H1979" s="1" t="s">
        <v>930</v>
      </c>
      <c r="I1979" s="1" t="s">
        <v>102</v>
      </c>
      <c r="J1979" s="1" t="s">
        <v>89</v>
      </c>
      <c r="K1979" s="1" t="s">
        <v>440</v>
      </c>
      <c r="L1979" s="6" t="str">
        <f>VLOOKUP(LEFT(A1979,1),'Ansatz 1'!A$1:B$10,2)</f>
        <v>0 Vertretungskörper und allgemeine Verwaltung</v>
      </c>
      <c r="M1979" s="6" t="str">
        <f>VLOOKUP(LEFT(A1979,2),'Ansatz 2'!A$1:B$51,2)</f>
        <v>06 Sonstige Maßnahmen</v>
      </c>
      <c r="N1979" t="str">
        <f t="shared" si="207"/>
        <v>0610 Sonstige Subventionen</v>
      </c>
      <c r="O1979" s="1" t="str">
        <f t="shared" si="209"/>
        <v>EH</v>
      </c>
      <c r="P1979" s="1">
        <f t="shared" si="205"/>
        <v>1</v>
      </c>
      <c r="Q1979" s="1" t="s">
        <v>999</v>
      </c>
      <c r="R1979" t="str">
        <f t="shared" si="206"/>
        <v>1/0610-72050 Interne Leistungsverrechnung</v>
      </c>
      <c r="S1979" s="2">
        <f t="shared" si="204"/>
        <v>-2000</v>
      </c>
      <c r="T1979" s="2">
        <f t="shared" si="208"/>
        <v>-0.64662140316844485</v>
      </c>
    </row>
    <row r="1980" spans="1:20" x14ac:dyDescent="0.4">
      <c r="A1980" s="1" t="s">
        <v>541</v>
      </c>
      <c r="B1980" s="1" t="s">
        <v>395</v>
      </c>
      <c r="C1980" s="1" t="s">
        <v>422</v>
      </c>
      <c r="D1980" s="1" t="s">
        <v>395</v>
      </c>
      <c r="E1980" s="1" t="s">
        <v>395</v>
      </c>
      <c r="F1980" s="1" t="s">
        <v>397</v>
      </c>
      <c r="G1980" s="1" t="s">
        <v>398</v>
      </c>
      <c r="H1980" s="1" t="s">
        <v>931</v>
      </c>
      <c r="I1980" s="1" t="s">
        <v>102</v>
      </c>
      <c r="J1980" s="1" t="s">
        <v>103</v>
      </c>
      <c r="K1980" s="1" t="s">
        <v>542</v>
      </c>
      <c r="L1980" s="6" t="str">
        <f>VLOOKUP(LEFT(A1980,1),'Ansatz 1'!A$1:B$10,2)</f>
        <v>0 Vertretungskörper und allgemeine Verwaltung</v>
      </c>
      <c r="M1980" s="6" t="str">
        <f>VLOOKUP(LEFT(A1980,2),'Ansatz 2'!A$1:B$51,2)</f>
        <v>06 Sonstige Maßnahmen</v>
      </c>
      <c r="N1980" t="str">
        <f t="shared" si="207"/>
        <v>0610 Sonstige Subventionen</v>
      </c>
      <c r="O1980" s="1" t="str">
        <f t="shared" si="209"/>
        <v>EH</v>
      </c>
      <c r="P1980" s="1">
        <f t="shared" si="205"/>
        <v>1</v>
      </c>
      <c r="Q1980" s="1" t="s">
        <v>999</v>
      </c>
      <c r="R1980" t="str">
        <f t="shared" si="206"/>
        <v>1/0610-75200 Transfers an Gemeinden, Gemeindeverbände (Regio Vorderland Beiträge, Aktionen)</v>
      </c>
      <c r="S1980" s="2">
        <f t="shared" si="204"/>
        <v>-26200</v>
      </c>
      <c r="T1980" s="2">
        <f t="shared" si="208"/>
        <v>-8.4707403815066282</v>
      </c>
    </row>
    <row r="1981" spans="1:20" x14ac:dyDescent="0.4">
      <c r="A1981" s="1" t="s">
        <v>541</v>
      </c>
      <c r="B1981" s="1" t="s">
        <v>395</v>
      </c>
      <c r="C1981" s="1" t="s">
        <v>543</v>
      </c>
      <c r="D1981" s="1" t="s">
        <v>395</v>
      </c>
      <c r="E1981" s="1" t="s">
        <v>395</v>
      </c>
      <c r="F1981" s="1" t="s">
        <v>397</v>
      </c>
      <c r="G1981" s="1" t="s">
        <v>398</v>
      </c>
      <c r="H1981" s="1" t="s">
        <v>958</v>
      </c>
      <c r="I1981" s="1" t="s">
        <v>102</v>
      </c>
      <c r="J1981" s="1" t="s">
        <v>104</v>
      </c>
      <c r="K1981" s="1" t="s">
        <v>437</v>
      </c>
      <c r="L1981" s="6" t="str">
        <f>VLOOKUP(LEFT(A1981,1),'Ansatz 1'!A$1:B$10,2)</f>
        <v>0 Vertretungskörper und allgemeine Verwaltung</v>
      </c>
      <c r="M1981" s="6" t="str">
        <f>VLOOKUP(LEFT(A1981,2),'Ansatz 2'!A$1:B$51,2)</f>
        <v>06 Sonstige Maßnahmen</v>
      </c>
      <c r="N1981" t="str">
        <f t="shared" si="207"/>
        <v>0610 Sonstige Subventionen</v>
      </c>
      <c r="O1981" s="1" t="str">
        <f t="shared" si="209"/>
        <v>EH</v>
      </c>
      <c r="P1981" s="1">
        <f t="shared" si="205"/>
        <v>1</v>
      </c>
      <c r="Q1981" s="1" t="s">
        <v>999</v>
      </c>
      <c r="R1981" t="str">
        <f t="shared" si="206"/>
        <v>1/0610-75700 Transfers an private Organisationen ohne Erwerbszweck  (Vereine u. priv. Organisationen)</v>
      </c>
      <c r="S1981" s="2">
        <f t="shared" si="204"/>
        <v>-4000</v>
      </c>
      <c r="T1981" s="2">
        <f t="shared" si="208"/>
        <v>-1.2932428063368897</v>
      </c>
    </row>
    <row r="1982" spans="1:20" x14ac:dyDescent="0.4">
      <c r="A1982" s="1" t="s">
        <v>545</v>
      </c>
      <c r="B1982" s="1" t="s">
        <v>395</v>
      </c>
      <c r="C1982" s="1" t="s">
        <v>487</v>
      </c>
      <c r="D1982" s="1" t="s">
        <v>395</v>
      </c>
      <c r="E1982" s="1" t="s">
        <v>395</v>
      </c>
      <c r="F1982" s="1" t="s">
        <v>397</v>
      </c>
      <c r="G1982" s="1" t="s">
        <v>398</v>
      </c>
      <c r="H1982" s="1" t="s">
        <v>930</v>
      </c>
      <c r="I1982" s="1" t="s">
        <v>105</v>
      </c>
      <c r="J1982" s="1" t="s">
        <v>62</v>
      </c>
      <c r="K1982" s="1" t="s">
        <v>546</v>
      </c>
      <c r="L1982" s="6" t="str">
        <f>VLOOKUP(LEFT(A1982,1),'Ansatz 1'!A$1:B$10,2)</f>
        <v>0 Vertretungskörper und allgemeine Verwaltung</v>
      </c>
      <c r="M1982" s="6" t="str">
        <f>VLOOKUP(LEFT(A1982,2),'Ansatz 2'!A$1:B$51,2)</f>
        <v>06 Sonstige Maßnahmen</v>
      </c>
      <c r="N1982" t="str">
        <f t="shared" si="207"/>
        <v>0620 Ehrungen und Auszeichnungen</v>
      </c>
      <c r="O1982" s="1" t="str">
        <f t="shared" si="209"/>
        <v>EH</v>
      </c>
      <c r="P1982" s="1">
        <f t="shared" si="205"/>
        <v>1</v>
      </c>
      <c r="Q1982" s="1" t="s">
        <v>999</v>
      </c>
      <c r="R1982" t="str">
        <f t="shared" si="206"/>
        <v>1/0620-72900 Sonstige Aufwendungen</v>
      </c>
      <c r="S1982" s="2">
        <f t="shared" si="204"/>
        <v>-5300</v>
      </c>
      <c r="T1982" s="2">
        <f t="shared" si="208"/>
        <v>-1.7135467183963788</v>
      </c>
    </row>
    <row r="1983" spans="1:20" x14ac:dyDescent="0.4">
      <c r="A1983" s="1" t="s">
        <v>547</v>
      </c>
      <c r="B1983" s="1" t="s">
        <v>395</v>
      </c>
      <c r="C1983" s="1" t="s">
        <v>487</v>
      </c>
      <c r="D1983" s="1" t="s">
        <v>395</v>
      </c>
      <c r="E1983" s="1" t="s">
        <v>395</v>
      </c>
      <c r="F1983" s="1" t="s">
        <v>397</v>
      </c>
      <c r="G1983" s="1" t="s">
        <v>398</v>
      </c>
      <c r="H1983" s="1" t="s">
        <v>930</v>
      </c>
      <c r="I1983" s="1" t="s">
        <v>106</v>
      </c>
      <c r="J1983" s="1" t="s">
        <v>62</v>
      </c>
      <c r="K1983" s="1" t="s">
        <v>488</v>
      </c>
      <c r="L1983" s="6" t="str">
        <f>VLOOKUP(LEFT(A1983,1),'Ansatz 1'!A$1:B$10,2)</f>
        <v>0 Vertretungskörper und allgemeine Verwaltung</v>
      </c>
      <c r="M1983" s="6" t="str">
        <f>VLOOKUP(LEFT(A1983,2),'Ansatz 2'!A$1:B$51,2)</f>
        <v>06 Sonstige Maßnahmen</v>
      </c>
      <c r="N1983" t="str">
        <f t="shared" si="207"/>
        <v>0630 Städtekontakte und Partnerschaften</v>
      </c>
      <c r="O1983" s="1" t="str">
        <f t="shared" si="209"/>
        <v>EH</v>
      </c>
      <c r="P1983" s="1">
        <f t="shared" si="205"/>
        <v>1</v>
      </c>
      <c r="Q1983" s="1" t="s">
        <v>999</v>
      </c>
      <c r="R1983" t="str">
        <f t="shared" si="206"/>
        <v>1/0630-72900 Sonstige Aufwendungen</v>
      </c>
      <c r="S1983" s="2">
        <f t="shared" si="204"/>
        <v>-4200</v>
      </c>
      <c r="T1983" s="2">
        <f t="shared" si="208"/>
        <v>-1.3579049466537343</v>
      </c>
    </row>
    <row r="1984" spans="1:20" x14ac:dyDescent="0.4">
      <c r="A1984" s="1" t="s">
        <v>548</v>
      </c>
      <c r="B1984" s="1" t="s">
        <v>395</v>
      </c>
      <c r="C1984" s="1" t="s">
        <v>549</v>
      </c>
      <c r="D1984" s="1" t="s">
        <v>395</v>
      </c>
      <c r="E1984" s="1" t="s">
        <v>395</v>
      </c>
      <c r="F1984" s="1" t="s">
        <v>397</v>
      </c>
      <c r="G1984" s="1" t="s">
        <v>398</v>
      </c>
      <c r="H1984" s="1" t="s">
        <v>936</v>
      </c>
      <c r="I1984" s="1" t="s">
        <v>107</v>
      </c>
      <c r="J1984" s="1" t="s">
        <v>108</v>
      </c>
      <c r="K1984" s="1" t="s">
        <v>440</v>
      </c>
      <c r="L1984" s="6" t="str">
        <f>VLOOKUP(LEFT(A1984,1),'Ansatz 1'!A$1:B$10,2)</f>
        <v>0 Vertretungskörper und allgemeine Verwaltung</v>
      </c>
      <c r="M1984" s="6" t="str">
        <f>VLOOKUP(LEFT(A1984,2),'Ansatz 2'!A$1:B$51,2)</f>
        <v>09 Personalbetreuung</v>
      </c>
      <c r="N1984" t="str">
        <f t="shared" si="207"/>
        <v>0910 Personalausbildung und Personalfortbildung</v>
      </c>
      <c r="O1984" s="1" t="str">
        <f t="shared" si="209"/>
        <v>EH</v>
      </c>
      <c r="P1984" s="1">
        <f t="shared" si="205"/>
        <v>1</v>
      </c>
      <c r="Q1984" s="1" t="s">
        <v>999</v>
      </c>
      <c r="R1984" t="str">
        <f t="shared" si="206"/>
        <v>1/0910-59000 Freiwillige Sozialleistungen (Personalaus- u. Fortb.)</v>
      </c>
      <c r="S1984" s="2">
        <f t="shared" si="204"/>
        <v>-2000</v>
      </c>
      <c r="T1984" s="2">
        <f t="shared" si="208"/>
        <v>-0.64662140316844485</v>
      </c>
    </row>
    <row r="1985" spans="1:20" x14ac:dyDescent="0.4">
      <c r="A1985" s="1" t="s">
        <v>550</v>
      </c>
      <c r="B1985" s="1" t="s">
        <v>395</v>
      </c>
      <c r="C1985" s="1" t="s">
        <v>487</v>
      </c>
      <c r="D1985" s="1" t="s">
        <v>395</v>
      </c>
      <c r="E1985" s="1" t="s">
        <v>395</v>
      </c>
      <c r="F1985" s="1" t="s">
        <v>397</v>
      </c>
      <c r="G1985" s="1" t="s">
        <v>398</v>
      </c>
      <c r="H1985" s="1" t="s">
        <v>930</v>
      </c>
      <c r="I1985" s="1" t="s">
        <v>109</v>
      </c>
      <c r="J1985" s="1" t="s">
        <v>62</v>
      </c>
      <c r="K1985" s="1" t="s">
        <v>551</v>
      </c>
      <c r="L1985" s="6" t="str">
        <f>VLOOKUP(LEFT(A1985,1),'Ansatz 1'!A$1:B$10,2)</f>
        <v>0 Vertretungskörper und allgemeine Verwaltung</v>
      </c>
      <c r="M1985" s="6" t="str">
        <f>VLOOKUP(LEFT(A1985,2),'Ansatz 2'!A$1:B$51,2)</f>
        <v>09 Personalbetreuung</v>
      </c>
      <c r="N1985" t="str">
        <f t="shared" si="207"/>
        <v>0940 Gemeinschaftspflege</v>
      </c>
      <c r="O1985" s="1" t="str">
        <f t="shared" si="209"/>
        <v>EH</v>
      </c>
      <c r="P1985" s="1">
        <f t="shared" si="205"/>
        <v>1</v>
      </c>
      <c r="Q1985" s="1" t="s">
        <v>999</v>
      </c>
      <c r="R1985" t="str">
        <f t="shared" si="206"/>
        <v>1/0940-72900 Sonstige Aufwendungen</v>
      </c>
      <c r="S1985" s="2">
        <f t="shared" si="204"/>
        <v>-5400</v>
      </c>
      <c r="T1985" s="2">
        <f t="shared" si="208"/>
        <v>-1.7458777885548011</v>
      </c>
    </row>
    <row r="1986" spans="1:20" x14ac:dyDescent="0.4">
      <c r="A1986" s="1" t="s">
        <v>552</v>
      </c>
      <c r="B1986" s="1" t="s">
        <v>395</v>
      </c>
      <c r="C1986" s="1" t="s">
        <v>477</v>
      </c>
      <c r="D1986" s="1" t="s">
        <v>553</v>
      </c>
      <c r="E1986" s="1" t="s">
        <v>395</v>
      </c>
      <c r="F1986" s="1" t="s">
        <v>397</v>
      </c>
      <c r="G1986" s="1" t="s">
        <v>398</v>
      </c>
      <c r="H1986" s="1" t="s">
        <v>930</v>
      </c>
      <c r="I1986" s="1" t="s">
        <v>110</v>
      </c>
      <c r="J1986" s="1" t="s">
        <v>111</v>
      </c>
      <c r="K1986" s="1" t="s">
        <v>554</v>
      </c>
      <c r="L1986" s="6" t="str">
        <f>VLOOKUP(LEFT(A1986,1),'Ansatz 1'!A$1:B$10,2)</f>
        <v>1 Öffentliche Ordnung und Sicherheit</v>
      </c>
      <c r="M1986" s="6" t="str">
        <f>VLOOKUP(LEFT(A1986,2),'Ansatz 2'!A$1:B$51,2)</f>
        <v>12 Sicherheitspolizei</v>
      </c>
      <c r="N1986" t="str">
        <f t="shared" si="207"/>
        <v>1200 Sicherheitspolizei</v>
      </c>
      <c r="O1986" s="1" t="str">
        <f t="shared" si="209"/>
        <v>EH</v>
      </c>
      <c r="P1986" s="1">
        <f t="shared" si="205"/>
        <v>1</v>
      </c>
      <c r="Q1986" s="1" t="s">
        <v>999</v>
      </c>
      <c r="R1986" t="str">
        <f t="shared" si="206"/>
        <v>1/1200-72025 Kostenbeiträge (Kostenersätze) für Leistungen (MG Rankweil für  Polizeieinsätze)</v>
      </c>
      <c r="S1986" s="2">
        <f t="shared" ref="S1986:S2049" si="210">IF(P1986=2,K1986+0,-(K1986+0))</f>
        <v>-8500</v>
      </c>
      <c r="T1986" s="2">
        <f t="shared" si="208"/>
        <v>-2.7481409634658909</v>
      </c>
    </row>
    <row r="1987" spans="1:20" x14ac:dyDescent="0.4">
      <c r="A1987" s="1" t="s">
        <v>555</v>
      </c>
      <c r="B1987" s="1" t="s">
        <v>395</v>
      </c>
      <c r="C1987" s="1" t="s">
        <v>504</v>
      </c>
      <c r="D1987" s="1" t="s">
        <v>395</v>
      </c>
      <c r="E1987" s="1" t="s">
        <v>395</v>
      </c>
      <c r="F1987" s="1" t="s">
        <v>397</v>
      </c>
      <c r="G1987" s="1" t="s">
        <v>398</v>
      </c>
      <c r="H1987" s="1" t="s">
        <v>934</v>
      </c>
      <c r="I1987" s="1" t="s">
        <v>112</v>
      </c>
      <c r="J1987" s="1" t="s">
        <v>113</v>
      </c>
      <c r="K1987" s="1" t="s">
        <v>493</v>
      </c>
      <c r="L1987" s="6" t="str">
        <f>VLOOKUP(LEFT(A1987,1),'Ansatz 1'!A$1:B$10,2)</f>
        <v>1 Öffentliche Ordnung und Sicherheit</v>
      </c>
      <c r="M1987" s="6" t="str">
        <f>VLOOKUP(LEFT(A1987,2),'Ansatz 2'!A$1:B$51,2)</f>
        <v>13 Sonderpolizei</v>
      </c>
      <c r="N1987" t="str">
        <f t="shared" si="207"/>
        <v>1310 Bau- und Feuerpolizei</v>
      </c>
      <c r="O1987" s="1" t="str">
        <f t="shared" si="209"/>
        <v>EH</v>
      </c>
      <c r="P1987" s="1">
        <f t="shared" ref="P1987:P2050" si="211">IF(OR(MID(H1987,2,1)="1",MID(H1987,2,1)="3"),2,1)</f>
        <v>1</v>
      </c>
      <c r="Q1987" s="1" t="s">
        <v>999</v>
      </c>
      <c r="R1987" t="str">
        <f t="shared" si="206"/>
        <v>1/1310-41300 Hausnummerntafeln</v>
      </c>
      <c r="S1987" s="2">
        <f t="shared" si="210"/>
        <v>-300</v>
      </c>
      <c r="T1987" s="2">
        <f t="shared" si="208"/>
        <v>-9.6993210475266725E-2</v>
      </c>
    </row>
    <row r="1988" spans="1:20" x14ac:dyDescent="0.4">
      <c r="A1988" s="1" t="s">
        <v>555</v>
      </c>
      <c r="B1988" s="1" t="s">
        <v>395</v>
      </c>
      <c r="C1988" s="1" t="s">
        <v>485</v>
      </c>
      <c r="D1988" s="1" t="s">
        <v>395</v>
      </c>
      <c r="E1988" s="1" t="s">
        <v>395</v>
      </c>
      <c r="F1988" s="1" t="s">
        <v>397</v>
      </c>
      <c r="G1988" s="1" t="s">
        <v>398</v>
      </c>
      <c r="H1988" s="1" t="s">
        <v>930</v>
      </c>
      <c r="I1988" s="1" t="s">
        <v>112</v>
      </c>
      <c r="J1988" s="1" t="s">
        <v>114</v>
      </c>
      <c r="K1988" s="1" t="s">
        <v>532</v>
      </c>
      <c r="L1988" s="6" t="str">
        <f>VLOOKUP(LEFT(A1988,1),'Ansatz 1'!A$1:B$10,2)</f>
        <v>1 Öffentliche Ordnung und Sicherheit</v>
      </c>
      <c r="M1988" s="6" t="str">
        <f>VLOOKUP(LEFT(A1988,2),'Ansatz 2'!A$1:B$51,2)</f>
        <v>13 Sonderpolizei</v>
      </c>
      <c r="N1988" t="str">
        <f t="shared" si="207"/>
        <v>1310 Bau- und Feuerpolizei</v>
      </c>
      <c r="O1988" s="1" t="str">
        <f t="shared" si="209"/>
        <v>EH</v>
      </c>
      <c r="P1988" s="1">
        <f t="shared" si="211"/>
        <v>1</v>
      </c>
      <c r="Q1988" s="1" t="s">
        <v>999</v>
      </c>
      <c r="R1988" t="str">
        <f t="shared" si="206"/>
        <v>1/1310-72800 Entgelte für sonstige Leistungen (Feuerbeschau)</v>
      </c>
      <c r="S1988" s="2">
        <f t="shared" si="210"/>
        <v>-200</v>
      </c>
      <c r="T1988" s="2">
        <f t="shared" si="208"/>
        <v>-6.4662140316844488E-2</v>
      </c>
    </row>
    <row r="1989" spans="1:20" x14ac:dyDescent="0.4">
      <c r="A1989" s="1" t="s">
        <v>555</v>
      </c>
      <c r="B1989" s="1" t="s">
        <v>395</v>
      </c>
      <c r="C1989" s="1" t="s">
        <v>489</v>
      </c>
      <c r="D1989" s="1" t="s">
        <v>395</v>
      </c>
      <c r="E1989" s="1" t="s">
        <v>395</v>
      </c>
      <c r="F1989" s="1" t="s">
        <v>397</v>
      </c>
      <c r="G1989" s="1" t="s">
        <v>398</v>
      </c>
      <c r="H1989" s="1" t="s">
        <v>951</v>
      </c>
      <c r="I1989" s="1" t="s">
        <v>112</v>
      </c>
      <c r="J1989" s="1" t="s">
        <v>115</v>
      </c>
      <c r="K1989" s="1" t="s">
        <v>493</v>
      </c>
      <c r="L1989" s="6" t="str">
        <f>VLOOKUP(LEFT(A1989,1),'Ansatz 1'!A$1:B$10,2)</f>
        <v>1 Öffentliche Ordnung und Sicherheit</v>
      </c>
      <c r="M1989" s="6" t="str">
        <f>VLOOKUP(LEFT(A1989,2),'Ansatz 2'!A$1:B$51,2)</f>
        <v>13 Sonderpolizei</v>
      </c>
      <c r="N1989" t="str">
        <f t="shared" si="207"/>
        <v>1310 Bau- und Feuerpolizei</v>
      </c>
      <c r="O1989" s="1" t="str">
        <f t="shared" si="209"/>
        <v>EH</v>
      </c>
      <c r="P1989" s="1">
        <f t="shared" si="211"/>
        <v>2</v>
      </c>
      <c r="Q1989" s="1" t="s">
        <v>999</v>
      </c>
      <c r="R1989" t="str">
        <f t="shared" si="206"/>
        <v>2/1310+80800 Ersätze für Hausnummerntafeln</v>
      </c>
      <c r="S1989" s="2">
        <f t="shared" si="210"/>
        <v>300</v>
      </c>
      <c r="T1989" s="2">
        <f t="shared" si="208"/>
        <v>9.6993210475266725E-2</v>
      </c>
    </row>
    <row r="1990" spans="1:20" x14ac:dyDescent="0.4">
      <c r="A1990" s="1" t="s">
        <v>556</v>
      </c>
      <c r="B1990" s="1" t="s">
        <v>395</v>
      </c>
      <c r="C1990" s="1" t="s">
        <v>485</v>
      </c>
      <c r="D1990" s="1" t="s">
        <v>395</v>
      </c>
      <c r="E1990" s="1" t="s">
        <v>395</v>
      </c>
      <c r="F1990" s="1" t="s">
        <v>397</v>
      </c>
      <c r="G1990" s="1" t="s">
        <v>398</v>
      </c>
      <c r="H1990" s="1" t="s">
        <v>930</v>
      </c>
      <c r="I1990" s="1" t="s">
        <v>116</v>
      </c>
      <c r="J1990" s="1" t="s">
        <v>117</v>
      </c>
      <c r="K1990" s="1" t="s">
        <v>440</v>
      </c>
      <c r="L1990" s="6" t="str">
        <f>VLOOKUP(LEFT(A1990,1),'Ansatz 1'!A$1:B$10,2)</f>
        <v>1 Öffentliche Ordnung und Sicherheit</v>
      </c>
      <c r="M1990" s="6" t="str">
        <f>VLOOKUP(LEFT(A1990,2),'Ansatz 2'!A$1:B$51,2)</f>
        <v>13 Sonderpolizei</v>
      </c>
      <c r="N1990" t="str">
        <f t="shared" si="207"/>
        <v>1320 Gesundheitspolizei</v>
      </c>
      <c r="O1990" s="1" t="str">
        <f t="shared" si="209"/>
        <v>EH</v>
      </c>
      <c r="P1990" s="1">
        <f t="shared" si="211"/>
        <v>1</v>
      </c>
      <c r="Q1990" s="1" t="s">
        <v>999</v>
      </c>
      <c r="R1990" t="str">
        <f t="shared" si="206"/>
        <v>1/1320-72800 Entgelte für sonstige Leistungen (Totenbeschau, Bergungskosten)</v>
      </c>
      <c r="S1990" s="2">
        <f t="shared" si="210"/>
        <v>-2000</v>
      </c>
      <c r="T1990" s="2">
        <f t="shared" si="208"/>
        <v>-0.64662140316844485</v>
      </c>
    </row>
    <row r="1991" spans="1:20" x14ac:dyDescent="0.4">
      <c r="A1991" s="1" t="s">
        <v>557</v>
      </c>
      <c r="B1991" s="1" t="s">
        <v>395</v>
      </c>
      <c r="C1991" s="1" t="s">
        <v>487</v>
      </c>
      <c r="D1991" s="1" t="s">
        <v>395</v>
      </c>
      <c r="E1991" s="1" t="s">
        <v>395</v>
      </c>
      <c r="F1991" s="1" t="s">
        <v>397</v>
      </c>
      <c r="G1991" s="1" t="s">
        <v>398</v>
      </c>
      <c r="H1991" s="1" t="s">
        <v>930</v>
      </c>
      <c r="I1991" s="1" t="s">
        <v>118</v>
      </c>
      <c r="J1991" s="1" t="s">
        <v>119</v>
      </c>
      <c r="K1991" s="1" t="s">
        <v>440</v>
      </c>
      <c r="L1991" s="6" t="str">
        <f>VLOOKUP(LEFT(A1991,1),'Ansatz 1'!A$1:B$10,2)</f>
        <v>1 Öffentliche Ordnung und Sicherheit</v>
      </c>
      <c r="M1991" s="6" t="str">
        <f>VLOOKUP(LEFT(A1991,2),'Ansatz 2'!A$1:B$51,2)</f>
        <v>13 Sonderpolizei</v>
      </c>
      <c r="N1991" t="str">
        <f t="shared" si="207"/>
        <v>1330 Veterinärpolizei</v>
      </c>
      <c r="O1991" s="1" t="str">
        <f t="shared" si="209"/>
        <v>EH</v>
      </c>
      <c r="P1991" s="1">
        <f t="shared" si="211"/>
        <v>1</v>
      </c>
      <c r="Q1991" s="1" t="s">
        <v>999</v>
      </c>
      <c r="R1991" t="str">
        <f t="shared" si="206"/>
        <v>1/1330-72900 Sonstige Aufwendungen (Viehseuchenbekämpfung)</v>
      </c>
      <c r="S1991" s="2">
        <f t="shared" si="210"/>
        <v>-2000</v>
      </c>
      <c r="T1991" s="2">
        <f t="shared" si="208"/>
        <v>-0.64662140316844485</v>
      </c>
    </row>
    <row r="1992" spans="1:20" x14ac:dyDescent="0.4">
      <c r="A1992" s="1" t="s">
        <v>558</v>
      </c>
      <c r="B1992" s="1" t="s">
        <v>395</v>
      </c>
      <c r="C1992" s="1" t="s">
        <v>438</v>
      </c>
      <c r="D1992" s="1" t="s">
        <v>395</v>
      </c>
      <c r="E1992" s="1" t="s">
        <v>395</v>
      </c>
      <c r="F1992" s="1" t="s">
        <v>397</v>
      </c>
      <c r="G1992" s="1" t="s">
        <v>398</v>
      </c>
      <c r="H1992" s="1" t="s">
        <v>934</v>
      </c>
      <c r="I1992" s="1" t="s">
        <v>120</v>
      </c>
      <c r="J1992" s="1" t="s">
        <v>36</v>
      </c>
      <c r="K1992" s="1" t="s">
        <v>431</v>
      </c>
      <c r="L1992" s="6" t="str">
        <f>VLOOKUP(LEFT(A1992,1),'Ansatz 1'!A$1:B$10,2)</f>
        <v>1 Öffentliche Ordnung und Sicherheit</v>
      </c>
      <c r="M1992" s="6" t="str">
        <f>VLOOKUP(LEFT(A1992,2),'Ansatz 2'!A$1:B$51,2)</f>
        <v>16 Feuerwehrwesen</v>
      </c>
      <c r="N1992" t="str">
        <f t="shared" si="207"/>
        <v>1630 Freiwillige Feuerwehr</v>
      </c>
      <c r="O1992" s="1" t="str">
        <f t="shared" si="209"/>
        <v>EH</v>
      </c>
      <c r="P1992" s="1">
        <f t="shared" si="211"/>
        <v>1</v>
      </c>
      <c r="Q1992" s="1" t="s">
        <v>999</v>
      </c>
      <c r="R1992" t="str">
        <f t="shared" si="206"/>
        <v>1/1630-40000 Geringwertige Wirtschaftsgüter (GWG)</v>
      </c>
      <c r="S1992" s="2">
        <f t="shared" si="210"/>
        <v>-12100</v>
      </c>
      <c r="T1992" s="2">
        <f t="shared" si="208"/>
        <v>-3.9120594891690916</v>
      </c>
    </row>
    <row r="1993" spans="1:20" x14ac:dyDescent="0.4">
      <c r="A1993" s="1" t="s">
        <v>558</v>
      </c>
      <c r="B1993" s="1" t="s">
        <v>395</v>
      </c>
      <c r="C1993" s="1" t="s">
        <v>519</v>
      </c>
      <c r="D1993" s="1" t="s">
        <v>395</v>
      </c>
      <c r="E1993" s="1" t="s">
        <v>395</v>
      </c>
      <c r="F1993" s="1" t="s">
        <v>397</v>
      </c>
      <c r="G1993" s="1" t="s">
        <v>398</v>
      </c>
      <c r="H1993" s="1" t="s">
        <v>934</v>
      </c>
      <c r="I1993" s="1" t="s">
        <v>120</v>
      </c>
      <c r="J1993" s="1" t="s">
        <v>84</v>
      </c>
      <c r="K1993" s="1" t="s">
        <v>437</v>
      </c>
      <c r="L1993" s="6" t="str">
        <f>VLOOKUP(LEFT(A1993,1),'Ansatz 1'!A$1:B$10,2)</f>
        <v>1 Öffentliche Ordnung und Sicherheit</v>
      </c>
      <c r="M1993" s="6" t="str">
        <f>VLOOKUP(LEFT(A1993,2),'Ansatz 2'!A$1:B$51,2)</f>
        <v>16 Feuerwehrwesen</v>
      </c>
      <c r="N1993" t="str">
        <f t="shared" si="207"/>
        <v>1630 Freiwillige Feuerwehr</v>
      </c>
      <c r="O1993" s="1" t="str">
        <f t="shared" si="209"/>
        <v>EH</v>
      </c>
      <c r="P1993" s="1">
        <f t="shared" si="211"/>
        <v>1</v>
      </c>
      <c r="Q1993" s="1" t="s">
        <v>999</v>
      </c>
      <c r="R1993" t="str">
        <f t="shared" si="206"/>
        <v>1/1630-45100 Brennstoffe</v>
      </c>
      <c r="S1993" s="2">
        <f t="shared" si="210"/>
        <v>-4000</v>
      </c>
      <c r="T1993" s="2">
        <f t="shared" si="208"/>
        <v>-1.2932428063368897</v>
      </c>
    </row>
    <row r="1994" spans="1:20" x14ac:dyDescent="0.4">
      <c r="A1994" s="1" t="s">
        <v>558</v>
      </c>
      <c r="B1994" s="1" t="s">
        <v>395</v>
      </c>
      <c r="C1994" s="1" t="s">
        <v>560</v>
      </c>
      <c r="D1994" s="1" t="s">
        <v>395</v>
      </c>
      <c r="E1994" s="1" t="s">
        <v>395</v>
      </c>
      <c r="F1994" s="1" t="s">
        <v>397</v>
      </c>
      <c r="G1994" s="1" t="s">
        <v>398</v>
      </c>
      <c r="H1994" s="1" t="s">
        <v>934</v>
      </c>
      <c r="I1994" s="1" t="s">
        <v>120</v>
      </c>
      <c r="J1994" s="1" t="s">
        <v>121</v>
      </c>
      <c r="K1994" s="1" t="s">
        <v>486</v>
      </c>
      <c r="L1994" s="6" t="str">
        <f>VLOOKUP(LEFT(A1994,1),'Ansatz 1'!A$1:B$10,2)</f>
        <v>1 Öffentliche Ordnung und Sicherheit</v>
      </c>
      <c r="M1994" s="6" t="str">
        <f>VLOOKUP(LEFT(A1994,2),'Ansatz 2'!A$1:B$51,2)</f>
        <v>16 Feuerwehrwesen</v>
      </c>
      <c r="N1994" t="str">
        <f t="shared" si="207"/>
        <v>1630 Freiwillige Feuerwehr</v>
      </c>
      <c r="O1994" s="1" t="str">
        <f t="shared" si="209"/>
        <v>EH</v>
      </c>
      <c r="P1994" s="1">
        <f t="shared" si="211"/>
        <v>1</v>
      </c>
      <c r="Q1994" s="1" t="s">
        <v>999</v>
      </c>
      <c r="R1994" t="str">
        <f t="shared" si="206"/>
        <v>1/1630-45200 Treibstoffe</v>
      </c>
      <c r="S1994" s="2">
        <f t="shared" si="210"/>
        <v>-3000</v>
      </c>
      <c r="T1994" s="2">
        <f t="shared" si="208"/>
        <v>-0.96993210475266733</v>
      </c>
    </row>
    <row r="1995" spans="1:20" x14ac:dyDescent="0.4">
      <c r="A1995" s="1" t="s">
        <v>558</v>
      </c>
      <c r="B1995" s="1" t="s">
        <v>395</v>
      </c>
      <c r="C1995" s="1" t="s">
        <v>520</v>
      </c>
      <c r="D1995" s="1" t="s">
        <v>395</v>
      </c>
      <c r="E1995" s="1" t="s">
        <v>395</v>
      </c>
      <c r="F1995" s="1" t="s">
        <v>397</v>
      </c>
      <c r="G1995" s="1" t="s">
        <v>398</v>
      </c>
      <c r="H1995" s="1" t="s">
        <v>934</v>
      </c>
      <c r="I1995" s="1" t="s">
        <v>120</v>
      </c>
      <c r="J1995" s="1" t="s">
        <v>85</v>
      </c>
      <c r="K1995" s="1" t="s">
        <v>421</v>
      </c>
      <c r="L1995" s="6" t="str">
        <f>VLOOKUP(LEFT(A1995,1),'Ansatz 1'!A$1:B$10,2)</f>
        <v>1 Öffentliche Ordnung und Sicherheit</v>
      </c>
      <c r="M1995" s="6" t="str">
        <f>VLOOKUP(LEFT(A1995,2),'Ansatz 2'!A$1:B$51,2)</f>
        <v>16 Feuerwehrwesen</v>
      </c>
      <c r="N1995" t="str">
        <f t="shared" si="207"/>
        <v>1630 Freiwillige Feuerwehr</v>
      </c>
      <c r="O1995" s="1" t="str">
        <f t="shared" si="209"/>
        <v>EH</v>
      </c>
      <c r="P1995" s="1">
        <f t="shared" si="211"/>
        <v>1</v>
      </c>
      <c r="Q1995" s="1" t="s">
        <v>999</v>
      </c>
      <c r="R1995" t="str">
        <f t="shared" si="206"/>
        <v>1/1630-45400 Reinigungsmittel</v>
      </c>
      <c r="S1995" s="2">
        <f t="shared" si="210"/>
        <v>-500</v>
      </c>
      <c r="T1995" s="2">
        <f t="shared" si="208"/>
        <v>-0.16165535079211121</v>
      </c>
    </row>
    <row r="1996" spans="1:20" x14ac:dyDescent="0.4">
      <c r="A1996" s="1" t="s">
        <v>558</v>
      </c>
      <c r="B1996" s="1" t="s">
        <v>395</v>
      </c>
      <c r="C1996" s="1" t="s">
        <v>561</v>
      </c>
      <c r="D1996" s="1" t="s">
        <v>395</v>
      </c>
      <c r="E1996" s="1" t="s">
        <v>395</v>
      </c>
      <c r="F1996" s="1" t="s">
        <v>397</v>
      </c>
      <c r="G1996" s="1" t="s">
        <v>398</v>
      </c>
      <c r="H1996" s="1" t="s">
        <v>934</v>
      </c>
      <c r="I1996" s="1" t="s">
        <v>120</v>
      </c>
      <c r="J1996" s="1" t="s">
        <v>122</v>
      </c>
      <c r="K1996" s="1" t="s">
        <v>562</v>
      </c>
      <c r="L1996" s="6" t="str">
        <f>VLOOKUP(LEFT(A1996,1),'Ansatz 1'!A$1:B$10,2)</f>
        <v>1 Öffentliche Ordnung und Sicherheit</v>
      </c>
      <c r="M1996" s="6" t="str">
        <f>VLOOKUP(LEFT(A1996,2),'Ansatz 2'!A$1:B$51,2)</f>
        <v>16 Feuerwehrwesen</v>
      </c>
      <c r="N1996" t="str">
        <f t="shared" si="207"/>
        <v>1630 Freiwillige Feuerwehr</v>
      </c>
      <c r="O1996" s="1" t="str">
        <f t="shared" si="209"/>
        <v>EH</v>
      </c>
      <c r="P1996" s="1">
        <f t="shared" si="211"/>
        <v>1</v>
      </c>
      <c r="Q1996" s="1" t="s">
        <v>999</v>
      </c>
      <c r="R1996" t="str">
        <f t="shared" si="206"/>
        <v>1/1630-45500 Chemische und sonstige artverwandte Mittel</v>
      </c>
      <c r="S1996" s="2">
        <f t="shared" si="210"/>
        <v>-1400</v>
      </c>
      <c r="T1996" s="2">
        <f t="shared" si="208"/>
        <v>-0.45263498221791143</v>
      </c>
    </row>
    <row r="1997" spans="1:20" x14ac:dyDescent="0.4">
      <c r="A1997" s="1" t="s">
        <v>558</v>
      </c>
      <c r="B1997" s="1" t="s">
        <v>395</v>
      </c>
      <c r="C1997" s="1" t="s">
        <v>522</v>
      </c>
      <c r="D1997" s="1" t="s">
        <v>395</v>
      </c>
      <c r="E1997" s="1" t="s">
        <v>395</v>
      </c>
      <c r="F1997" s="1" t="s">
        <v>397</v>
      </c>
      <c r="G1997" s="1" t="s">
        <v>398</v>
      </c>
      <c r="H1997" s="1" t="s">
        <v>945</v>
      </c>
      <c r="I1997" s="1" t="s">
        <v>120</v>
      </c>
      <c r="J1997" s="1" t="s">
        <v>86</v>
      </c>
      <c r="K1997" s="1" t="s">
        <v>476</v>
      </c>
      <c r="L1997" s="6" t="str">
        <f>VLOOKUP(LEFT(A1997,1),'Ansatz 1'!A$1:B$10,2)</f>
        <v>1 Öffentliche Ordnung und Sicherheit</v>
      </c>
      <c r="M1997" s="6" t="str">
        <f>VLOOKUP(LEFT(A1997,2),'Ansatz 2'!A$1:B$51,2)</f>
        <v>16 Feuerwehrwesen</v>
      </c>
      <c r="N1997" t="str">
        <f t="shared" si="207"/>
        <v>1630 Freiwillige Feuerwehr</v>
      </c>
      <c r="O1997" s="1" t="str">
        <f t="shared" si="209"/>
        <v>EH</v>
      </c>
      <c r="P1997" s="1">
        <f t="shared" si="211"/>
        <v>1</v>
      </c>
      <c r="Q1997" s="1" t="s">
        <v>999</v>
      </c>
      <c r="R1997" t="str">
        <f t="shared" si="206"/>
        <v>1/1630-60000 Energiebezüge</v>
      </c>
      <c r="S1997" s="2">
        <f t="shared" si="210"/>
        <v>-3300</v>
      </c>
      <c r="T1997" s="2">
        <f t="shared" si="208"/>
        <v>-1.0669253152279341</v>
      </c>
    </row>
    <row r="1998" spans="1:20" x14ac:dyDescent="0.4">
      <c r="A1998" s="1" t="s">
        <v>558</v>
      </c>
      <c r="B1998" s="1" t="s">
        <v>395</v>
      </c>
      <c r="C1998" s="1" t="s">
        <v>523</v>
      </c>
      <c r="D1998" s="1" t="s">
        <v>395</v>
      </c>
      <c r="E1998" s="1" t="s">
        <v>395</v>
      </c>
      <c r="F1998" s="1" t="s">
        <v>397</v>
      </c>
      <c r="G1998" s="1" t="s">
        <v>398</v>
      </c>
      <c r="H1998" s="1" t="s">
        <v>944</v>
      </c>
      <c r="I1998" s="1" t="s">
        <v>120</v>
      </c>
      <c r="J1998" s="1" t="s">
        <v>87</v>
      </c>
      <c r="K1998" s="1" t="s">
        <v>563</v>
      </c>
      <c r="L1998" s="6" t="str">
        <f>VLOOKUP(LEFT(A1998,1),'Ansatz 1'!A$1:B$10,2)</f>
        <v>1 Öffentliche Ordnung und Sicherheit</v>
      </c>
      <c r="M1998" s="6" t="str">
        <f>VLOOKUP(LEFT(A1998,2),'Ansatz 2'!A$1:B$51,2)</f>
        <v>16 Feuerwehrwesen</v>
      </c>
      <c r="N1998" t="str">
        <f t="shared" si="207"/>
        <v>1630 Freiwillige Feuerwehr</v>
      </c>
      <c r="O1998" s="1" t="str">
        <f t="shared" si="209"/>
        <v>EH</v>
      </c>
      <c r="P1998" s="1">
        <f t="shared" si="211"/>
        <v>1</v>
      </c>
      <c r="Q1998" s="1" t="s">
        <v>999</v>
      </c>
      <c r="R1998" t="str">
        <f t="shared" si="206"/>
        <v>1/1630-61400 Instandhaltung von Gebäuden und Bauten</v>
      </c>
      <c r="S1998" s="2">
        <f t="shared" si="210"/>
        <v>-6500</v>
      </c>
      <c r="T1998" s="2">
        <f t="shared" si="208"/>
        <v>-2.1015195602974459</v>
      </c>
    </row>
    <row r="1999" spans="1:20" x14ac:dyDescent="0.4">
      <c r="A1999" s="1" t="s">
        <v>558</v>
      </c>
      <c r="B1999" s="1" t="s">
        <v>395</v>
      </c>
      <c r="C1999" s="1" t="s">
        <v>523</v>
      </c>
      <c r="D1999" s="1" t="s">
        <v>409</v>
      </c>
      <c r="E1999" s="1" t="s">
        <v>395</v>
      </c>
      <c r="F1999" s="1" t="s">
        <v>397</v>
      </c>
      <c r="G1999" s="1" t="s">
        <v>398</v>
      </c>
      <c r="H1999" s="1" t="s">
        <v>944</v>
      </c>
      <c r="I1999" s="1" t="s">
        <v>120</v>
      </c>
      <c r="J1999" s="1" t="s">
        <v>87</v>
      </c>
      <c r="K1999" s="1" t="s">
        <v>564</v>
      </c>
      <c r="L1999" s="6" t="str">
        <f>VLOOKUP(LEFT(A1999,1),'Ansatz 1'!A$1:B$10,2)</f>
        <v>1 Öffentliche Ordnung und Sicherheit</v>
      </c>
      <c r="M1999" s="6" t="str">
        <f>VLOOKUP(LEFT(A1999,2),'Ansatz 2'!A$1:B$51,2)</f>
        <v>16 Feuerwehrwesen</v>
      </c>
      <c r="N1999" t="str">
        <f t="shared" si="207"/>
        <v>1630 Freiwillige Feuerwehr</v>
      </c>
      <c r="O1999" s="1" t="str">
        <f t="shared" si="209"/>
        <v>EH</v>
      </c>
      <c r="P1999" s="1">
        <f t="shared" si="211"/>
        <v>1</v>
      </c>
      <c r="Q1999" s="1" t="s">
        <v>999</v>
      </c>
      <c r="R1999" t="str">
        <f t="shared" si="206"/>
        <v>1/1630-61490 Instandhaltung von Gebäuden und Bauten</v>
      </c>
      <c r="S1999" s="2">
        <f t="shared" si="210"/>
        <v>-25100</v>
      </c>
      <c r="T1999" s="2">
        <f t="shared" si="208"/>
        <v>-8.115098609763983</v>
      </c>
    </row>
    <row r="2000" spans="1:20" x14ac:dyDescent="0.4">
      <c r="A2000" s="1" t="s">
        <v>558</v>
      </c>
      <c r="B2000" s="1" t="s">
        <v>395</v>
      </c>
      <c r="C2000" s="1" t="s">
        <v>459</v>
      </c>
      <c r="D2000" s="1" t="s">
        <v>395</v>
      </c>
      <c r="E2000" s="1" t="s">
        <v>395</v>
      </c>
      <c r="F2000" s="1" t="s">
        <v>397</v>
      </c>
      <c r="G2000" s="1" t="s">
        <v>398</v>
      </c>
      <c r="H2000" s="1" t="s">
        <v>944</v>
      </c>
      <c r="I2000" s="1" t="s">
        <v>120</v>
      </c>
      <c r="J2000" s="1" t="s">
        <v>123</v>
      </c>
      <c r="K2000" s="1" t="s">
        <v>565</v>
      </c>
      <c r="L2000" s="6" t="str">
        <f>VLOOKUP(LEFT(A2000,1),'Ansatz 1'!A$1:B$10,2)</f>
        <v>1 Öffentliche Ordnung und Sicherheit</v>
      </c>
      <c r="M2000" s="6" t="str">
        <f>VLOOKUP(LEFT(A2000,2),'Ansatz 2'!A$1:B$51,2)</f>
        <v>16 Feuerwehrwesen</v>
      </c>
      <c r="N2000" t="str">
        <f t="shared" si="207"/>
        <v>1630 Freiwillige Feuerwehr</v>
      </c>
      <c r="O2000" s="1" t="str">
        <f t="shared" si="209"/>
        <v>EH</v>
      </c>
      <c r="P2000" s="1">
        <f t="shared" si="211"/>
        <v>1</v>
      </c>
      <c r="Q2000" s="1" t="s">
        <v>999</v>
      </c>
      <c r="R2000" t="str">
        <f t="shared" si="206"/>
        <v>1/1630-61700 Instandhaltung von Fahrzeugen</v>
      </c>
      <c r="S2000" s="2">
        <f t="shared" si="210"/>
        <v>-6400</v>
      </c>
      <c r="T2000" s="2">
        <f t="shared" si="208"/>
        <v>-2.0691884901390236</v>
      </c>
    </row>
    <row r="2001" spans="1:20" x14ac:dyDescent="0.4">
      <c r="A2001" s="1" t="s">
        <v>558</v>
      </c>
      <c r="B2001" s="1" t="s">
        <v>395</v>
      </c>
      <c r="C2001" s="1" t="s">
        <v>462</v>
      </c>
      <c r="D2001" s="1" t="s">
        <v>395</v>
      </c>
      <c r="E2001" s="1" t="s">
        <v>395</v>
      </c>
      <c r="F2001" s="1" t="s">
        <v>397</v>
      </c>
      <c r="G2001" s="1" t="s">
        <v>398</v>
      </c>
      <c r="H2001" s="1" t="s">
        <v>944</v>
      </c>
      <c r="I2001" s="1" t="s">
        <v>120</v>
      </c>
      <c r="J2001" s="1" t="s">
        <v>47</v>
      </c>
      <c r="K2001" s="1" t="s">
        <v>514</v>
      </c>
      <c r="L2001" s="6" t="str">
        <f>VLOOKUP(LEFT(A2001,1),'Ansatz 1'!A$1:B$10,2)</f>
        <v>1 Öffentliche Ordnung und Sicherheit</v>
      </c>
      <c r="M2001" s="6" t="str">
        <f>VLOOKUP(LEFT(A2001,2),'Ansatz 2'!A$1:B$51,2)</f>
        <v>16 Feuerwehrwesen</v>
      </c>
      <c r="N2001" t="str">
        <f t="shared" si="207"/>
        <v>1630 Freiwillige Feuerwehr</v>
      </c>
      <c r="O2001" s="1" t="str">
        <f t="shared" si="209"/>
        <v>EH</v>
      </c>
      <c r="P2001" s="1">
        <f t="shared" si="211"/>
        <v>1</v>
      </c>
      <c r="Q2001" s="1" t="s">
        <v>999</v>
      </c>
      <c r="R2001" t="str">
        <f t="shared" si="206"/>
        <v>1/1630-61800 Instandhaltung von sonstigen Anlagen</v>
      </c>
      <c r="S2001" s="2">
        <f t="shared" si="210"/>
        <v>-3500</v>
      </c>
      <c r="T2001" s="2">
        <f t="shared" si="208"/>
        <v>-1.1315874555447785</v>
      </c>
    </row>
    <row r="2002" spans="1:20" x14ac:dyDescent="0.4">
      <c r="A2002" s="1" t="s">
        <v>558</v>
      </c>
      <c r="B2002" s="1" t="s">
        <v>395</v>
      </c>
      <c r="C2002" s="1" t="s">
        <v>467</v>
      </c>
      <c r="D2002" s="1" t="s">
        <v>395</v>
      </c>
      <c r="E2002" s="1" t="s">
        <v>395</v>
      </c>
      <c r="F2002" s="1" t="s">
        <v>397</v>
      </c>
      <c r="G2002" s="1" t="s">
        <v>398</v>
      </c>
      <c r="H2002" s="1" t="s">
        <v>945</v>
      </c>
      <c r="I2002" s="1" t="s">
        <v>120</v>
      </c>
      <c r="J2002" s="1" t="s">
        <v>49</v>
      </c>
      <c r="K2002" s="1" t="s">
        <v>419</v>
      </c>
      <c r="L2002" s="6" t="str">
        <f>VLOOKUP(LEFT(A2002,1),'Ansatz 1'!A$1:B$10,2)</f>
        <v>1 Öffentliche Ordnung und Sicherheit</v>
      </c>
      <c r="M2002" s="6" t="str">
        <f>VLOOKUP(LEFT(A2002,2),'Ansatz 2'!A$1:B$51,2)</f>
        <v>16 Feuerwehrwesen</v>
      </c>
      <c r="N2002" t="str">
        <f t="shared" si="207"/>
        <v>1630 Freiwillige Feuerwehr</v>
      </c>
      <c r="O2002" s="1" t="str">
        <f t="shared" si="209"/>
        <v>EH</v>
      </c>
      <c r="P2002" s="1">
        <f t="shared" si="211"/>
        <v>1</v>
      </c>
      <c r="Q2002" s="1" t="s">
        <v>999</v>
      </c>
      <c r="R2002" t="str">
        <f t="shared" si="206"/>
        <v>1/1630-63100 Telekommunikationsdienste</v>
      </c>
      <c r="S2002" s="2">
        <f t="shared" si="210"/>
        <v>-1500</v>
      </c>
      <c r="T2002" s="2">
        <f t="shared" si="208"/>
        <v>-0.48496605237633367</v>
      </c>
    </row>
    <row r="2003" spans="1:20" x14ac:dyDescent="0.4">
      <c r="A2003" s="1" t="s">
        <v>558</v>
      </c>
      <c r="B2003" s="1" t="s">
        <v>395</v>
      </c>
      <c r="C2003" s="1" t="s">
        <v>470</v>
      </c>
      <c r="D2003" s="1" t="s">
        <v>395</v>
      </c>
      <c r="E2003" s="1" t="s">
        <v>395</v>
      </c>
      <c r="F2003" s="1" t="s">
        <v>397</v>
      </c>
      <c r="G2003" s="1" t="s">
        <v>398</v>
      </c>
      <c r="H2003" s="1" t="s">
        <v>945</v>
      </c>
      <c r="I2003" s="1" t="s">
        <v>120</v>
      </c>
      <c r="J2003" s="1" t="s">
        <v>51</v>
      </c>
      <c r="K2003" s="1" t="s">
        <v>508</v>
      </c>
      <c r="L2003" s="6" t="str">
        <f>VLOOKUP(LEFT(A2003,1),'Ansatz 1'!A$1:B$10,2)</f>
        <v>1 Öffentliche Ordnung und Sicherheit</v>
      </c>
      <c r="M2003" s="6" t="str">
        <f>VLOOKUP(LEFT(A2003,2),'Ansatz 2'!A$1:B$51,2)</f>
        <v>16 Feuerwehrwesen</v>
      </c>
      <c r="N2003" t="str">
        <f t="shared" si="207"/>
        <v>1630 Freiwillige Feuerwehr</v>
      </c>
      <c r="O2003" s="1" t="str">
        <f t="shared" si="209"/>
        <v>EH</v>
      </c>
      <c r="P2003" s="1">
        <f t="shared" si="211"/>
        <v>1</v>
      </c>
      <c r="Q2003" s="1" t="s">
        <v>999</v>
      </c>
      <c r="R2003" t="str">
        <f t="shared" si="206"/>
        <v>1/1630-67000 Versicherungen</v>
      </c>
      <c r="S2003" s="2">
        <f t="shared" si="210"/>
        <v>-3200</v>
      </c>
      <c r="T2003" s="2">
        <f t="shared" si="208"/>
        <v>-1.0345942450695118</v>
      </c>
    </row>
    <row r="2004" spans="1:20" x14ac:dyDescent="0.4">
      <c r="A2004" s="1" t="s">
        <v>558</v>
      </c>
      <c r="B2004" s="1" t="s">
        <v>395</v>
      </c>
      <c r="C2004" s="1" t="s">
        <v>946</v>
      </c>
      <c r="D2004" s="1" t="s">
        <v>395</v>
      </c>
      <c r="E2004" s="1" t="s">
        <v>395</v>
      </c>
      <c r="F2004" s="1" t="s">
        <v>397</v>
      </c>
      <c r="G2004" s="1" t="s">
        <v>398</v>
      </c>
      <c r="H2004" s="1" t="s">
        <v>947</v>
      </c>
      <c r="I2004" s="1" t="s">
        <v>120</v>
      </c>
      <c r="J2004" s="1" t="s">
        <v>948</v>
      </c>
      <c r="K2004" s="1" t="s">
        <v>959</v>
      </c>
      <c r="L2004" s="6" t="str">
        <f>VLOOKUP(LEFT(A2004,1),'Ansatz 1'!A$1:B$10,2)</f>
        <v>1 Öffentliche Ordnung und Sicherheit</v>
      </c>
      <c r="M2004" s="6" t="str">
        <f>VLOOKUP(LEFT(A2004,2),'Ansatz 2'!A$1:B$51,2)</f>
        <v>16 Feuerwehrwesen</v>
      </c>
      <c r="N2004" t="str">
        <f t="shared" si="207"/>
        <v>1630 Freiwillige Feuerwehr</v>
      </c>
      <c r="O2004" s="1" t="str">
        <f t="shared" si="209"/>
        <v>EH</v>
      </c>
      <c r="P2004" s="1">
        <f t="shared" si="211"/>
        <v>1</v>
      </c>
      <c r="Q2004" s="1" t="s">
        <v>999</v>
      </c>
      <c r="R2004" t="str">
        <f t="shared" si="206"/>
        <v>1/1630-68000 Planmäßige Abschreibung</v>
      </c>
      <c r="S2004" s="2">
        <f t="shared" si="210"/>
        <v>-83600</v>
      </c>
      <c r="T2004" s="2">
        <f t="shared" si="208"/>
        <v>-27.028774652440998</v>
      </c>
    </row>
    <row r="2005" spans="1:20" x14ac:dyDescent="0.4">
      <c r="A2005" s="1" t="s">
        <v>558</v>
      </c>
      <c r="B2005" s="1" t="s">
        <v>395</v>
      </c>
      <c r="C2005" s="1" t="s">
        <v>477</v>
      </c>
      <c r="D2005" s="1" t="s">
        <v>455</v>
      </c>
      <c r="E2005" s="1" t="s">
        <v>395</v>
      </c>
      <c r="F2005" s="1" t="s">
        <v>497</v>
      </c>
      <c r="G2005" s="1" t="s">
        <v>398</v>
      </c>
      <c r="H2005" s="1" t="s">
        <v>930</v>
      </c>
      <c r="I2005" s="1" t="s">
        <v>120</v>
      </c>
      <c r="J2005" s="1" t="s">
        <v>89</v>
      </c>
      <c r="K2005" s="1" t="s">
        <v>421</v>
      </c>
      <c r="L2005" s="6" t="str">
        <f>VLOOKUP(LEFT(A2005,1),'Ansatz 1'!A$1:B$10,2)</f>
        <v>1 Öffentliche Ordnung und Sicherheit</v>
      </c>
      <c r="M2005" s="6" t="str">
        <f>VLOOKUP(LEFT(A2005,2),'Ansatz 2'!A$1:B$51,2)</f>
        <v>16 Feuerwehrwesen</v>
      </c>
      <c r="N2005" t="str">
        <f t="shared" si="207"/>
        <v>1630 Freiwillige Feuerwehr</v>
      </c>
      <c r="O2005" s="1" t="str">
        <f t="shared" si="209"/>
        <v>EH</v>
      </c>
      <c r="P2005" s="1">
        <f t="shared" si="211"/>
        <v>1</v>
      </c>
      <c r="Q2005" s="1" t="s">
        <v>999</v>
      </c>
      <c r="R2005" t="str">
        <f t="shared" si="206"/>
        <v>1/1630-72050 Interne Leistungsverrechnung</v>
      </c>
      <c r="S2005" s="2">
        <f t="shared" si="210"/>
        <v>-500</v>
      </c>
      <c r="T2005" s="2">
        <f t="shared" si="208"/>
        <v>-0.16165535079211121</v>
      </c>
    </row>
    <row r="2006" spans="1:20" x14ac:dyDescent="0.4">
      <c r="A2006" s="1" t="s">
        <v>558</v>
      </c>
      <c r="B2006" s="1" t="s">
        <v>395</v>
      </c>
      <c r="C2006" s="1" t="s">
        <v>485</v>
      </c>
      <c r="D2006" s="1" t="s">
        <v>395</v>
      </c>
      <c r="E2006" s="1" t="s">
        <v>395</v>
      </c>
      <c r="F2006" s="1" t="s">
        <v>397</v>
      </c>
      <c r="G2006" s="1" t="s">
        <v>398</v>
      </c>
      <c r="H2006" s="1" t="s">
        <v>930</v>
      </c>
      <c r="I2006" s="1" t="s">
        <v>120</v>
      </c>
      <c r="J2006" s="1" t="s">
        <v>124</v>
      </c>
      <c r="K2006" s="1" t="s">
        <v>440</v>
      </c>
      <c r="L2006" s="6" t="str">
        <f>VLOOKUP(LEFT(A2006,1),'Ansatz 1'!A$1:B$10,2)</f>
        <v>1 Öffentliche Ordnung und Sicherheit</v>
      </c>
      <c r="M2006" s="6" t="str">
        <f>VLOOKUP(LEFT(A2006,2),'Ansatz 2'!A$1:B$51,2)</f>
        <v>16 Feuerwehrwesen</v>
      </c>
      <c r="N2006" t="str">
        <f t="shared" si="207"/>
        <v>1630 Freiwillige Feuerwehr</v>
      </c>
      <c r="O2006" s="1" t="str">
        <f t="shared" si="209"/>
        <v>EH</v>
      </c>
      <c r="P2006" s="1">
        <f t="shared" si="211"/>
        <v>1</v>
      </c>
      <c r="Q2006" s="1" t="s">
        <v>999</v>
      </c>
      <c r="R2006" t="str">
        <f t="shared" si="206"/>
        <v>1/1630-72800 Instandhaltung von sonstigen Anlagen (Einsatz u. Schulung)</v>
      </c>
      <c r="S2006" s="2">
        <f t="shared" si="210"/>
        <v>-2000</v>
      </c>
      <c r="T2006" s="2">
        <f t="shared" si="208"/>
        <v>-0.64662140316844485</v>
      </c>
    </row>
    <row r="2007" spans="1:20" x14ac:dyDescent="0.4">
      <c r="A2007" s="1" t="s">
        <v>558</v>
      </c>
      <c r="B2007" s="1" t="s">
        <v>395</v>
      </c>
      <c r="C2007" s="1" t="s">
        <v>487</v>
      </c>
      <c r="D2007" s="1" t="s">
        <v>395</v>
      </c>
      <c r="E2007" s="1" t="s">
        <v>395</v>
      </c>
      <c r="F2007" s="1" t="s">
        <v>397</v>
      </c>
      <c r="G2007" s="1" t="s">
        <v>398</v>
      </c>
      <c r="H2007" s="1" t="s">
        <v>930</v>
      </c>
      <c r="I2007" s="1" t="s">
        <v>120</v>
      </c>
      <c r="J2007" s="1" t="s">
        <v>62</v>
      </c>
      <c r="K2007" s="1" t="s">
        <v>563</v>
      </c>
      <c r="L2007" s="6" t="str">
        <f>VLOOKUP(LEFT(A2007,1),'Ansatz 1'!A$1:B$10,2)</f>
        <v>1 Öffentliche Ordnung und Sicherheit</v>
      </c>
      <c r="M2007" s="6" t="str">
        <f>VLOOKUP(LEFT(A2007,2),'Ansatz 2'!A$1:B$51,2)</f>
        <v>16 Feuerwehrwesen</v>
      </c>
      <c r="N2007" t="str">
        <f t="shared" si="207"/>
        <v>1630 Freiwillige Feuerwehr</v>
      </c>
      <c r="O2007" s="1" t="str">
        <f t="shared" si="209"/>
        <v>EH</v>
      </c>
      <c r="P2007" s="1">
        <f t="shared" si="211"/>
        <v>1</v>
      </c>
      <c r="Q2007" s="1" t="s">
        <v>999</v>
      </c>
      <c r="R2007" t="str">
        <f t="shared" si="206"/>
        <v>1/1630-72900 Sonstige Aufwendungen</v>
      </c>
      <c r="S2007" s="2">
        <f t="shared" si="210"/>
        <v>-6500</v>
      </c>
      <c r="T2007" s="2">
        <f t="shared" si="208"/>
        <v>-2.1015195602974459</v>
      </c>
    </row>
    <row r="2008" spans="1:20" x14ac:dyDescent="0.4">
      <c r="A2008" s="1" t="s">
        <v>558</v>
      </c>
      <c r="B2008" s="1" t="s">
        <v>395</v>
      </c>
      <c r="C2008" s="1" t="s">
        <v>960</v>
      </c>
      <c r="D2008" s="1" t="s">
        <v>395</v>
      </c>
      <c r="E2008" s="1" t="s">
        <v>395</v>
      </c>
      <c r="F2008" s="1" t="s">
        <v>397</v>
      </c>
      <c r="G2008" s="1" t="s">
        <v>398</v>
      </c>
      <c r="H2008" s="1" t="s">
        <v>961</v>
      </c>
      <c r="I2008" s="1" t="s">
        <v>120</v>
      </c>
      <c r="J2008" s="1" t="s">
        <v>962</v>
      </c>
      <c r="K2008" s="1" t="s">
        <v>963</v>
      </c>
      <c r="L2008" s="6" t="str">
        <f>VLOOKUP(LEFT(A2008,1),'Ansatz 1'!A$1:B$10,2)</f>
        <v>1 Öffentliche Ordnung und Sicherheit</v>
      </c>
      <c r="M2008" s="6" t="str">
        <f>VLOOKUP(LEFT(A2008,2),'Ansatz 2'!A$1:B$51,2)</f>
        <v>16 Feuerwehrwesen</v>
      </c>
      <c r="N2008" t="str">
        <f t="shared" si="207"/>
        <v>1630 Freiwillige Feuerwehr</v>
      </c>
      <c r="O2008" s="1" t="str">
        <f t="shared" si="209"/>
        <v>EH</v>
      </c>
      <c r="P2008" s="1">
        <f t="shared" si="211"/>
        <v>2</v>
      </c>
      <c r="Q2008" s="1" t="s">
        <v>999</v>
      </c>
      <c r="R2008" t="str">
        <f t="shared" si="206"/>
        <v>2/1630+81300 Erträge aus der Auflösung von Investitionszuschüssen (Kapitaltransfers)</v>
      </c>
      <c r="S2008" s="2">
        <f t="shared" si="210"/>
        <v>22300</v>
      </c>
      <c r="T2008" s="2">
        <f t="shared" si="208"/>
        <v>7.2098286453281606</v>
      </c>
    </row>
    <row r="2009" spans="1:20" x14ac:dyDescent="0.4">
      <c r="A2009" s="1" t="s">
        <v>558</v>
      </c>
      <c r="B2009" s="1" t="s">
        <v>395</v>
      </c>
      <c r="C2009" s="1" t="s">
        <v>496</v>
      </c>
      <c r="D2009" s="1" t="s">
        <v>438</v>
      </c>
      <c r="E2009" s="1" t="s">
        <v>395</v>
      </c>
      <c r="F2009" s="1" t="s">
        <v>397</v>
      </c>
      <c r="G2009" s="1" t="s">
        <v>398</v>
      </c>
      <c r="H2009" s="1" t="s">
        <v>953</v>
      </c>
      <c r="I2009" s="1" t="s">
        <v>120</v>
      </c>
      <c r="J2009" s="1" t="s">
        <v>67</v>
      </c>
      <c r="K2009" s="1" t="s">
        <v>448</v>
      </c>
      <c r="L2009" s="6" t="str">
        <f>VLOOKUP(LEFT(A2009,1),'Ansatz 1'!A$1:B$10,2)</f>
        <v>1 Öffentliche Ordnung und Sicherheit</v>
      </c>
      <c r="M2009" s="6" t="str">
        <f>VLOOKUP(LEFT(A2009,2),'Ansatz 2'!A$1:B$51,2)</f>
        <v>16 Feuerwehrwesen</v>
      </c>
      <c r="N2009" t="str">
        <f t="shared" si="207"/>
        <v>1630 Freiwillige Feuerwehr</v>
      </c>
      <c r="O2009" s="1" t="str">
        <f t="shared" si="209"/>
        <v>EH</v>
      </c>
      <c r="P2009" s="1">
        <f t="shared" si="211"/>
        <v>2</v>
      </c>
      <c r="Q2009" s="1" t="s">
        <v>999</v>
      </c>
      <c r="R2009" t="str">
        <f t="shared" si="206"/>
        <v>2/1630+81640 Kostenbeiträge (Kostenersätze) für sonstige Leistungen</v>
      </c>
      <c r="S2009" s="2">
        <f t="shared" si="210"/>
        <v>100</v>
      </c>
      <c r="T2009" s="2">
        <f t="shared" si="208"/>
        <v>3.2331070158422244E-2</v>
      </c>
    </row>
    <row r="2010" spans="1:20" x14ac:dyDescent="0.4">
      <c r="A2010" s="1" t="s">
        <v>558</v>
      </c>
      <c r="B2010" s="1" t="s">
        <v>395</v>
      </c>
      <c r="C2010" s="1" t="s">
        <v>429</v>
      </c>
      <c r="D2010" s="1" t="s">
        <v>395</v>
      </c>
      <c r="E2010" s="1" t="s">
        <v>395</v>
      </c>
      <c r="F2010" s="1" t="s">
        <v>397</v>
      </c>
      <c r="G2010" s="1" t="s">
        <v>398</v>
      </c>
      <c r="H2010" s="1" t="s">
        <v>933</v>
      </c>
      <c r="I2010" s="1" t="s">
        <v>120</v>
      </c>
      <c r="J2010" s="1" t="s">
        <v>125</v>
      </c>
      <c r="K2010" s="1" t="s">
        <v>461</v>
      </c>
      <c r="L2010" s="6" t="str">
        <f>VLOOKUP(LEFT(A2010,1),'Ansatz 1'!A$1:B$10,2)</f>
        <v>1 Öffentliche Ordnung und Sicherheit</v>
      </c>
      <c r="M2010" s="6" t="str">
        <f>VLOOKUP(LEFT(A2010,2),'Ansatz 2'!A$1:B$51,2)</f>
        <v>16 Feuerwehrwesen</v>
      </c>
      <c r="N2010" t="str">
        <f t="shared" si="207"/>
        <v>1630 Freiwillige Feuerwehr</v>
      </c>
      <c r="O2010" s="1" t="str">
        <f t="shared" si="209"/>
        <v>EH</v>
      </c>
      <c r="P2010" s="1">
        <f t="shared" si="211"/>
        <v>2</v>
      </c>
      <c r="Q2010" s="1" t="s">
        <v>999</v>
      </c>
      <c r="R2010" t="str">
        <f t="shared" si="206"/>
        <v>2/1630+86100 Transfers von Ländern, Landesfonds und Landeskammern</v>
      </c>
      <c r="S2010" s="2">
        <f t="shared" si="210"/>
        <v>1000</v>
      </c>
      <c r="T2010" s="2">
        <f t="shared" si="208"/>
        <v>0.32331070158422243</v>
      </c>
    </row>
    <row r="2011" spans="1:20" x14ac:dyDescent="0.4">
      <c r="A2011" s="1" t="s">
        <v>566</v>
      </c>
      <c r="B2011" s="1" t="s">
        <v>395</v>
      </c>
      <c r="C2011" s="1" t="s">
        <v>540</v>
      </c>
      <c r="D2011" s="1" t="s">
        <v>395</v>
      </c>
      <c r="E2011" s="1" t="s">
        <v>395</v>
      </c>
      <c r="F2011" s="1" t="s">
        <v>397</v>
      </c>
      <c r="G2011" s="1" t="s">
        <v>398</v>
      </c>
      <c r="H2011" s="1" t="s">
        <v>930</v>
      </c>
      <c r="I2011" s="1" t="s">
        <v>126</v>
      </c>
      <c r="J2011" s="1" t="s">
        <v>101</v>
      </c>
      <c r="K2011" s="1" t="s">
        <v>448</v>
      </c>
      <c r="L2011" s="6" t="str">
        <f>VLOOKUP(LEFT(A2011,1),'Ansatz 1'!A$1:B$10,2)</f>
        <v>1 Öffentliche Ordnung und Sicherheit</v>
      </c>
      <c r="M2011" s="6" t="str">
        <f>VLOOKUP(LEFT(A2011,2),'Ansatz 2'!A$1:B$51,2)</f>
        <v>18 Landesverteidigung</v>
      </c>
      <c r="N2011" t="str">
        <f t="shared" si="207"/>
        <v>1800 Zivilschutz</v>
      </c>
      <c r="O2011" s="1" t="str">
        <f t="shared" si="209"/>
        <v>EH</v>
      </c>
      <c r="P2011" s="1">
        <f t="shared" si="211"/>
        <v>1</v>
      </c>
      <c r="Q2011" s="1" t="s">
        <v>999</v>
      </c>
      <c r="R2011" t="str">
        <f t="shared" si="206"/>
        <v>1/1800-72600 Mitgliedsbeiträge an Institutionen</v>
      </c>
      <c r="S2011" s="2">
        <f t="shared" si="210"/>
        <v>-100</v>
      </c>
      <c r="T2011" s="2">
        <f t="shared" si="208"/>
        <v>-3.2331070158422244E-2</v>
      </c>
    </row>
    <row r="2012" spans="1:20" x14ac:dyDescent="0.4">
      <c r="A2012" s="1" t="s">
        <v>567</v>
      </c>
      <c r="B2012" s="1" t="s">
        <v>395</v>
      </c>
      <c r="C2012" s="1" t="s">
        <v>418</v>
      </c>
      <c r="D2012" s="1" t="s">
        <v>395</v>
      </c>
      <c r="E2012" s="1" t="s">
        <v>395</v>
      </c>
      <c r="F2012" s="1" t="s">
        <v>397</v>
      </c>
      <c r="G2012" s="1" t="s">
        <v>398</v>
      </c>
      <c r="H2012" s="1" t="s">
        <v>930</v>
      </c>
      <c r="I2012" s="1" t="s">
        <v>127</v>
      </c>
      <c r="J2012" s="1" t="s">
        <v>128</v>
      </c>
      <c r="K2012" s="1" t="s">
        <v>568</v>
      </c>
      <c r="L2012" s="6" t="str">
        <f>VLOOKUP(LEFT(A2012,1),'Ansatz 1'!A$1:B$10,2)</f>
        <v>1 Öffentliche Ordnung und Sicherheit</v>
      </c>
      <c r="M2012" s="6" t="str">
        <f>VLOOKUP(LEFT(A2012,2),'Ansatz 2'!A$1:B$51,2)</f>
        <v>18 Landesverteidigung</v>
      </c>
      <c r="N2012" t="str">
        <f t="shared" si="207"/>
        <v>1890 Landesverteidigung</v>
      </c>
      <c r="O2012" s="1" t="str">
        <f t="shared" si="209"/>
        <v>EH</v>
      </c>
      <c r="P2012" s="1">
        <f t="shared" si="211"/>
        <v>1</v>
      </c>
      <c r="Q2012" s="1" t="s">
        <v>999</v>
      </c>
      <c r="R2012" t="str">
        <f t="shared" si="206"/>
        <v>1/1890-72300 Amtspauschalien und Repräsentationsaufwendungen (Musterungskosten)</v>
      </c>
      <c r="S2012" s="2">
        <f t="shared" si="210"/>
        <v>-400</v>
      </c>
      <c r="T2012" s="2">
        <f t="shared" si="208"/>
        <v>-0.12932428063368898</v>
      </c>
    </row>
    <row r="2013" spans="1:20" x14ac:dyDescent="0.4">
      <c r="A2013" s="1" t="s">
        <v>569</v>
      </c>
      <c r="B2013" s="1" t="s">
        <v>395</v>
      </c>
      <c r="C2013" s="1" t="s">
        <v>438</v>
      </c>
      <c r="D2013" s="1" t="s">
        <v>395</v>
      </c>
      <c r="E2013" s="1" t="s">
        <v>395</v>
      </c>
      <c r="F2013" s="1" t="s">
        <v>397</v>
      </c>
      <c r="G2013" s="1" t="s">
        <v>398</v>
      </c>
      <c r="H2013" s="1" t="s">
        <v>934</v>
      </c>
      <c r="I2013" s="1" t="s">
        <v>129</v>
      </c>
      <c r="J2013" s="1" t="s">
        <v>36</v>
      </c>
      <c r="K2013" s="1" t="s">
        <v>453</v>
      </c>
      <c r="L2013" s="6" t="str">
        <f>VLOOKUP(LEFT(A2013,1),'Ansatz 1'!A$1:B$10,2)</f>
        <v>2 Unterricht, Erziehung, Sport und Wissenschaft</v>
      </c>
      <c r="M2013" s="6" t="str">
        <f>VLOOKUP(LEFT(A2013,2),'Ansatz 2'!A$1:B$51,2)</f>
        <v>21 Allgemeinbildender Unterricht</v>
      </c>
      <c r="N2013" t="str">
        <f t="shared" si="207"/>
        <v>2110 Volksschule</v>
      </c>
      <c r="O2013" s="1" t="str">
        <f t="shared" si="209"/>
        <v>EH</v>
      </c>
      <c r="P2013" s="1">
        <f t="shared" si="211"/>
        <v>1</v>
      </c>
      <c r="Q2013" s="1" t="s">
        <v>999</v>
      </c>
      <c r="R2013" t="str">
        <f t="shared" si="206"/>
        <v>1/2110-40000 Geringwertige Wirtschaftsgüter (GWG)</v>
      </c>
      <c r="S2013" s="2">
        <f t="shared" si="210"/>
        <v>-8000</v>
      </c>
      <c r="T2013" s="2">
        <f t="shared" si="208"/>
        <v>-2.5864856126737794</v>
      </c>
    </row>
    <row r="2014" spans="1:20" x14ac:dyDescent="0.4">
      <c r="A2014" s="1" t="s">
        <v>569</v>
      </c>
      <c r="B2014" s="1" t="s">
        <v>395</v>
      </c>
      <c r="C2014" s="1" t="s">
        <v>519</v>
      </c>
      <c r="D2014" s="1" t="s">
        <v>395</v>
      </c>
      <c r="E2014" s="1" t="s">
        <v>395</v>
      </c>
      <c r="F2014" s="1" t="s">
        <v>397</v>
      </c>
      <c r="G2014" s="1" t="s">
        <v>398</v>
      </c>
      <c r="H2014" s="1" t="s">
        <v>934</v>
      </c>
      <c r="I2014" s="1" t="s">
        <v>129</v>
      </c>
      <c r="J2014" s="1" t="s">
        <v>84</v>
      </c>
      <c r="K2014" s="1" t="s">
        <v>571</v>
      </c>
      <c r="L2014" s="6" t="str">
        <f>VLOOKUP(LEFT(A2014,1),'Ansatz 1'!A$1:B$10,2)</f>
        <v>2 Unterricht, Erziehung, Sport und Wissenschaft</v>
      </c>
      <c r="M2014" s="6" t="str">
        <f>VLOOKUP(LEFT(A2014,2),'Ansatz 2'!A$1:B$51,2)</f>
        <v>21 Allgemeinbildender Unterricht</v>
      </c>
      <c r="N2014" t="str">
        <f t="shared" si="207"/>
        <v>2110 Volksschule</v>
      </c>
      <c r="O2014" s="1" t="str">
        <f t="shared" si="209"/>
        <v>EH</v>
      </c>
      <c r="P2014" s="1">
        <f t="shared" si="211"/>
        <v>1</v>
      </c>
      <c r="Q2014" s="1" t="s">
        <v>999</v>
      </c>
      <c r="R2014" t="str">
        <f t="shared" si="206"/>
        <v>1/2110-45100 Brennstoffe</v>
      </c>
      <c r="S2014" s="2">
        <f t="shared" si="210"/>
        <v>-10400</v>
      </c>
      <c r="T2014" s="2">
        <f t="shared" si="208"/>
        <v>-3.3624312964759135</v>
      </c>
    </row>
    <row r="2015" spans="1:20" x14ac:dyDescent="0.4">
      <c r="A2015" s="1" t="s">
        <v>569</v>
      </c>
      <c r="B2015" s="1" t="s">
        <v>395</v>
      </c>
      <c r="C2015" s="1" t="s">
        <v>520</v>
      </c>
      <c r="D2015" s="1" t="s">
        <v>395</v>
      </c>
      <c r="E2015" s="1" t="s">
        <v>395</v>
      </c>
      <c r="F2015" s="1" t="s">
        <v>397</v>
      </c>
      <c r="G2015" s="1" t="s">
        <v>398</v>
      </c>
      <c r="H2015" s="1" t="s">
        <v>934</v>
      </c>
      <c r="I2015" s="1" t="s">
        <v>129</v>
      </c>
      <c r="J2015" s="1" t="s">
        <v>85</v>
      </c>
      <c r="K2015" s="1" t="s">
        <v>463</v>
      </c>
      <c r="L2015" s="6" t="str">
        <f>VLOOKUP(LEFT(A2015,1),'Ansatz 1'!A$1:B$10,2)</f>
        <v>2 Unterricht, Erziehung, Sport und Wissenschaft</v>
      </c>
      <c r="M2015" s="6" t="str">
        <f>VLOOKUP(LEFT(A2015,2),'Ansatz 2'!A$1:B$51,2)</f>
        <v>21 Allgemeinbildender Unterricht</v>
      </c>
      <c r="N2015" t="str">
        <f t="shared" si="207"/>
        <v>2110 Volksschule</v>
      </c>
      <c r="O2015" s="1" t="str">
        <f t="shared" si="209"/>
        <v>EH</v>
      </c>
      <c r="P2015" s="1">
        <f t="shared" si="211"/>
        <v>1</v>
      </c>
      <c r="Q2015" s="1" t="s">
        <v>999</v>
      </c>
      <c r="R2015" t="str">
        <f t="shared" si="206"/>
        <v>1/2110-45400 Reinigungsmittel</v>
      </c>
      <c r="S2015" s="2">
        <f t="shared" si="210"/>
        <v>-2500</v>
      </c>
      <c r="T2015" s="2">
        <f t="shared" si="208"/>
        <v>-0.80827675396055609</v>
      </c>
    </row>
    <row r="2016" spans="1:20" x14ac:dyDescent="0.4">
      <c r="A2016" s="1" t="s">
        <v>569</v>
      </c>
      <c r="B2016" s="1" t="s">
        <v>395</v>
      </c>
      <c r="C2016" s="1" t="s">
        <v>441</v>
      </c>
      <c r="D2016" s="1" t="s">
        <v>395</v>
      </c>
      <c r="E2016" s="1" t="s">
        <v>395</v>
      </c>
      <c r="F2016" s="1" t="s">
        <v>397</v>
      </c>
      <c r="G2016" s="1" t="s">
        <v>398</v>
      </c>
      <c r="H2016" s="1" t="s">
        <v>934</v>
      </c>
      <c r="I2016" s="1" t="s">
        <v>129</v>
      </c>
      <c r="J2016" s="1" t="s">
        <v>130</v>
      </c>
      <c r="K2016" s="1" t="s">
        <v>572</v>
      </c>
      <c r="L2016" s="6" t="str">
        <f>VLOOKUP(LEFT(A2016,1),'Ansatz 1'!A$1:B$10,2)</f>
        <v>2 Unterricht, Erziehung, Sport und Wissenschaft</v>
      </c>
      <c r="M2016" s="6" t="str">
        <f>VLOOKUP(LEFT(A2016,2),'Ansatz 2'!A$1:B$51,2)</f>
        <v>21 Allgemeinbildender Unterricht</v>
      </c>
      <c r="N2016" t="str">
        <f t="shared" si="207"/>
        <v>2110 Volksschule</v>
      </c>
      <c r="O2016" s="1" t="str">
        <f t="shared" si="209"/>
        <v>EH</v>
      </c>
      <c r="P2016" s="1">
        <f t="shared" si="211"/>
        <v>1</v>
      </c>
      <c r="Q2016" s="1" t="s">
        <v>999</v>
      </c>
      <c r="R2016" t="str">
        <f t="shared" si="206"/>
        <v>1/2110-45600 Schreib-, Zeichen- und sonstige Büromittel</v>
      </c>
      <c r="S2016" s="2">
        <f t="shared" si="210"/>
        <v>-800</v>
      </c>
      <c r="T2016" s="2">
        <f t="shared" si="208"/>
        <v>-0.25864856126737795</v>
      </c>
    </row>
    <row r="2017" spans="1:20" x14ac:dyDescent="0.4">
      <c r="A2017" s="1" t="s">
        <v>569</v>
      </c>
      <c r="B2017" s="1" t="s">
        <v>395</v>
      </c>
      <c r="C2017" s="1" t="s">
        <v>443</v>
      </c>
      <c r="D2017" s="1" t="s">
        <v>395</v>
      </c>
      <c r="E2017" s="1" t="s">
        <v>395</v>
      </c>
      <c r="F2017" s="1" t="s">
        <v>397</v>
      </c>
      <c r="G2017" s="1" t="s">
        <v>398</v>
      </c>
      <c r="H2017" s="1" t="s">
        <v>934</v>
      </c>
      <c r="I2017" s="1" t="s">
        <v>129</v>
      </c>
      <c r="J2017" s="1" t="s">
        <v>38</v>
      </c>
      <c r="K2017" s="1" t="s">
        <v>421</v>
      </c>
      <c r="L2017" s="6" t="str">
        <f>VLOOKUP(LEFT(A2017,1),'Ansatz 1'!A$1:B$10,2)</f>
        <v>2 Unterricht, Erziehung, Sport und Wissenschaft</v>
      </c>
      <c r="M2017" s="6" t="str">
        <f>VLOOKUP(LEFT(A2017,2),'Ansatz 2'!A$1:B$51,2)</f>
        <v>21 Allgemeinbildender Unterricht</v>
      </c>
      <c r="N2017" t="str">
        <f t="shared" si="207"/>
        <v>2110 Volksschule</v>
      </c>
      <c r="O2017" s="1" t="str">
        <f t="shared" si="209"/>
        <v>EH</v>
      </c>
      <c r="P2017" s="1">
        <f t="shared" si="211"/>
        <v>1</v>
      </c>
      <c r="Q2017" s="1" t="s">
        <v>999</v>
      </c>
      <c r="R2017" t="str">
        <f t="shared" si="206"/>
        <v>1/2110-45700 Druckwerke</v>
      </c>
      <c r="S2017" s="2">
        <f t="shared" si="210"/>
        <v>-500</v>
      </c>
      <c r="T2017" s="2">
        <f t="shared" si="208"/>
        <v>-0.16165535079211121</v>
      </c>
    </row>
    <row r="2018" spans="1:20" x14ac:dyDescent="0.4">
      <c r="A2018" s="1" t="s">
        <v>569</v>
      </c>
      <c r="B2018" s="1" t="s">
        <v>395</v>
      </c>
      <c r="C2018" s="1" t="s">
        <v>444</v>
      </c>
      <c r="D2018" s="1" t="s">
        <v>395</v>
      </c>
      <c r="E2018" s="1" t="s">
        <v>395</v>
      </c>
      <c r="F2018" s="1" t="s">
        <v>397</v>
      </c>
      <c r="G2018" s="1" t="s">
        <v>398</v>
      </c>
      <c r="H2018" s="1" t="s">
        <v>935</v>
      </c>
      <c r="I2018" s="1" t="s">
        <v>129</v>
      </c>
      <c r="J2018" s="1" t="s">
        <v>39</v>
      </c>
      <c r="K2018" s="1" t="s">
        <v>573</v>
      </c>
      <c r="L2018" s="6" t="str">
        <f>VLOOKUP(LEFT(A2018,1),'Ansatz 1'!A$1:B$10,2)</f>
        <v>2 Unterricht, Erziehung, Sport und Wissenschaft</v>
      </c>
      <c r="M2018" s="6" t="str">
        <f>VLOOKUP(LEFT(A2018,2),'Ansatz 2'!A$1:B$51,2)</f>
        <v>21 Allgemeinbildender Unterricht</v>
      </c>
      <c r="N2018" t="str">
        <f t="shared" si="207"/>
        <v>2110 Volksschule</v>
      </c>
      <c r="O2018" s="1" t="str">
        <f t="shared" si="209"/>
        <v>EH</v>
      </c>
      <c r="P2018" s="1">
        <f t="shared" si="211"/>
        <v>1</v>
      </c>
      <c r="Q2018" s="1" t="s">
        <v>999</v>
      </c>
      <c r="R2018" t="str">
        <f t="shared" si="206"/>
        <v>1/2110-51000 Geldbezüge der Vertragsbediensteten der Verwaltung</v>
      </c>
      <c r="S2018" s="2">
        <f t="shared" si="210"/>
        <v>-6800</v>
      </c>
      <c r="T2018" s="2">
        <f t="shared" si="208"/>
        <v>-2.1985127707727128</v>
      </c>
    </row>
    <row r="2019" spans="1:20" x14ac:dyDescent="0.4">
      <c r="A2019" s="1" t="s">
        <v>569</v>
      </c>
      <c r="B2019" s="1" t="s">
        <v>395</v>
      </c>
      <c r="C2019" s="1" t="s">
        <v>574</v>
      </c>
      <c r="D2019" s="1" t="s">
        <v>395</v>
      </c>
      <c r="E2019" s="1" t="s">
        <v>395</v>
      </c>
      <c r="F2019" s="1" t="s">
        <v>397</v>
      </c>
      <c r="G2019" s="1" t="s">
        <v>398</v>
      </c>
      <c r="H2019" s="1" t="s">
        <v>935</v>
      </c>
      <c r="I2019" s="1" t="s">
        <v>129</v>
      </c>
      <c r="J2019" s="1" t="s">
        <v>131</v>
      </c>
      <c r="K2019" s="1" t="s">
        <v>575</v>
      </c>
      <c r="L2019" s="6" t="str">
        <f>VLOOKUP(LEFT(A2019,1),'Ansatz 1'!A$1:B$10,2)</f>
        <v>2 Unterricht, Erziehung, Sport und Wissenschaft</v>
      </c>
      <c r="M2019" s="6" t="str">
        <f>VLOOKUP(LEFT(A2019,2),'Ansatz 2'!A$1:B$51,2)</f>
        <v>21 Allgemeinbildender Unterricht</v>
      </c>
      <c r="N2019" t="str">
        <f t="shared" si="207"/>
        <v>2110 Volksschule</v>
      </c>
      <c r="O2019" s="1" t="str">
        <f t="shared" si="209"/>
        <v>EH</v>
      </c>
      <c r="P2019" s="1">
        <f t="shared" si="211"/>
        <v>1</v>
      </c>
      <c r="Q2019" s="1" t="s">
        <v>999</v>
      </c>
      <c r="R2019" t="str">
        <f t="shared" si="206"/>
        <v>1/2110-51100 Geldbezüge der Vertragsbediensteten in handwerklicher Verwendung</v>
      </c>
      <c r="S2019" s="2">
        <f t="shared" si="210"/>
        <v>-2200</v>
      </c>
      <c r="T2019" s="2">
        <f t="shared" si="208"/>
        <v>-0.71128354348528933</v>
      </c>
    </row>
    <row r="2020" spans="1:20" x14ac:dyDescent="0.4">
      <c r="A2020" s="1" t="s">
        <v>569</v>
      </c>
      <c r="B2020" s="1" t="s">
        <v>395</v>
      </c>
      <c r="C2020" s="1" t="s">
        <v>452</v>
      </c>
      <c r="D2020" s="1" t="s">
        <v>395</v>
      </c>
      <c r="E2020" s="1" t="s">
        <v>395</v>
      </c>
      <c r="F2020" s="1" t="s">
        <v>397</v>
      </c>
      <c r="G2020" s="1" t="s">
        <v>398</v>
      </c>
      <c r="H2020" s="1" t="s">
        <v>936</v>
      </c>
      <c r="I2020" s="1" t="s">
        <v>129</v>
      </c>
      <c r="J2020" s="1" t="s">
        <v>42</v>
      </c>
      <c r="K2020" s="1" t="s">
        <v>568</v>
      </c>
      <c r="L2020" s="6" t="str">
        <f>VLOOKUP(LEFT(A2020,1),'Ansatz 1'!A$1:B$10,2)</f>
        <v>2 Unterricht, Erziehung, Sport und Wissenschaft</v>
      </c>
      <c r="M2020" s="6" t="str">
        <f>VLOOKUP(LEFT(A2020,2),'Ansatz 2'!A$1:B$51,2)</f>
        <v>21 Allgemeinbildender Unterricht</v>
      </c>
      <c r="N2020" t="str">
        <f t="shared" si="207"/>
        <v>2110 Volksschule</v>
      </c>
      <c r="O2020" s="1" t="str">
        <f t="shared" si="209"/>
        <v>EH</v>
      </c>
      <c r="P2020" s="1">
        <f t="shared" si="211"/>
        <v>1</v>
      </c>
      <c r="Q2020" s="1" t="s">
        <v>999</v>
      </c>
      <c r="R2020" t="str">
        <f t="shared" si="206"/>
        <v>1/2110-58000 Dienstgeberbeiträge zum Ausgleichsfonds für Familienbeihilfen</v>
      </c>
      <c r="S2020" s="2">
        <f t="shared" si="210"/>
        <v>-400</v>
      </c>
      <c r="T2020" s="2">
        <f t="shared" si="208"/>
        <v>-0.12932428063368898</v>
      </c>
    </row>
    <row r="2021" spans="1:20" x14ac:dyDescent="0.4">
      <c r="A2021" s="1" t="s">
        <v>569</v>
      </c>
      <c r="B2021" s="1" t="s">
        <v>395</v>
      </c>
      <c r="C2021" s="1" t="s">
        <v>454</v>
      </c>
      <c r="D2021" s="1" t="s">
        <v>455</v>
      </c>
      <c r="E2021" s="1" t="s">
        <v>395</v>
      </c>
      <c r="F2021" s="1" t="s">
        <v>397</v>
      </c>
      <c r="G2021" s="1" t="s">
        <v>398</v>
      </c>
      <c r="H2021" s="1" t="s">
        <v>936</v>
      </c>
      <c r="I2021" s="1" t="s">
        <v>129</v>
      </c>
      <c r="J2021" s="1" t="s">
        <v>93</v>
      </c>
      <c r="K2021" s="1" t="s">
        <v>448</v>
      </c>
      <c r="L2021" s="6" t="str">
        <f>VLOOKUP(LEFT(A2021,1),'Ansatz 1'!A$1:B$10,2)</f>
        <v>2 Unterricht, Erziehung, Sport und Wissenschaft</v>
      </c>
      <c r="M2021" s="6" t="str">
        <f>VLOOKUP(LEFT(A2021,2),'Ansatz 2'!A$1:B$51,2)</f>
        <v>21 Allgemeinbildender Unterricht</v>
      </c>
      <c r="N2021" t="str">
        <f t="shared" si="207"/>
        <v>2110 Volksschule</v>
      </c>
      <c r="O2021" s="1" t="str">
        <f t="shared" si="209"/>
        <v>EH</v>
      </c>
      <c r="P2021" s="1">
        <f t="shared" si="211"/>
        <v>1</v>
      </c>
      <c r="Q2021" s="1" t="s">
        <v>999</v>
      </c>
      <c r="R2021" t="str">
        <f t="shared" si="206"/>
        <v>1/2110-58150 Sonstige Dienstgeberbeiträge zur sozialen Sicherheit (Pensionskassenbeiträge)</v>
      </c>
      <c r="S2021" s="2">
        <f t="shared" si="210"/>
        <v>-100</v>
      </c>
      <c r="T2021" s="2">
        <f t="shared" si="208"/>
        <v>-3.2331070158422244E-2</v>
      </c>
    </row>
    <row r="2022" spans="1:20" x14ac:dyDescent="0.4">
      <c r="A2022" s="1" t="s">
        <v>569</v>
      </c>
      <c r="B2022" s="1" t="s">
        <v>395</v>
      </c>
      <c r="C2022" s="1" t="s">
        <v>454</v>
      </c>
      <c r="D2022" s="1" t="s">
        <v>444</v>
      </c>
      <c r="E2022" s="1" t="s">
        <v>395</v>
      </c>
      <c r="F2022" s="1" t="s">
        <v>397</v>
      </c>
      <c r="G2022" s="1" t="s">
        <v>398</v>
      </c>
      <c r="H2022" s="1" t="s">
        <v>936</v>
      </c>
      <c r="I2022" s="1" t="s">
        <v>129</v>
      </c>
      <c r="J2022" s="1" t="s">
        <v>132</v>
      </c>
      <c r="K2022" s="1" t="s">
        <v>448</v>
      </c>
      <c r="L2022" s="6" t="str">
        <f>VLOOKUP(LEFT(A2022,1),'Ansatz 1'!A$1:B$10,2)</f>
        <v>2 Unterricht, Erziehung, Sport und Wissenschaft</v>
      </c>
      <c r="M2022" s="6" t="str">
        <f>VLOOKUP(LEFT(A2022,2),'Ansatz 2'!A$1:B$51,2)</f>
        <v>21 Allgemeinbildender Unterricht</v>
      </c>
      <c r="N2022" t="str">
        <f t="shared" si="207"/>
        <v>2110 Volksschule</v>
      </c>
      <c r="O2022" s="1" t="str">
        <f t="shared" si="209"/>
        <v>EH</v>
      </c>
      <c r="P2022" s="1">
        <f t="shared" si="211"/>
        <v>1</v>
      </c>
      <c r="Q2022" s="1" t="s">
        <v>999</v>
      </c>
      <c r="R2022" t="str">
        <f t="shared" si="206"/>
        <v>1/2110-58151 Sonstige Dienstgeberbeiträge zur sozialen Sicherheit (Mitarbeitervorsorge - Abfertigung neu)</v>
      </c>
      <c r="S2022" s="2">
        <f t="shared" si="210"/>
        <v>-100</v>
      </c>
      <c r="T2022" s="2">
        <f t="shared" si="208"/>
        <v>-3.2331070158422244E-2</v>
      </c>
    </row>
    <row r="2023" spans="1:20" x14ac:dyDescent="0.4">
      <c r="A2023" s="1" t="s">
        <v>569</v>
      </c>
      <c r="B2023" s="1" t="s">
        <v>395</v>
      </c>
      <c r="C2023" s="1" t="s">
        <v>457</v>
      </c>
      <c r="D2023" s="1" t="s">
        <v>395</v>
      </c>
      <c r="E2023" s="1" t="s">
        <v>395</v>
      </c>
      <c r="F2023" s="1" t="s">
        <v>397</v>
      </c>
      <c r="G2023" s="1" t="s">
        <v>398</v>
      </c>
      <c r="H2023" s="1" t="s">
        <v>936</v>
      </c>
      <c r="I2023" s="1" t="s">
        <v>129</v>
      </c>
      <c r="J2023" s="1" t="s">
        <v>45</v>
      </c>
      <c r="K2023" s="1" t="s">
        <v>440</v>
      </c>
      <c r="L2023" s="6" t="str">
        <f>VLOOKUP(LEFT(A2023,1),'Ansatz 1'!A$1:B$10,2)</f>
        <v>2 Unterricht, Erziehung, Sport und Wissenschaft</v>
      </c>
      <c r="M2023" s="6" t="str">
        <f>VLOOKUP(LEFT(A2023,2),'Ansatz 2'!A$1:B$51,2)</f>
        <v>21 Allgemeinbildender Unterricht</v>
      </c>
      <c r="N2023" t="str">
        <f t="shared" si="207"/>
        <v>2110 Volksschule</v>
      </c>
      <c r="O2023" s="1" t="str">
        <f t="shared" si="209"/>
        <v>EH</v>
      </c>
      <c r="P2023" s="1">
        <f t="shared" si="211"/>
        <v>1</v>
      </c>
      <c r="Q2023" s="1" t="s">
        <v>999</v>
      </c>
      <c r="R2023" t="str">
        <f t="shared" ref="R2023:R2086" si="212">_xlfn.CONCAT(P2023,"/",A2023,LEFT(B2023,1),IF(P2023=1,"-","+"),C2023,LEFT(D2023,2)," ",J2023)</f>
        <v>1/2110-58200 Sonstige Dienstgeberbeiträge zur sozialen Sicherheit</v>
      </c>
      <c r="S2023" s="2">
        <f t="shared" si="210"/>
        <v>-2000</v>
      </c>
      <c r="T2023" s="2">
        <f t="shared" si="208"/>
        <v>-0.64662140316844485</v>
      </c>
    </row>
    <row r="2024" spans="1:20" x14ac:dyDescent="0.4">
      <c r="A2024" s="1" t="s">
        <v>569</v>
      </c>
      <c r="B2024" s="1" t="s">
        <v>395</v>
      </c>
      <c r="C2024" s="1" t="s">
        <v>937</v>
      </c>
      <c r="D2024" s="1" t="s">
        <v>395</v>
      </c>
      <c r="E2024" s="1" t="s">
        <v>395</v>
      </c>
      <c r="F2024" s="1" t="s">
        <v>397</v>
      </c>
      <c r="G2024" s="1" t="s">
        <v>398</v>
      </c>
      <c r="H2024" s="1" t="s">
        <v>938</v>
      </c>
      <c r="I2024" s="1" t="s">
        <v>129</v>
      </c>
      <c r="J2024" s="1" t="s">
        <v>939</v>
      </c>
      <c r="K2024" s="1" t="s">
        <v>448</v>
      </c>
      <c r="L2024" s="6" t="str">
        <f>VLOOKUP(LEFT(A2024,1),'Ansatz 1'!A$1:B$10,2)</f>
        <v>2 Unterricht, Erziehung, Sport und Wissenschaft</v>
      </c>
      <c r="M2024" s="6" t="str">
        <f>VLOOKUP(LEFT(A2024,2),'Ansatz 2'!A$1:B$51,2)</f>
        <v>21 Allgemeinbildender Unterricht</v>
      </c>
      <c r="N2024" t="str">
        <f t="shared" ref="N2024:N2087" si="213">_xlfn.CONCAT(A2024,LEFT(B2024,1)," ", I2024)</f>
        <v>2110 Volksschule</v>
      </c>
      <c r="O2024" s="1" t="str">
        <f t="shared" si="209"/>
        <v>EH</v>
      </c>
      <c r="P2024" s="1">
        <f t="shared" si="211"/>
        <v>1</v>
      </c>
      <c r="Q2024" s="1" t="s">
        <v>999</v>
      </c>
      <c r="R2024" t="str">
        <f t="shared" si="212"/>
        <v>1/2110-59100 Dotierung von Rückstellungen für Abfertigungen</v>
      </c>
      <c r="S2024" s="2">
        <f t="shared" si="210"/>
        <v>-100</v>
      </c>
      <c r="T2024" s="2">
        <f t="shared" ref="T2024:T2087" si="214">S2024/U$1</f>
        <v>-3.2331070158422244E-2</v>
      </c>
    </row>
    <row r="2025" spans="1:20" x14ac:dyDescent="0.4">
      <c r="A2025" s="1" t="s">
        <v>569</v>
      </c>
      <c r="B2025" s="1" t="s">
        <v>395</v>
      </c>
      <c r="C2025" s="1" t="s">
        <v>940</v>
      </c>
      <c r="D2025" s="1" t="s">
        <v>395</v>
      </c>
      <c r="E2025" s="1" t="s">
        <v>395</v>
      </c>
      <c r="F2025" s="1" t="s">
        <v>397</v>
      </c>
      <c r="G2025" s="1" t="s">
        <v>398</v>
      </c>
      <c r="H2025" s="1" t="s">
        <v>938</v>
      </c>
      <c r="I2025" s="1" t="s">
        <v>129</v>
      </c>
      <c r="J2025" s="1" t="s">
        <v>941</v>
      </c>
      <c r="K2025" s="1" t="s">
        <v>448</v>
      </c>
      <c r="L2025" s="6" t="str">
        <f>VLOOKUP(LEFT(A2025,1),'Ansatz 1'!A$1:B$10,2)</f>
        <v>2 Unterricht, Erziehung, Sport und Wissenschaft</v>
      </c>
      <c r="M2025" s="6" t="str">
        <f>VLOOKUP(LEFT(A2025,2),'Ansatz 2'!A$1:B$51,2)</f>
        <v>21 Allgemeinbildender Unterricht</v>
      </c>
      <c r="N2025" t="str">
        <f t="shared" si="213"/>
        <v>2110 Volksschule</v>
      </c>
      <c r="O2025" s="1" t="str">
        <f t="shared" si="209"/>
        <v>EH</v>
      </c>
      <c r="P2025" s="1">
        <f t="shared" si="211"/>
        <v>1</v>
      </c>
      <c r="Q2025" s="1" t="s">
        <v>999</v>
      </c>
      <c r="R2025" t="str">
        <f t="shared" si="212"/>
        <v>1/2110-59200 Dotierung von Rückstellungen für Jubiläumszuwendungen</v>
      </c>
      <c r="S2025" s="2">
        <f t="shared" si="210"/>
        <v>-100</v>
      </c>
      <c r="T2025" s="2">
        <f t="shared" si="214"/>
        <v>-3.2331070158422244E-2</v>
      </c>
    </row>
    <row r="2026" spans="1:20" x14ac:dyDescent="0.4">
      <c r="A2026" s="1" t="s">
        <v>569</v>
      </c>
      <c r="B2026" s="1" t="s">
        <v>395</v>
      </c>
      <c r="C2026" s="1" t="s">
        <v>942</v>
      </c>
      <c r="D2026" s="1" t="s">
        <v>395</v>
      </c>
      <c r="E2026" s="1" t="s">
        <v>395</v>
      </c>
      <c r="F2026" s="1" t="s">
        <v>397</v>
      </c>
      <c r="G2026" s="1" t="s">
        <v>398</v>
      </c>
      <c r="H2026" s="1" t="s">
        <v>938</v>
      </c>
      <c r="I2026" s="1" t="s">
        <v>129</v>
      </c>
      <c r="J2026" s="1" t="s">
        <v>943</v>
      </c>
      <c r="K2026" s="1" t="s">
        <v>448</v>
      </c>
      <c r="L2026" s="6" t="str">
        <f>VLOOKUP(LEFT(A2026,1),'Ansatz 1'!A$1:B$10,2)</f>
        <v>2 Unterricht, Erziehung, Sport und Wissenschaft</v>
      </c>
      <c r="M2026" s="6" t="str">
        <f>VLOOKUP(LEFT(A2026,2),'Ansatz 2'!A$1:B$51,2)</f>
        <v>21 Allgemeinbildender Unterricht</v>
      </c>
      <c r="N2026" t="str">
        <f t="shared" si="213"/>
        <v>2110 Volksschule</v>
      </c>
      <c r="O2026" s="1" t="str">
        <f t="shared" si="209"/>
        <v>EH</v>
      </c>
      <c r="P2026" s="1">
        <f t="shared" si="211"/>
        <v>1</v>
      </c>
      <c r="Q2026" s="1" t="s">
        <v>999</v>
      </c>
      <c r="R2026" t="str">
        <f t="shared" si="212"/>
        <v>1/2110-59300 Dotierung von Rückstellungen für nicht konsumierte Urlaube</v>
      </c>
      <c r="S2026" s="2">
        <f t="shared" si="210"/>
        <v>-100</v>
      </c>
      <c r="T2026" s="2">
        <f t="shared" si="214"/>
        <v>-3.2331070158422244E-2</v>
      </c>
    </row>
    <row r="2027" spans="1:20" x14ac:dyDescent="0.4">
      <c r="A2027" s="1" t="s">
        <v>569</v>
      </c>
      <c r="B2027" s="1" t="s">
        <v>395</v>
      </c>
      <c r="C2027" s="1" t="s">
        <v>522</v>
      </c>
      <c r="D2027" s="1" t="s">
        <v>395</v>
      </c>
      <c r="E2027" s="1" t="s">
        <v>395</v>
      </c>
      <c r="F2027" s="1" t="s">
        <v>397</v>
      </c>
      <c r="G2027" s="1" t="s">
        <v>398</v>
      </c>
      <c r="H2027" s="1" t="s">
        <v>945</v>
      </c>
      <c r="I2027" s="1" t="s">
        <v>129</v>
      </c>
      <c r="J2027" s="1" t="s">
        <v>86</v>
      </c>
      <c r="K2027" s="1" t="s">
        <v>576</v>
      </c>
      <c r="L2027" s="6" t="str">
        <f>VLOOKUP(LEFT(A2027,1),'Ansatz 1'!A$1:B$10,2)</f>
        <v>2 Unterricht, Erziehung, Sport und Wissenschaft</v>
      </c>
      <c r="M2027" s="6" t="str">
        <f>VLOOKUP(LEFT(A2027,2),'Ansatz 2'!A$1:B$51,2)</f>
        <v>21 Allgemeinbildender Unterricht</v>
      </c>
      <c r="N2027" t="str">
        <f t="shared" si="213"/>
        <v>2110 Volksschule</v>
      </c>
      <c r="O2027" s="1" t="str">
        <f t="shared" si="209"/>
        <v>EH</v>
      </c>
      <c r="P2027" s="1">
        <f t="shared" si="211"/>
        <v>1</v>
      </c>
      <c r="Q2027" s="1" t="s">
        <v>999</v>
      </c>
      <c r="R2027" t="str">
        <f t="shared" si="212"/>
        <v>1/2110-60000 Energiebezüge</v>
      </c>
      <c r="S2027" s="2">
        <f t="shared" si="210"/>
        <v>-14200</v>
      </c>
      <c r="T2027" s="2">
        <f t="shared" si="214"/>
        <v>-4.5910119624959584</v>
      </c>
    </row>
    <row r="2028" spans="1:20" x14ac:dyDescent="0.4">
      <c r="A2028" s="1" t="s">
        <v>569</v>
      </c>
      <c r="B2028" s="1" t="s">
        <v>395</v>
      </c>
      <c r="C2028" s="1" t="s">
        <v>523</v>
      </c>
      <c r="D2028" s="1" t="s">
        <v>395</v>
      </c>
      <c r="E2028" s="1" t="s">
        <v>395</v>
      </c>
      <c r="F2028" s="1" t="s">
        <v>397</v>
      </c>
      <c r="G2028" s="1" t="s">
        <v>398</v>
      </c>
      <c r="H2028" s="1" t="s">
        <v>944</v>
      </c>
      <c r="I2028" s="1" t="s">
        <v>129</v>
      </c>
      <c r="J2028" s="1" t="s">
        <v>87</v>
      </c>
      <c r="K2028" s="1" t="s">
        <v>577</v>
      </c>
      <c r="L2028" s="6" t="str">
        <f>VLOOKUP(LEFT(A2028,1),'Ansatz 1'!A$1:B$10,2)</f>
        <v>2 Unterricht, Erziehung, Sport und Wissenschaft</v>
      </c>
      <c r="M2028" s="6" t="str">
        <f>VLOOKUP(LEFT(A2028,2),'Ansatz 2'!A$1:B$51,2)</f>
        <v>21 Allgemeinbildender Unterricht</v>
      </c>
      <c r="N2028" t="str">
        <f t="shared" si="213"/>
        <v>2110 Volksschule</v>
      </c>
      <c r="O2028" s="1" t="str">
        <f t="shared" ref="O2028:O2091" si="215">IF(OR(LEFT(H2028)="1",LEFT(H2028)="2"),"EH","FH")</f>
        <v>EH</v>
      </c>
      <c r="P2028" s="1">
        <f t="shared" si="211"/>
        <v>1</v>
      </c>
      <c r="Q2028" s="1" t="s">
        <v>999</v>
      </c>
      <c r="R2028" t="str">
        <f t="shared" si="212"/>
        <v>1/2110-61400 Instandhaltung von Gebäuden und Bauten</v>
      </c>
      <c r="S2028" s="2">
        <f t="shared" si="210"/>
        <v>-18500</v>
      </c>
      <c r="T2028" s="2">
        <f t="shared" si="214"/>
        <v>-5.9812479793081152</v>
      </c>
    </row>
    <row r="2029" spans="1:20" x14ac:dyDescent="0.4">
      <c r="A2029" s="1" t="s">
        <v>569</v>
      </c>
      <c r="B2029" s="1" t="s">
        <v>395</v>
      </c>
      <c r="C2029" s="1" t="s">
        <v>462</v>
      </c>
      <c r="D2029" s="1" t="s">
        <v>395</v>
      </c>
      <c r="E2029" s="1" t="s">
        <v>395</v>
      </c>
      <c r="F2029" s="1" t="s">
        <v>397</v>
      </c>
      <c r="G2029" s="1" t="s">
        <v>398</v>
      </c>
      <c r="H2029" s="1" t="s">
        <v>944</v>
      </c>
      <c r="I2029" s="1" t="s">
        <v>129</v>
      </c>
      <c r="J2029" s="1" t="s">
        <v>47</v>
      </c>
      <c r="K2029" s="1" t="s">
        <v>461</v>
      </c>
      <c r="L2029" s="6" t="str">
        <f>VLOOKUP(LEFT(A2029,1),'Ansatz 1'!A$1:B$10,2)</f>
        <v>2 Unterricht, Erziehung, Sport und Wissenschaft</v>
      </c>
      <c r="M2029" s="6" t="str">
        <f>VLOOKUP(LEFT(A2029,2),'Ansatz 2'!A$1:B$51,2)</f>
        <v>21 Allgemeinbildender Unterricht</v>
      </c>
      <c r="N2029" t="str">
        <f t="shared" si="213"/>
        <v>2110 Volksschule</v>
      </c>
      <c r="O2029" s="1" t="str">
        <f t="shared" si="215"/>
        <v>EH</v>
      </c>
      <c r="P2029" s="1">
        <f t="shared" si="211"/>
        <v>1</v>
      </c>
      <c r="Q2029" s="1" t="s">
        <v>999</v>
      </c>
      <c r="R2029" t="str">
        <f t="shared" si="212"/>
        <v>1/2110-61800 Instandhaltung von sonstigen Anlagen</v>
      </c>
      <c r="S2029" s="2">
        <f t="shared" si="210"/>
        <v>-1000</v>
      </c>
      <c r="T2029" s="2">
        <f t="shared" si="214"/>
        <v>-0.32331070158422243</v>
      </c>
    </row>
    <row r="2030" spans="1:20" x14ac:dyDescent="0.4">
      <c r="A2030" s="1" t="s">
        <v>569</v>
      </c>
      <c r="B2030" s="1" t="s">
        <v>395</v>
      </c>
      <c r="C2030" s="1" t="s">
        <v>464</v>
      </c>
      <c r="D2030" s="1" t="s">
        <v>395</v>
      </c>
      <c r="E2030" s="1" t="s">
        <v>395</v>
      </c>
      <c r="F2030" s="1" t="s">
        <v>397</v>
      </c>
      <c r="G2030" s="1" t="s">
        <v>398</v>
      </c>
      <c r="H2030" s="1" t="s">
        <v>945</v>
      </c>
      <c r="I2030" s="1" t="s">
        <v>129</v>
      </c>
      <c r="J2030" s="1" t="s">
        <v>48</v>
      </c>
      <c r="K2030" s="1" t="s">
        <v>461</v>
      </c>
      <c r="L2030" s="6" t="str">
        <f>VLOOKUP(LEFT(A2030,1),'Ansatz 1'!A$1:B$10,2)</f>
        <v>2 Unterricht, Erziehung, Sport und Wissenschaft</v>
      </c>
      <c r="M2030" s="6" t="str">
        <f>VLOOKUP(LEFT(A2030,2),'Ansatz 2'!A$1:B$51,2)</f>
        <v>21 Allgemeinbildender Unterricht</v>
      </c>
      <c r="N2030" t="str">
        <f t="shared" si="213"/>
        <v>2110 Volksschule</v>
      </c>
      <c r="O2030" s="1" t="str">
        <f t="shared" si="215"/>
        <v>EH</v>
      </c>
      <c r="P2030" s="1">
        <f t="shared" si="211"/>
        <v>1</v>
      </c>
      <c r="Q2030" s="1" t="s">
        <v>999</v>
      </c>
      <c r="R2030" t="str">
        <f t="shared" si="212"/>
        <v>1/2110-63000 Postdienste</v>
      </c>
      <c r="S2030" s="2">
        <f t="shared" si="210"/>
        <v>-1000</v>
      </c>
      <c r="T2030" s="2">
        <f t="shared" si="214"/>
        <v>-0.32331070158422243</v>
      </c>
    </row>
    <row r="2031" spans="1:20" x14ac:dyDescent="0.4">
      <c r="A2031" s="1" t="s">
        <v>569</v>
      </c>
      <c r="B2031" s="1" t="s">
        <v>395</v>
      </c>
      <c r="C2031" s="1" t="s">
        <v>467</v>
      </c>
      <c r="D2031" s="1" t="s">
        <v>395</v>
      </c>
      <c r="E2031" s="1" t="s">
        <v>395</v>
      </c>
      <c r="F2031" s="1" t="s">
        <v>397</v>
      </c>
      <c r="G2031" s="1" t="s">
        <v>398</v>
      </c>
      <c r="H2031" s="1" t="s">
        <v>945</v>
      </c>
      <c r="I2031" s="1" t="s">
        <v>129</v>
      </c>
      <c r="J2031" s="1" t="s">
        <v>49</v>
      </c>
      <c r="K2031" s="1" t="s">
        <v>578</v>
      </c>
      <c r="L2031" s="6" t="str">
        <f>VLOOKUP(LEFT(A2031,1),'Ansatz 1'!A$1:B$10,2)</f>
        <v>2 Unterricht, Erziehung, Sport und Wissenschaft</v>
      </c>
      <c r="M2031" s="6" t="str">
        <f>VLOOKUP(LEFT(A2031,2),'Ansatz 2'!A$1:B$51,2)</f>
        <v>21 Allgemeinbildender Unterricht</v>
      </c>
      <c r="N2031" t="str">
        <f t="shared" si="213"/>
        <v>2110 Volksschule</v>
      </c>
      <c r="O2031" s="1" t="str">
        <f t="shared" si="215"/>
        <v>EH</v>
      </c>
      <c r="P2031" s="1">
        <f t="shared" si="211"/>
        <v>1</v>
      </c>
      <c r="Q2031" s="1" t="s">
        <v>999</v>
      </c>
      <c r="R2031" t="str">
        <f t="shared" si="212"/>
        <v>1/2110-63100 Telekommunikationsdienste</v>
      </c>
      <c r="S2031" s="2">
        <f t="shared" si="210"/>
        <v>-1100</v>
      </c>
      <c r="T2031" s="2">
        <f t="shared" si="214"/>
        <v>-0.35564177174264466</v>
      </c>
    </row>
    <row r="2032" spans="1:20" x14ac:dyDescent="0.4">
      <c r="A2032" s="1" t="s">
        <v>569</v>
      </c>
      <c r="B2032" s="1" t="s">
        <v>395</v>
      </c>
      <c r="C2032" s="1" t="s">
        <v>470</v>
      </c>
      <c r="D2032" s="1" t="s">
        <v>395</v>
      </c>
      <c r="E2032" s="1" t="s">
        <v>395</v>
      </c>
      <c r="F2032" s="1" t="s">
        <v>397</v>
      </c>
      <c r="G2032" s="1" t="s">
        <v>398</v>
      </c>
      <c r="H2032" s="1" t="s">
        <v>945</v>
      </c>
      <c r="I2032" s="1" t="s">
        <v>129</v>
      </c>
      <c r="J2032" s="1" t="s">
        <v>51</v>
      </c>
      <c r="K2032" s="1" t="s">
        <v>486</v>
      </c>
      <c r="L2032" s="6" t="str">
        <f>VLOOKUP(LEFT(A2032,1),'Ansatz 1'!A$1:B$10,2)</f>
        <v>2 Unterricht, Erziehung, Sport und Wissenschaft</v>
      </c>
      <c r="M2032" s="6" t="str">
        <f>VLOOKUP(LEFT(A2032,2),'Ansatz 2'!A$1:B$51,2)</f>
        <v>21 Allgemeinbildender Unterricht</v>
      </c>
      <c r="N2032" t="str">
        <f t="shared" si="213"/>
        <v>2110 Volksschule</v>
      </c>
      <c r="O2032" s="1" t="str">
        <f t="shared" si="215"/>
        <v>EH</v>
      </c>
      <c r="P2032" s="1">
        <f t="shared" si="211"/>
        <v>1</v>
      </c>
      <c r="Q2032" s="1" t="s">
        <v>999</v>
      </c>
      <c r="R2032" t="str">
        <f t="shared" si="212"/>
        <v>1/2110-67000 Versicherungen</v>
      </c>
      <c r="S2032" s="2">
        <f t="shared" si="210"/>
        <v>-3000</v>
      </c>
      <c r="T2032" s="2">
        <f t="shared" si="214"/>
        <v>-0.96993210475266733</v>
      </c>
    </row>
    <row r="2033" spans="1:20" x14ac:dyDescent="0.4">
      <c r="A2033" s="1" t="s">
        <v>569</v>
      </c>
      <c r="B2033" s="1" t="s">
        <v>395</v>
      </c>
      <c r="C2033" s="1" t="s">
        <v>946</v>
      </c>
      <c r="D2033" s="1" t="s">
        <v>395</v>
      </c>
      <c r="E2033" s="1" t="s">
        <v>395</v>
      </c>
      <c r="F2033" s="1" t="s">
        <v>397</v>
      </c>
      <c r="G2033" s="1" t="s">
        <v>398</v>
      </c>
      <c r="H2033" s="1" t="s">
        <v>947</v>
      </c>
      <c r="I2033" s="1" t="s">
        <v>129</v>
      </c>
      <c r="J2033" s="1" t="s">
        <v>948</v>
      </c>
      <c r="K2033" s="1" t="s">
        <v>575</v>
      </c>
      <c r="L2033" s="6" t="str">
        <f>VLOOKUP(LEFT(A2033,1),'Ansatz 1'!A$1:B$10,2)</f>
        <v>2 Unterricht, Erziehung, Sport und Wissenschaft</v>
      </c>
      <c r="M2033" s="6" t="str">
        <f>VLOOKUP(LEFT(A2033,2),'Ansatz 2'!A$1:B$51,2)</f>
        <v>21 Allgemeinbildender Unterricht</v>
      </c>
      <c r="N2033" t="str">
        <f t="shared" si="213"/>
        <v>2110 Volksschule</v>
      </c>
      <c r="O2033" s="1" t="str">
        <f t="shared" si="215"/>
        <v>EH</v>
      </c>
      <c r="P2033" s="1">
        <f t="shared" si="211"/>
        <v>1</v>
      </c>
      <c r="Q2033" s="1" t="s">
        <v>999</v>
      </c>
      <c r="R2033" t="str">
        <f t="shared" si="212"/>
        <v>1/2110-68000 Planmäßige Abschreibung</v>
      </c>
      <c r="S2033" s="2">
        <f t="shared" si="210"/>
        <v>-2200</v>
      </c>
      <c r="T2033" s="2">
        <f t="shared" si="214"/>
        <v>-0.71128354348528933</v>
      </c>
    </row>
    <row r="2034" spans="1:20" x14ac:dyDescent="0.4">
      <c r="A2034" s="1" t="s">
        <v>569</v>
      </c>
      <c r="B2034" s="1" t="s">
        <v>395</v>
      </c>
      <c r="C2034" s="1" t="s">
        <v>472</v>
      </c>
      <c r="D2034" s="1" t="s">
        <v>395</v>
      </c>
      <c r="E2034" s="1" t="s">
        <v>395</v>
      </c>
      <c r="F2034" s="1" t="s">
        <v>397</v>
      </c>
      <c r="G2034" s="1" t="s">
        <v>398</v>
      </c>
      <c r="H2034" s="1" t="s">
        <v>950</v>
      </c>
      <c r="I2034" s="1" t="s">
        <v>129</v>
      </c>
      <c r="J2034" s="1" t="s">
        <v>52</v>
      </c>
      <c r="K2034" s="1" t="s">
        <v>419</v>
      </c>
      <c r="L2034" s="6" t="str">
        <f>VLOOKUP(LEFT(A2034,1),'Ansatz 1'!A$1:B$10,2)</f>
        <v>2 Unterricht, Erziehung, Sport und Wissenschaft</v>
      </c>
      <c r="M2034" s="6" t="str">
        <f>VLOOKUP(LEFT(A2034,2),'Ansatz 2'!A$1:B$51,2)</f>
        <v>21 Allgemeinbildender Unterricht</v>
      </c>
      <c r="N2034" t="str">
        <f t="shared" si="213"/>
        <v>2110 Volksschule</v>
      </c>
      <c r="O2034" s="1" t="str">
        <f t="shared" si="215"/>
        <v>EH</v>
      </c>
      <c r="P2034" s="1">
        <f t="shared" si="211"/>
        <v>1</v>
      </c>
      <c r="Q2034" s="1" t="s">
        <v>999</v>
      </c>
      <c r="R2034" t="str">
        <f t="shared" si="212"/>
        <v>1/2110-70000 Miet- und Pachtaufwand</v>
      </c>
      <c r="S2034" s="2">
        <f t="shared" si="210"/>
        <v>-1500</v>
      </c>
      <c r="T2034" s="2">
        <f t="shared" si="214"/>
        <v>-0.48496605237633367</v>
      </c>
    </row>
    <row r="2035" spans="1:20" x14ac:dyDescent="0.4">
      <c r="A2035" s="1" t="s">
        <v>569</v>
      </c>
      <c r="B2035" s="1" t="s">
        <v>395</v>
      </c>
      <c r="C2035" s="1" t="s">
        <v>579</v>
      </c>
      <c r="D2035" s="1" t="s">
        <v>395</v>
      </c>
      <c r="E2035" s="1" t="s">
        <v>395</v>
      </c>
      <c r="F2035" s="1" t="s">
        <v>397</v>
      </c>
      <c r="G2035" s="1" t="s">
        <v>398</v>
      </c>
      <c r="H2035" s="1" t="s">
        <v>930</v>
      </c>
      <c r="I2035" s="1" t="s">
        <v>129</v>
      </c>
      <c r="J2035" s="1" t="s">
        <v>133</v>
      </c>
      <c r="K2035" s="1" t="s">
        <v>521</v>
      </c>
      <c r="L2035" s="6" t="str">
        <f>VLOOKUP(LEFT(A2035,1),'Ansatz 1'!A$1:B$10,2)</f>
        <v>2 Unterricht, Erziehung, Sport und Wissenschaft</v>
      </c>
      <c r="M2035" s="6" t="str">
        <f>VLOOKUP(LEFT(A2035,2),'Ansatz 2'!A$1:B$51,2)</f>
        <v>21 Allgemeinbildender Unterricht</v>
      </c>
      <c r="N2035" t="str">
        <f t="shared" si="213"/>
        <v>2110 Volksschule</v>
      </c>
      <c r="O2035" s="1" t="str">
        <f t="shared" si="215"/>
        <v>EH</v>
      </c>
      <c r="P2035" s="1">
        <f t="shared" si="211"/>
        <v>1</v>
      </c>
      <c r="Q2035" s="1" t="s">
        <v>999</v>
      </c>
      <c r="R2035" t="str">
        <f t="shared" si="212"/>
        <v>1/2110-71000 Öffentliche Abgaben, ohne Gebühren gemäß FAG</v>
      </c>
      <c r="S2035" s="2">
        <f t="shared" si="210"/>
        <v>-900</v>
      </c>
      <c r="T2035" s="2">
        <f t="shared" si="214"/>
        <v>-0.29097963142580019</v>
      </c>
    </row>
    <row r="2036" spans="1:20" x14ac:dyDescent="0.4">
      <c r="A2036" s="1" t="s">
        <v>569</v>
      </c>
      <c r="B2036" s="1" t="s">
        <v>395</v>
      </c>
      <c r="C2036" s="1" t="s">
        <v>477</v>
      </c>
      <c r="D2036" s="1" t="s">
        <v>401</v>
      </c>
      <c r="E2036" s="1" t="s">
        <v>395</v>
      </c>
      <c r="F2036" s="1" t="s">
        <v>397</v>
      </c>
      <c r="G2036" s="1" t="s">
        <v>398</v>
      </c>
      <c r="H2036" s="1" t="s">
        <v>930</v>
      </c>
      <c r="I2036" s="1" t="s">
        <v>129</v>
      </c>
      <c r="J2036" s="1" t="s">
        <v>134</v>
      </c>
      <c r="K2036" s="1" t="s">
        <v>461</v>
      </c>
      <c r="L2036" s="6" t="str">
        <f>VLOOKUP(LEFT(A2036,1),'Ansatz 1'!A$1:B$10,2)</f>
        <v>2 Unterricht, Erziehung, Sport und Wissenschaft</v>
      </c>
      <c r="M2036" s="6" t="str">
        <f>VLOOKUP(LEFT(A2036,2),'Ansatz 2'!A$1:B$51,2)</f>
        <v>21 Allgemeinbildender Unterricht</v>
      </c>
      <c r="N2036" t="str">
        <f t="shared" si="213"/>
        <v>2110 Volksschule</v>
      </c>
      <c r="O2036" s="1" t="str">
        <f t="shared" si="215"/>
        <v>EH</v>
      </c>
      <c r="P2036" s="1">
        <f t="shared" si="211"/>
        <v>1</v>
      </c>
      <c r="Q2036" s="1" t="s">
        <v>999</v>
      </c>
      <c r="R2036" t="str">
        <f t="shared" si="212"/>
        <v>1/2110-72020 Kostenbeiträge (Kostenersätze) für Leistungen (Schulerhaltungsbeiträge)</v>
      </c>
      <c r="S2036" s="2">
        <f t="shared" si="210"/>
        <v>-1000</v>
      </c>
      <c r="T2036" s="2">
        <f t="shared" si="214"/>
        <v>-0.32331070158422243</v>
      </c>
    </row>
    <row r="2037" spans="1:20" x14ac:dyDescent="0.4">
      <c r="A2037" s="1" t="s">
        <v>569</v>
      </c>
      <c r="B2037" s="1" t="s">
        <v>395</v>
      </c>
      <c r="C2037" s="1" t="s">
        <v>477</v>
      </c>
      <c r="D2037" s="1" t="s">
        <v>455</v>
      </c>
      <c r="E2037" s="1" t="s">
        <v>395</v>
      </c>
      <c r="F2037" s="1" t="s">
        <v>497</v>
      </c>
      <c r="G2037" s="1" t="s">
        <v>398</v>
      </c>
      <c r="H2037" s="1" t="s">
        <v>930</v>
      </c>
      <c r="I2037" s="1" t="s">
        <v>129</v>
      </c>
      <c r="J2037" s="1" t="s">
        <v>89</v>
      </c>
      <c r="K2037" s="1" t="s">
        <v>437</v>
      </c>
      <c r="L2037" s="6" t="str">
        <f>VLOOKUP(LEFT(A2037,1),'Ansatz 1'!A$1:B$10,2)</f>
        <v>2 Unterricht, Erziehung, Sport und Wissenschaft</v>
      </c>
      <c r="M2037" s="6" t="str">
        <f>VLOOKUP(LEFT(A2037,2),'Ansatz 2'!A$1:B$51,2)</f>
        <v>21 Allgemeinbildender Unterricht</v>
      </c>
      <c r="N2037" t="str">
        <f t="shared" si="213"/>
        <v>2110 Volksschule</v>
      </c>
      <c r="O2037" s="1" t="str">
        <f t="shared" si="215"/>
        <v>EH</v>
      </c>
      <c r="P2037" s="1">
        <f t="shared" si="211"/>
        <v>1</v>
      </c>
      <c r="Q2037" s="1" t="s">
        <v>999</v>
      </c>
      <c r="R2037" t="str">
        <f t="shared" si="212"/>
        <v>1/2110-72050 Interne Leistungsverrechnung</v>
      </c>
      <c r="S2037" s="2">
        <f t="shared" si="210"/>
        <v>-4000</v>
      </c>
      <c r="T2037" s="2">
        <f t="shared" si="214"/>
        <v>-1.2932428063368897</v>
      </c>
    </row>
    <row r="2038" spans="1:20" x14ac:dyDescent="0.4">
      <c r="A2038" s="1" t="s">
        <v>569</v>
      </c>
      <c r="B2038" s="1" t="s">
        <v>395</v>
      </c>
      <c r="C2038" s="1" t="s">
        <v>420</v>
      </c>
      <c r="D2038" s="1" t="s">
        <v>395</v>
      </c>
      <c r="E2038" s="1" t="s">
        <v>395</v>
      </c>
      <c r="F2038" s="1" t="s">
        <v>397</v>
      </c>
      <c r="G2038" s="1" t="s">
        <v>398</v>
      </c>
      <c r="H2038" s="1" t="s">
        <v>930</v>
      </c>
      <c r="I2038" s="1" t="s">
        <v>129</v>
      </c>
      <c r="J2038" s="1" t="s">
        <v>59</v>
      </c>
      <c r="K2038" s="1" t="s">
        <v>448</v>
      </c>
      <c r="L2038" s="6" t="str">
        <f>VLOOKUP(LEFT(A2038,1),'Ansatz 1'!A$1:B$10,2)</f>
        <v>2 Unterricht, Erziehung, Sport und Wissenschaft</v>
      </c>
      <c r="M2038" s="6" t="str">
        <f>VLOOKUP(LEFT(A2038,2),'Ansatz 2'!A$1:B$51,2)</f>
        <v>21 Allgemeinbildender Unterricht</v>
      </c>
      <c r="N2038" t="str">
        <f t="shared" si="213"/>
        <v>2110 Volksschule</v>
      </c>
      <c r="O2038" s="1" t="str">
        <f t="shared" si="215"/>
        <v>EH</v>
      </c>
      <c r="P2038" s="1">
        <f t="shared" si="211"/>
        <v>1</v>
      </c>
      <c r="Q2038" s="1" t="s">
        <v>999</v>
      </c>
      <c r="R2038" t="str">
        <f t="shared" si="212"/>
        <v>1/2110-72400 Reisegebühren</v>
      </c>
      <c r="S2038" s="2">
        <f t="shared" si="210"/>
        <v>-100</v>
      </c>
      <c r="T2038" s="2">
        <f t="shared" si="214"/>
        <v>-3.2331070158422244E-2</v>
      </c>
    </row>
    <row r="2039" spans="1:20" x14ac:dyDescent="0.4">
      <c r="A2039" s="1" t="s">
        <v>569</v>
      </c>
      <c r="B2039" s="1" t="s">
        <v>395</v>
      </c>
      <c r="C2039" s="1" t="s">
        <v>485</v>
      </c>
      <c r="D2039" s="1" t="s">
        <v>395</v>
      </c>
      <c r="E2039" s="1" t="s">
        <v>395</v>
      </c>
      <c r="F2039" s="1" t="s">
        <v>397</v>
      </c>
      <c r="G2039" s="1" t="s">
        <v>398</v>
      </c>
      <c r="H2039" s="1" t="s">
        <v>930</v>
      </c>
      <c r="I2039" s="1" t="s">
        <v>129</v>
      </c>
      <c r="J2039" s="1" t="s">
        <v>135</v>
      </c>
      <c r="K2039" s="1" t="s">
        <v>580</v>
      </c>
      <c r="L2039" s="6" t="str">
        <f>VLOOKUP(LEFT(A2039,1),'Ansatz 1'!A$1:B$10,2)</f>
        <v>2 Unterricht, Erziehung, Sport und Wissenschaft</v>
      </c>
      <c r="M2039" s="6" t="str">
        <f>VLOOKUP(LEFT(A2039,2),'Ansatz 2'!A$1:B$51,2)</f>
        <v>21 Allgemeinbildender Unterricht</v>
      </c>
      <c r="N2039" t="str">
        <f t="shared" si="213"/>
        <v>2110 Volksschule</v>
      </c>
      <c r="O2039" s="1" t="str">
        <f t="shared" si="215"/>
        <v>EH</v>
      </c>
      <c r="P2039" s="1">
        <f t="shared" si="211"/>
        <v>1</v>
      </c>
      <c r="Q2039" s="1" t="s">
        <v>999</v>
      </c>
      <c r="R2039" t="str">
        <f t="shared" si="212"/>
        <v>1/2110-72800 Entgelte für sonstige Leistungen (Reinigung durch Unternehmen)</v>
      </c>
      <c r="S2039" s="2">
        <f t="shared" si="210"/>
        <v>-37500</v>
      </c>
      <c r="T2039" s="2">
        <f t="shared" si="214"/>
        <v>-12.124151309408342</v>
      </c>
    </row>
    <row r="2040" spans="1:20" x14ac:dyDescent="0.4">
      <c r="A2040" s="1" t="s">
        <v>569</v>
      </c>
      <c r="B2040" s="1" t="s">
        <v>395</v>
      </c>
      <c r="C2040" s="1" t="s">
        <v>487</v>
      </c>
      <c r="D2040" s="1" t="s">
        <v>395</v>
      </c>
      <c r="E2040" s="1" t="s">
        <v>395</v>
      </c>
      <c r="F2040" s="1" t="s">
        <v>397</v>
      </c>
      <c r="G2040" s="1" t="s">
        <v>398</v>
      </c>
      <c r="H2040" s="1" t="s">
        <v>930</v>
      </c>
      <c r="I2040" s="1" t="s">
        <v>129</v>
      </c>
      <c r="J2040" s="1" t="s">
        <v>62</v>
      </c>
      <c r="K2040" s="1" t="s">
        <v>440</v>
      </c>
      <c r="L2040" s="6" t="str">
        <f>VLOOKUP(LEFT(A2040,1),'Ansatz 1'!A$1:B$10,2)</f>
        <v>2 Unterricht, Erziehung, Sport und Wissenschaft</v>
      </c>
      <c r="M2040" s="6" t="str">
        <f>VLOOKUP(LEFT(A2040,2),'Ansatz 2'!A$1:B$51,2)</f>
        <v>21 Allgemeinbildender Unterricht</v>
      </c>
      <c r="N2040" t="str">
        <f t="shared" si="213"/>
        <v>2110 Volksschule</v>
      </c>
      <c r="O2040" s="1" t="str">
        <f t="shared" si="215"/>
        <v>EH</v>
      </c>
      <c r="P2040" s="1">
        <f t="shared" si="211"/>
        <v>1</v>
      </c>
      <c r="Q2040" s="1" t="s">
        <v>999</v>
      </c>
      <c r="R2040" t="str">
        <f t="shared" si="212"/>
        <v>1/2110-72900 Sonstige Aufwendungen</v>
      </c>
      <c r="S2040" s="2">
        <f t="shared" si="210"/>
        <v>-2000</v>
      </c>
      <c r="T2040" s="2">
        <f t="shared" si="214"/>
        <v>-0.64662140316844485</v>
      </c>
    </row>
    <row r="2041" spans="1:20" x14ac:dyDescent="0.4">
      <c r="A2041" s="1" t="s">
        <v>569</v>
      </c>
      <c r="B2041" s="1" t="s">
        <v>395</v>
      </c>
      <c r="C2041" s="1" t="s">
        <v>581</v>
      </c>
      <c r="D2041" s="1" t="s">
        <v>395</v>
      </c>
      <c r="E2041" s="1" t="s">
        <v>395</v>
      </c>
      <c r="F2041" s="1" t="s">
        <v>397</v>
      </c>
      <c r="G2041" s="1" t="s">
        <v>398</v>
      </c>
      <c r="H2041" s="1" t="s">
        <v>931</v>
      </c>
      <c r="I2041" s="1" t="s">
        <v>129</v>
      </c>
      <c r="J2041" s="1" t="s">
        <v>136</v>
      </c>
      <c r="K2041" s="1" t="s">
        <v>582</v>
      </c>
      <c r="L2041" s="6" t="str">
        <f>VLOOKUP(LEFT(A2041,1),'Ansatz 1'!A$1:B$10,2)</f>
        <v>2 Unterricht, Erziehung, Sport und Wissenschaft</v>
      </c>
      <c r="M2041" s="6" t="str">
        <f>VLOOKUP(LEFT(A2041,2),'Ansatz 2'!A$1:B$51,2)</f>
        <v>21 Allgemeinbildender Unterricht</v>
      </c>
      <c r="N2041" t="str">
        <f t="shared" si="213"/>
        <v>2110 Volksschule</v>
      </c>
      <c r="O2041" s="1" t="str">
        <f t="shared" si="215"/>
        <v>EH</v>
      </c>
      <c r="P2041" s="1">
        <f t="shared" si="211"/>
        <v>1</v>
      </c>
      <c r="Q2041" s="1" t="s">
        <v>999</v>
      </c>
      <c r="R2041" t="str">
        <f t="shared" si="212"/>
        <v>1/2110-75100 Transfers an Länder, Landesfonds und Landeskammern (Schulfilmbeiträge)</v>
      </c>
      <c r="S2041" s="2">
        <f t="shared" si="210"/>
        <v>-600</v>
      </c>
      <c r="T2041" s="2">
        <f t="shared" si="214"/>
        <v>-0.19398642095053345</v>
      </c>
    </row>
    <row r="2042" spans="1:20" x14ac:dyDescent="0.4">
      <c r="A2042" s="1" t="s">
        <v>569</v>
      </c>
      <c r="B2042" s="1" t="s">
        <v>395</v>
      </c>
      <c r="C2042" s="1" t="s">
        <v>731</v>
      </c>
      <c r="D2042" s="1" t="s">
        <v>395</v>
      </c>
      <c r="E2042" s="1" t="s">
        <v>395</v>
      </c>
      <c r="F2042" s="1" t="s">
        <v>397</v>
      </c>
      <c r="G2042" s="1" t="s">
        <v>398</v>
      </c>
      <c r="H2042" s="1" t="s">
        <v>954</v>
      </c>
      <c r="I2042" s="1" t="s">
        <v>129</v>
      </c>
      <c r="J2042" s="1" t="s">
        <v>955</v>
      </c>
      <c r="K2042" s="1" t="s">
        <v>448</v>
      </c>
      <c r="L2042" s="6" t="str">
        <f>VLOOKUP(LEFT(A2042,1),'Ansatz 1'!A$1:B$10,2)</f>
        <v>2 Unterricht, Erziehung, Sport und Wissenschaft</v>
      </c>
      <c r="M2042" s="6" t="str">
        <f>VLOOKUP(LEFT(A2042,2),'Ansatz 2'!A$1:B$51,2)</f>
        <v>21 Allgemeinbildender Unterricht</v>
      </c>
      <c r="N2042" t="str">
        <f t="shared" si="213"/>
        <v>2110 Volksschule</v>
      </c>
      <c r="O2042" s="1" t="str">
        <f t="shared" si="215"/>
        <v>EH</v>
      </c>
      <c r="P2042" s="1">
        <f t="shared" si="211"/>
        <v>2</v>
      </c>
      <c r="Q2042" s="1" t="s">
        <v>999</v>
      </c>
      <c r="R2042" t="str">
        <f t="shared" si="212"/>
        <v>2/2110+81700 Erträge aus der Auflösung von sonstigen Rückstellungen</v>
      </c>
      <c r="S2042" s="2">
        <f t="shared" si="210"/>
        <v>100</v>
      </c>
      <c r="T2042" s="2">
        <f t="shared" si="214"/>
        <v>3.2331070158422244E-2</v>
      </c>
    </row>
    <row r="2043" spans="1:20" x14ac:dyDescent="0.4">
      <c r="A2043" s="1" t="s">
        <v>583</v>
      </c>
      <c r="B2043" s="1" t="s">
        <v>395</v>
      </c>
      <c r="C2043" s="1" t="s">
        <v>438</v>
      </c>
      <c r="D2043" s="1" t="s">
        <v>395</v>
      </c>
      <c r="E2043" s="1" t="s">
        <v>395</v>
      </c>
      <c r="F2043" s="1" t="s">
        <v>397</v>
      </c>
      <c r="G2043" s="1" t="s">
        <v>398</v>
      </c>
      <c r="H2043" s="1" t="s">
        <v>934</v>
      </c>
      <c r="I2043" s="1" t="s">
        <v>137</v>
      </c>
      <c r="J2043" s="1" t="s">
        <v>36</v>
      </c>
      <c r="K2043" s="1" t="s">
        <v>586</v>
      </c>
      <c r="L2043" s="6" t="str">
        <f>VLOOKUP(LEFT(A2043,1),'Ansatz 1'!A$1:B$10,2)</f>
        <v>2 Unterricht, Erziehung, Sport und Wissenschaft</v>
      </c>
      <c r="M2043" s="6" t="str">
        <f>VLOOKUP(LEFT(A2043,2),'Ansatz 2'!A$1:B$51,2)</f>
        <v>21 Allgemeinbildender Unterricht</v>
      </c>
      <c r="N2043" t="str">
        <f t="shared" si="213"/>
        <v>2120 Mittelschule</v>
      </c>
      <c r="O2043" s="1" t="str">
        <f t="shared" si="215"/>
        <v>EH</v>
      </c>
      <c r="P2043" s="1">
        <f t="shared" si="211"/>
        <v>1</v>
      </c>
      <c r="Q2043" s="1" t="s">
        <v>999</v>
      </c>
      <c r="R2043" t="str">
        <f t="shared" si="212"/>
        <v>1/2120-40000 Geringwertige Wirtschaftsgüter (GWG)</v>
      </c>
      <c r="S2043" s="2">
        <f t="shared" si="210"/>
        <v>-21300</v>
      </c>
      <c r="T2043" s="2">
        <f t="shared" si="214"/>
        <v>-6.8865179437439377</v>
      </c>
    </row>
    <row r="2044" spans="1:20" x14ac:dyDescent="0.4">
      <c r="A2044" s="1" t="s">
        <v>583</v>
      </c>
      <c r="B2044" s="1" t="s">
        <v>395</v>
      </c>
      <c r="C2044" s="1" t="s">
        <v>438</v>
      </c>
      <c r="D2044" s="1" t="s">
        <v>403</v>
      </c>
      <c r="E2044" s="1" t="s">
        <v>395</v>
      </c>
      <c r="F2044" s="1" t="s">
        <v>397</v>
      </c>
      <c r="G2044" s="1" t="s">
        <v>398</v>
      </c>
      <c r="H2044" s="1" t="s">
        <v>934</v>
      </c>
      <c r="I2044" s="1" t="s">
        <v>137</v>
      </c>
      <c r="J2044" s="1" t="s">
        <v>140</v>
      </c>
      <c r="K2044" s="1" t="s">
        <v>419</v>
      </c>
      <c r="L2044" s="6" t="str">
        <f>VLOOKUP(LEFT(A2044,1),'Ansatz 1'!A$1:B$10,2)</f>
        <v>2 Unterricht, Erziehung, Sport und Wissenschaft</v>
      </c>
      <c r="M2044" s="6" t="str">
        <f>VLOOKUP(LEFT(A2044,2),'Ansatz 2'!A$1:B$51,2)</f>
        <v>21 Allgemeinbildender Unterricht</v>
      </c>
      <c r="N2044" t="str">
        <f t="shared" si="213"/>
        <v>2120 Mittelschule</v>
      </c>
      <c r="O2044" s="1" t="str">
        <f t="shared" si="215"/>
        <v>EH</v>
      </c>
      <c r="P2044" s="1">
        <f t="shared" si="211"/>
        <v>1</v>
      </c>
      <c r="Q2044" s="1" t="s">
        <v>999</v>
      </c>
      <c r="R2044" t="str">
        <f t="shared" si="212"/>
        <v>1/2120-40010 Geringwertige Wirtschaftsgüter (GWG) (Sporthalle)</v>
      </c>
      <c r="S2044" s="2">
        <f t="shared" si="210"/>
        <v>-1500</v>
      </c>
      <c r="T2044" s="2">
        <f t="shared" si="214"/>
        <v>-0.48496605237633367</v>
      </c>
    </row>
    <row r="2045" spans="1:20" x14ac:dyDescent="0.4">
      <c r="A2045" s="1" t="s">
        <v>583</v>
      </c>
      <c r="B2045" s="1" t="s">
        <v>395</v>
      </c>
      <c r="C2045" s="1" t="s">
        <v>519</v>
      </c>
      <c r="D2045" s="1" t="s">
        <v>395</v>
      </c>
      <c r="E2045" s="1" t="s">
        <v>395</v>
      </c>
      <c r="F2045" s="1" t="s">
        <v>397</v>
      </c>
      <c r="G2045" s="1" t="s">
        <v>398</v>
      </c>
      <c r="H2045" s="1" t="s">
        <v>934</v>
      </c>
      <c r="I2045" s="1" t="s">
        <v>137</v>
      </c>
      <c r="J2045" s="1" t="s">
        <v>84</v>
      </c>
      <c r="K2045" s="1" t="s">
        <v>506</v>
      </c>
      <c r="L2045" s="6" t="str">
        <f>VLOOKUP(LEFT(A2045,1),'Ansatz 1'!A$1:B$10,2)</f>
        <v>2 Unterricht, Erziehung, Sport und Wissenschaft</v>
      </c>
      <c r="M2045" s="6" t="str">
        <f>VLOOKUP(LEFT(A2045,2),'Ansatz 2'!A$1:B$51,2)</f>
        <v>21 Allgemeinbildender Unterricht</v>
      </c>
      <c r="N2045" t="str">
        <f t="shared" si="213"/>
        <v>2120 Mittelschule</v>
      </c>
      <c r="O2045" s="1" t="str">
        <f t="shared" si="215"/>
        <v>EH</v>
      </c>
      <c r="P2045" s="1">
        <f t="shared" si="211"/>
        <v>1</v>
      </c>
      <c r="Q2045" s="1" t="s">
        <v>999</v>
      </c>
      <c r="R2045" t="str">
        <f t="shared" si="212"/>
        <v>1/2120-45100 Brennstoffe</v>
      </c>
      <c r="S2045" s="2">
        <f t="shared" si="210"/>
        <v>-5500</v>
      </c>
      <c r="T2045" s="2">
        <f t="shared" si="214"/>
        <v>-1.7782088587132234</v>
      </c>
    </row>
    <row r="2046" spans="1:20" x14ac:dyDescent="0.4">
      <c r="A2046" s="1" t="s">
        <v>583</v>
      </c>
      <c r="B2046" s="1" t="s">
        <v>395</v>
      </c>
      <c r="C2046" s="1" t="s">
        <v>520</v>
      </c>
      <c r="D2046" s="1" t="s">
        <v>395</v>
      </c>
      <c r="E2046" s="1" t="s">
        <v>395</v>
      </c>
      <c r="F2046" s="1" t="s">
        <v>397</v>
      </c>
      <c r="G2046" s="1" t="s">
        <v>398</v>
      </c>
      <c r="H2046" s="1" t="s">
        <v>934</v>
      </c>
      <c r="I2046" s="1" t="s">
        <v>137</v>
      </c>
      <c r="J2046" s="1" t="s">
        <v>85</v>
      </c>
      <c r="K2046" s="1" t="s">
        <v>570</v>
      </c>
      <c r="L2046" s="6" t="str">
        <f>VLOOKUP(LEFT(A2046,1),'Ansatz 1'!A$1:B$10,2)</f>
        <v>2 Unterricht, Erziehung, Sport und Wissenschaft</v>
      </c>
      <c r="M2046" s="6" t="str">
        <f>VLOOKUP(LEFT(A2046,2),'Ansatz 2'!A$1:B$51,2)</f>
        <v>21 Allgemeinbildender Unterricht</v>
      </c>
      <c r="N2046" t="str">
        <f t="shared" si="213"/>
        <v>2120 Mittelschule</v>
      </c>
      <c r="O2046" s="1" t="str">
        <f t="shared" si="215"/>
        <v>EH</v>
      </c>
      <c r="P2046" s="1">
        <f t="shared" si="211"/>
        <v>1</v>
      </c>
      <c r="Q2046" s="1" t="s">
        <v>999</v>
      </c>
      <c r="R2046" t="str">
        <f t="shared" si="212"/>
        <v>1/2120-45400 Reinigungsmittel</v>
      </c>
      <c r="S2046" s="2">
        <f t="shared" si="210"/>
        <v>-5000</v>
      </c>
      <c r="T2046" s="2">
        <f t="shared" si="214"/>
        <v>-1.6165535079211122</v>
      </c>
    </row>
    <row r="2047" spans="1:20" x14ac:dyDescent="0.4">
      <c r="A2047" s="1" t="s">
        <v>583</v>
      </c>
      <c r="B2047" s="1" t="s">
        <v>395</v>
      </c>
      <c r="C2047" s="1" t="s">
        <v>520</v>
      </c>
      <c r="D2047" s="1" t="s">
        <v>401</v>
      </c>
      <c r="E2047" s="1" t="s">
        <v>395</v>
      </c>
      <c r="F2047" s="1" t="s">
        <v>397</v>
      </c>
      <c r="G2047" s="1" t="s">
        <v>398</v>
      </c>
      <c r="H2047" s="1" t="s">
        <v>934</v>
      </c>
      <c r="I2047" s="1" t="s">
        <v>137</v>
      </c>
      <c r="J2047" s="1" t="s">
        <v>141</v>
      </c>
      <c r="K2047" s="1" t="s">
        <v>421</v>
      </c>
      <c r="L2047" s="6" t="str">
        <f>VLOOKUP(LEFT(A2047,1),'Ansatz 1'!A$1:B$10,2)</f>
        <v>2 Unterricht, Erziehung, Sport und Wissenschaft</v>
      </c>
      <c r="M2047" s="6" t="str">
        <f>VLOOKUP(LEFT(A2047,2),'Ansatz 2'!A$1:B$51,2)</f>
        <v>21 Allgemeinbildender Unterricht</v>
      </c>
      <c r="N2047" t="str">
        <f t="shared" si="213"/>
        <v>2120 Mittelschule</v>
      </c>
      <c r="O2047" s="1" t="str">
        <f t="shared" si="215"/>
        <v>EH</v>
      </c>
      <c r="P2047" s="1">
        <f t="shared" si="211"/>
        <v>1</v>
      </c>
      <c r="Q2047" s="1" t="s">
        <v>999</v>
      </c>
      <c r="R2047" t="str">
        <f t="shared" si="212"/>
        <v>1/2120-45420 Reinigungsmittel  (Sporthalle)</v>
      </c>
      <c r="S2047" s="2">
        <f t="shared" si="210"/>
        <v>-500</v>
      </c>
      <c r="T2047" s="2">
        <f t="shared" si="214"/>
        <v>-0.16165535079211121</v>
      </c>
    </row>
    <row r="2048" spans="1:20" x14ac:dyDescent="0.4">
      <c r="A2048" s="1" t="s">
        <v>583</v>
      </c>
      <c r="B2048" s="1" t="s">
        <v>395</v>
      </c>
      <c r="C2048" s="1" t="s">
        <v>441</v>
      </c>
      <c r="D2048" s="1" t="s">
        <v>395</v>
      </c>
      <c r="E2048" s="1" t="s">
        <v>395</v>
      </c>
      <c r="F2048" s="1" t="s">
        <v>397</v>
      </c>
      <c r="G2048" s="1" t="s">
        <v>398</v>
      </c>
      <c r="H2048" s="1" t="s">
        <v>934</v>
      </c>
      <c r="I2048" s="1" t="s">
        <v>137</v>
      </c>
      <c r="J2048" s="1" t="s">
        <v>130</v>
      </c>
      <c r="K2048" s="1" t="s">
        <v>486</v>
      </c>
      <c r="L2048" s="6" t="str">
        <f>VLOOKUP(LEFT(A2048,1),'Ansatz 1'!A$1:B$10,2)</f>
        <v>2 Unterricht, Erziehung, Sport und Wissenschaft</v>
      </c>
      <c r="M2048" s="6" t="str">
        <f>VLOOKUP(LEFT(A2048,2),'Ansatz 2'!A$1:B$51,2)</f>
        <v>21 Allgemeinbildender Unterricht</v>
      </c>
      <c r="N2048" t="str">
        <f t="shared" si="213"/>
        <v>2120 Mittelschule</v>
      </c>
      <c r="O2048" s="1" t="str">
        <f t="shared" si="215"/>
        <v>EH</v>
      </c>
      <c r="P2048" s="1">
        <f t="shared" si="211"/>
        <v>1</v>
      </c>
      <c r="Q2048" s="1" t="s">
        <v>999</v>
      </c>
      <c r="R2048" t="str">
        <f t="shared" si="212"/>
        <v>1/2120-45600 Schreib-, Zeichen- und sonstige Büromittel</v>
      </c>
      <c r="S2048" s="2">
        <f t="shared" si="210"/>
        <v>-3000</v>
      </c>
      <c r="T2048" s="2">
        <f t="shared" si="214"/>
        <v>-0.96993210475266733</v>
      </c>
    </row>
    <row r="2049" spans="1:20" x14ac:dyDescent="0.4">
      <c r="A2049" s="1" t="s">
        <v>583</v>
      </c>
      <c r="B2049" s="1" t="s">
        <v>395</v>
      </c>
      <c r="C2049" s="1" t="s">
        <v>443</v>
      </c>
      <c r="D2049" s="1" t="s">
        <v>395</v>
      </c>
      <c r="E2049" s="1" t="s">
        <v>395</v>
      </c>
      <c r="F2049" s="1" t="s">
        <v>397</v>
      </c>
      <c r="G2049" s="1" t="s">
        <v>398</v>
      </c>
      <c r="H2049" s="1" t="s">
        <v>934</v>
      </c>
      <c r="I2049" s="1" t="s">
        <v>137</v>
      </c>
      <c r="J2049" s="1" t="s">
        <v>38</v>
      </c>
      <c r="K2049" s="1" t="s">
        <v>587</v>
      </c>
      <c r="L2049" s="6" t="str">
        <f>VLOOKUP(LEFT(A2049,1),'Ansatz 1'!A$1:B$10,2)</f>
        <v>2 Unterricht, Erziehung, Sport und Wissenschaft</v>
      </c>
      <c r="M2049" s="6" t="str">
        <f>VLOOKUP(LEFT(A2049,2),'Ansatz 2'!A$1:B$51,2)</f>
        <v>21 Allgemeinbildender Unterricht</v>
      </c>
      <c r="N2049" t="str">
        <f t="shared" si="213"/>
        <v>2120 Mittelschule</v>
      </c>
      <c r="O2049" s="1" t="str">
        <f t="shared" si="215"/>
        <v>EH</v>
      </c>
      <c r="P2049" s="1">
        <f t="shared" si="211"/>
        <v>1</v>
      </c>
      <c r="Q2049" s="1" t="s">
        <v>999</v>
      </c>
      <c r="R2049" t="str">
        <f t="shared" si="212"/>
        <v>1/2120-45700 Druckwerke</v>
      </c>
      <c r="S2049" s="2">
        <f t="shared" si="210"/>
        <v>-700</v>
      </c>
      <c r="T2049" s="2">
        <f t="shared" si="214"/>
        <v>-0.22631749110895572</v>
      </c>
    </row>
    <row r="2050" spans="1:20" x14ac:dyDescent="0.4">
      <c r="A2050" s="1" t="s">
        <v>583</v>
      </c>
      <c r="B2050" s="1" t="s">
        <v>395</v>
      </c>
      <c r="C2050" s="1" t="s">
        <v>444</v>
      </c>
      <c r="D2050" s="1" t="s">
        <v>395</v>
      </c>
      <c r="E2050" s="1" t="s">
        <v>395</v>
      </c>
      <c r="F2050" s="1" t="s">
        <v>397</v>
      </c>
      <c r="G2050" s="1" t="s">
        <v>398</v>
      </c>
      <c r="H2050" s="1" t="s">
        <v>935</v>
      </c>
      <c r="I2050" s="1" t="s">
        <v>137</v>
      </c>
      <c r="J2050" s="1" t="s">
        <v>39</v>
      </c>
      <c r="K2050" s="1" t="s">
        <v>588</v>
      </c>
      <c r="L2050" s="6" t="str">
        <f>VLOOKUP(LEFT(A2050,1),'Ansatz 1'!A$1:B$10,2)</f>
        <v>2 Unterricht, Erziehung, Sport und Wissenschaft</v>
      </c>
      <c r="M2050" s="6" t="str">
        <f>VLOOKUP(LEFT(A2050,2),'Ansatz 2'!A$1:B$51,2)</f>
        <v>21 Allgemeinbildender Unterricht</v>
      </c>
      <c r="N2050" t="str">
        <f t="shared" si="213"/>
        <v>2120 Mittelschule</v>
      </c>
      <c r="O2050" s="1" t="str">
        <f t="shared" si="215"/>
        <v>EH</v>
      </c>
      <c r="P2050" s="1">
        <f t="shared" si="211"/>
        <v>1</v>
      </c>
      <c r="Q2050" s="1" t="s">
        <v>999</v>
      </c>
      <c r="R2050" t="str">
        <f t="shared" si="212"/>
        <v>1/2120-51000 Geldbezüge der Vertragsbediensteten der Verwaltung</v>
      </c>
      <c r="S2050" s="2">
        <f t="shared" ref="S2050:S2113" si="216">IF(P2050=2,K2050+0,-(K2050+0))</f>
        <v>-41000</v>
      </c>
      <c r="T2050" s="2">
        <f t="shared" si="214"/>
        <v>-13.25573876495312</v>
      </c>
    </row>
    <row r="2051" spans="1:20" x14ac:dyDescent="0.4">
      <c r="A2051" s="1" t="s">
        <v>583</v>
      </c>
      <c r="B2051" s="1" t="s">
        <v>395</v>
      </c>
      <c r="C2051" s="1" t="s">
        <v>574</v>
      </c>
      <c r="D2051" s="1" t="s">
        <v>395</v>
      </c>
      <c r="E2051" s="1" t="s">
        <v>395</v>
      </c>
      <c r="F2051" s="1" t="s">
        <v>397</v>
      </c>
      <c r="G2051" s="1" t="s">
        <v>398</v>
      </c>
      <c r="H2051" s="1" t="s">
        <v>935</v>
      </c>
      <c r="I2051" s="1" t="s">
        <v>137</v>
      </c>
      <c r="J2051" s="1" t="s">
        <v>131</v>
      </c>
      <c r="K2051" s="1" t="s">
        <v>589</v>
      </c>
      <c r="L2051" s="6" t="str">
        <f>VLOOKUP(LEFT(A2051,1),'Ansatz 1'!A$1:B$10,2)</f>
        <v>2 Unterricht, Erziehung, Sport und Wissenschaft</v>
      </c>
      <c r="M2051" s="6" t="str">
        <f>VLOOKUP(LEFT(A2051,2),'Ansatz 2'!A$1:B$51,2)</f>
        <v>21 Allgemeinbildender Unterricht</v>
      </c>
      <c r="N2051" t="str">
        <f t="shared" si="213"/>
        <v>2120 Mittelschule</v>
      </c>
      <c r="O2051" s="1" t="str">
        <f t="shared" si="215"/>
        <v>EH</v>
      </c>
      <c r="P2051" s="1">
        <f t="shared" ref="P2051:P2114" si="217">IF(OR(MID(H2051,2,1)="1",MID(H2051,2,1)="3"),2,1)</f>
        <v>1</v>
      </c>
      <c r="Q2051" s="1" t="s">
        <v>999</v>
      </c>
      <c r="R2051" t="str">
        <f t="shared" si="212"/>
        <v>1/2120-51100 Geldbezüge der Vertragsbediensteten in handwerklicher Verwendung</v>
      </c>
      <c r="S2051" s="2">
        <f t="shared" si="216"/>
        <v>-51000</v>
      </c>
      <c r="T2051" s="2">
        <f t="shared" si="214"/>
        <v>-16.488845780795344</v>
      </c>
    </row>
    <row r="2052" spans="1:20" x14ac:dyDescent="0.4">
      <c r="A2052" s="1" t="s">
        <v>583</v>
      </c>
      <c r="B2052" s="1" t="s">
        <v>395</v>
      </c>
      <c r="C2052" s="1" t="s">
        <v>452</v>
      </c>
      <c r="D2052" s="1" t="s">
        <v>395</v>
      </c>
      <c r="E2052" s="1" t="s">
        <v>395</v>
      </c>
      <c r="F2052" s="1" t="s">
        <v>397</v>
      </c>
      <c r="G2052" s="1" t="s">
        <v>398</v>
      </c>
      <c r="H2052" s="1" t="s">
        <v>936</v>
      </c>
      <c r="I2052" s="1" t="s">
        <v>137</v>
      </c>
      <c r="J2052" s="1" t="s">
        <v>42</v>
      </c>
      <c r="K2052" s="1" t="s">
        <v>590</v>
      </c>
      <c r="L2052" s="6" t="str">
        <f>VLOOKUP(LEFT(A2052,1),'Ansatz 1'!A$1:B$10,2)</f>
        <v>2 Unterricht, Erziehung, Sport und Wissenschaft</v>
      </c>
      <c r="M2052" s="6" t="str">
        <f>VLOOKUP(LEFT(A2052,2),'Ansatz 2'!A$1:B$51,2)</f>
        <v>21 Allgemeinbildender Unterricht</v>
      </c>
      <c r="N2052" t="str">
        <f t="shared" si="213"/>
        <v>2120 Mittelschule</v>
      </c>
      <c r="O2052" s="1" t="str">
        <f t="shared" si="215"/>
        <v>EH</v>
      </c>
      <c r="P2052" s="1">
        <f t="shared" si="217"/>
        <v>1</v>
      </c>
      <c r="Q2052" s="1" t="s">
        <v>999</v>
      </c>
      <c r="R2052" t="str">
        <f t="shared" si="212"/>
        <v>1/2120-58000 Dienstgeberbeiträge zum Ausgleichsfonds für Familienbeihilfen</v>
      </c>
      <c r="S2052" s="2">
        <f t="shared" si="216"/>
        <v>-3600</v>
      </c>
      <c r="T2052" s="2">
        <f t="shared" si="214"/>
        <v>-1.1639185257032008</v>
      </c>
    </row>
    <row r="2053" spans="1:20" x14ac:dyDescent="0.4">
      <c r="A2053" s="1" t="s">
        <v>583</v>
      </c>
      <c r="B2053" s="1" t="s">
        <v>395</v>
      </c>
      <c r="C2053" s="1" t="s">
        <v>454</v>
      </c>
      <c r="D2053" s="1" t="s">
        <v>455</v>
      </c>
      <c r="E2053" s="1" t="s">
        <v>395</v>
      </c>
      <c r="F2053" s="1" t="s">
        <v>397</v>
      </c>
      <c r="G2053" s="1" t="s">
        <v>398</v>
      </c>
      <c r="H2053" s="1" t="s">
        <v>936</v>
      </c>
      <c r="I2053" s="1" t="s">
        <v>137</v>
      </c>
      <c r="J2053" s="1" t="s">
        <v>93</v>
      </c>
      <c r="K2053" s="1" t="s">
        <v>572</v>
      </c>
      <c r="L2053" s="6" t="str">
        <f>VLOOKUP(LEFT(A2053,1),'Ansatz 1'!A$1:B$10,2)</f>
        <v>2 Unterricht, Erziehung, Sport und Wissenschaft</v>
      </c>
      <c r="M2053" s="6" t="str">
        <f>VLOOKUP(LEFT(A2053,2),'Ansatz 2'!A$1:B$51,2)</f>
        <v>21 Allgemeinbildender Unterricht</v>
      </c>
      <c r="N2053" t="str">
        <f t="shared" si="213"/>
        <v>2120 Mittelschule</v>
      </c>
      <c r="O2053" s="1" t="str">
        <f t="shared" si="215"/>
        <v>EH</v>
      </c>
      <c r="P2053" s="1">
        <f t="shared" si="217"/>
        <v>1</v>
      </c>
      <c r="Q2053" s="1" t="s">
        <v>999</v>
      </c>
      <c r="R2053" t="str">
        <f t="shared" si="212"/>
        <v>1/2120-58150 Sonstige Dienstgeberbeiträge zur sozialen Sicherheit (Pensionskassenbeiträge)</v>
      </c>
      <c r="S2053" s="2">
        <f t="shared" si="216"/>
        <v>-800</v>
      </c>
      <c r="T2053" s="2">
        <f t="shared" si="214"/>
        <v>-0.25864856126737795</v>
      </c>
    </row>
    <row r="2054" spans="1:20" x14ac:dyDescent="0.4">
      <c r="A2054" s="1" t="s">
        <v>583</v>
      </c>
      <c r="B2054" s="1" t="s">
        <v>395</v>
      </c>
      <c r="C2054" s="1" t="s">
        <v>454</v>
      </c>
      <c r="D2054" s="1" t="s">
        <v>444</v>
      </c>
      <c r="E2054" s="1" t="s">
        <v>395</v>
      </c>
      <c r="F2054" s="1" t="s">
        <v>397</v>
      </c>
      <c r="G2054" s="1" t="s">
        <v>398</v>
      </c>
      <c r="H2054" s="1" t="s">
        <v>936</v>
      </c>
      <c r="I2054" s="1" t="s">
        <v>137</v>
      </c>
      <c r="J2054" s="1" t="s">
        <v>132</v>
      </c>
      <c r="K2054" s="1" t="s">
        <v>461</v>
      </c>
      <c r="L2054" s="6" t="str">
        <f>VLOOKUP(LEFT(A2054,1),'Ansatz 1'!A$1:B$10,2)</f>
        <v>2 Unterricht, Erziehung, Sport und Wissenschaft</v>
      </c>
      <c r="M2054" s="6" t="str">
        <f>VLOOKUP(LEFT(A2054,2),'Ansatz 2'!A$1:B$51,2)</f>
        <v>21 Allgemeinbildender Unterricht</v>
      </c>
      <c r="N2054" t="str">
        <f t="shared" si="213"/>
        <v>2120 Mittelschule</v>
      </c>
      <c r="O2054" s="1" t="str">
        <f t="shared" si="215"/>
        <v>EH</v>
      </c>
      <c r="P2054" s="1">
        <f t="shared" si="217"/>
        <v>1</v>
      </c>
      <c r="Q2054" s="1" t="s">
        <v>999</v>
      </c>
      <c r="R2054" t="str">
        <f t="shared" si="212"/>
        <v>1/2120-58151 Sonstige Dienstgeberbeiträge zur sozialen Sicherheit (Mitarbeitervorsorge - Abfertigung neu)</v>
      </c>
      <c r="S2054" s="2">
        <f t="shared" si="216"/>
        <v>-1000</v>
      </c>
      <c r="T2054" s="2">
        <f t="shared" si="214"/>
        <v>-0.32331070158422243</v>
      </c>
    </row>
    <row r="2055" spans="1:20" x14ac:dyDescent="0.4">
      <c r="A2055" s="1" t="s">
        <v>583</v>
      </c>
      <c r="B2055" s="1" t="s">
        <v>395</v>
      </c>
      <c r="C2055" s="1" t="s">
        <v>457</v>
      </c>
      <c r="D2055" s="1" t="s">
        <v>395</v>
      </c>
      <c r="E2055" s="1" t="s">
        <v>395</v>
      </c>
      <c r="F2055" s="1" t="s">
        <v>397</v>
      </c>
      <c r="G2055" s="1" t="s">
        <v>398</v>
      </c>
      <c r="H2055" s="1" t="s">
        <v>936</v>
      </c>
      <c r="I2055" s="1" t="s">
        <v>137</v>
      </c>
      <c r="J2055" s="1" t="s">
        <v>45</v>
      </c>
      <c r="K2055" s="1" t="s">
        <v>424</v>
      </c>
      <c r="L2055" s="6" t="str">
        <f>VLOOKUP(LEFT(A2055,1),'Ansatz 1'!A$1:B$10,2)</f>
        <v>2 Unterricht, Erziehung, Sport und Wissenschaft</v>
      </c>
      <c r="M2055" s="6" t="str">
        <f>VLOOKUP(LEFT(A2055,2),'Ansatz 2'!A$1:B$51,2)</f>
        <v>21 Allgemeinbildender Unterricht</v>
      </c>
      <c r="N2055" t="str">
        <f t="shared" si="213"/>
        <v>2120 Mittelschule</v>
      </c>
      <c r="O2055" s="1" t="str">
        <f t="shared" si="215"/>
        <v>EH</v>
      </c>
      <c r="P2055" s="1">
        <f t="shared" si="217"/>
        <v>1</v>
      </c>
      <c r="Q2055" s="1" t="s">
        <v>999</v>
      </c>
      <c r="R2055" t="str">
        <f t="shared" si="212"/>
        <v>1/2120-58200 Sonstige Dienstgeberbeiträge zur sozialen Sicherheit</v>
      </c>
      <c r="S2055" s="2">
        <f t="shared" si="216"/>
        <v>-20000</v>
      </c>
      <c r="T2055" s="2">
        <f t="shared" si="214"/>
        <v>-6.4662140316844487</v>
      </c>
    </row>
    <row r="2056" spans="1:20" x14ac:dyDescent="0.4">
      <c r="A2056" s="1" t="s">
        <v>583</v>
      </c>
      <c r="B2056" s="1" t="s">
        <v>395</v>
      </c>
      <c r="C2056" s="1" t="s">
        <v>937</v>
      </c>
      <c r="D2056" s="1" t="s">
        <v>395</v>
      </c>
      <c r="E2056" s="1" t="s">
        <v>395</v>
      </c>
      <c r="F2056" s="1" t="s">
        <v>397</v>
      </c>
      <c r="G2056" s="1" t="s">
        <v>398</v>
      </c>
      <c r="H2056" s="1" t="s">
        <v>938</v>
      </c>
      <c r="I2056" s="1" t="s">
        <v>137</v>
      </c>
      <c r="J2056" s="1" t="s">
        <v>939</v>
      </c>
      <c r="K2056" s="1" t="s">
        <v>448</v>
      </c>
      <c r="L2056" s="6" t="str">
        <f>VLOOKUP(LEFT(A2056,1),'Ansatz 1'!A$1:B$10,2)</f>
        <v>2 Unterricht, Erziehung, Sport und Wissenschaft</v>
      </c>
      <c r="M2056" s="6" t="str">
        <f>VLOOKUP(LEFT(A2056,2),'Ansatz 2'!A$1:B$51,2)</f>
        <v>21 Allgemeinbildender Unterricht</v>
      </c>
      <c r="N2056" t="str">
        <f t="shared" si="213"/>
        <v>2120 Mittelschule</v>
      </c>
      <c r="O2056" s="1" t="str">
        <f t="shared" si="215"/>
        <v>EH</v>
      </c>
      <c r="P2056" s="1">
        <f t="shared" si="217"/>
        <v>1</v>
      </c>
      <c r="Q2056" s="1" t="s">
        <v>999</v>
      </c>
      <c r="R2056" t="str">
        <f t="shared" si="212"/>
        <v>1/2120-59100 Dotierung von Rückstellungen für Abfertigungen</v>
      </c>
      <c r="S2056" s="2">
        <f t="shared" si="216"/>
        <v>-100</v>
      </c>
      <c r="T2056" s="2">
        <f t="shared" si="214"/>
        <v>-3.2331070158422244E-2</v>
      </c>
    </row>
    <row r="2057" spans="1:20" x14ac:dyDescent="0.4">
      <c r="A2057" s="1" t="s">
        <v>583</v>
      </c>
      <c r="B2057" s="1" t="s">
        <v>395</v>
      </c>
      <c r="C2057" s="1" t="s">
        <v>940</v>
      </c>
      <c r="D2057" s="1" t="s">
        <v>395</v>
      </c>
      <c r="E2057" s="1" t="s">
        <v>395</v>
      </c>
      <c r="F2057" s="1" t="s">
        <v>397</v>
      </c>
      <c r="G2057" s="1" t="s">
        <v>398</v>
      </c>
      <c r="H2057" s="1" t="s">
        <v>938</v>
      </c>
      <c r="I2057" s="1" t="s">
        <v>137</v>
      </c>
      <c r="J2057" s="1" t="s">
        <v>941</v>
      </c>
      <c r="K2057" s="1" t="s">
        <v>448</v>
      </c>
      <c r="L2057" s="6" t="str">
        <f>VLOOKUP(LEFT(A2057,1),'Ansatz 1'!A$1:B$10,2)</f>
        <v>2 Unterricht, Erziehung, Sport und Wissenschaft</v>
      </c>
      <c r="M2057" s="6" t="str">
        <f>VLOOKUP(LEFT(A2057,2),'Ansatz 2'!A$1:B$51,2)</f>
        <v>21 Allgemeinbildender Unterricht</v>
      </c>
      <c r="N2057" t="str">
        <f t="shared" si="213"/>
        <v>2120 Mittelschule</v>
      </c>
      <c r="O2057" s="1" t="str">
        <f t="shared" si="215"/>
        <v>EH</v>
      </c>
      <c r="P2057" s="1">
        <f t="shared" si="217"/>
        <v>1</v>
      </c>
      <c r="Q2057" s="1" t="s">
        <v>999</v>
      </c>
      <c r="R2057" t="str">
        <f t="shared" si="212"/>
        <v>1/2120-59200 Dotierung von Rückstellungen für Jubiläumszuwendungen</v>
      </c>
      <c r="S2057" s="2">
        <f t="shared" si="216"/>
        <v>-100</v>
      </c>
      <c r="T2057" s="2">
        <f t="shared" si="214"/>
        <v>-3.2331070158422244E-2</v>
      </c>
    </row>
    <row r="2058" spans="1:20" x14ac:dyDescent="0.4">
      <c r="A2058" s="1" t="s">
        <v>583</v>
      </c>
      <c r="B2058" s="1" t="s">
        <v>395</v>
      </c>
      <c r="C2058" s="1" t="s">
        <v>942</v>
      </c>
      <c r="D2058" s="1" t="s">
        <v>395</v>
      </c>
      <c r="E2058" s="1" t="s">
        <v>395</v>
      </c>
      <c r="F2058" s="1" t="s">
        <v>397</v>
      </c>
      <c r="G2058" s="1" t="s">
        <v>398</v>
      </c>
      <c r="H2058" s="1" t="s">
        <v>938</v>
      </c>
      <c r="I2058" s="1" t="s">
        <v>137</v>
      </c>
      <c r="J2058" s="1" t="s">
        <v>943</v>
      </c>
      <c r="K2058" s="1" t="s">
        <v>448</v>
      </c>
      <c r="L2058" s="6" t="str">
        <f>VLOOKUP(LEFT(A2058,1),'Ansatz 1'!A$1:B$10,2)</f>
        <v>2 Unterricht, Erziehung, Sport und Wissenschaft</v>
      </c>
      <c r="M2058" s="6" t="str">
        <f>VLOOKUP(LEFT(A2058,2),'Ansatz 2'!A$1:B$51,2)</f>
        <v>21 Allgemeinbildender Unterricht</v>
      </c>
      <c r="N2058" t="str">
        <f t="shared" si="213"/>
        <v>2120 Mittelschule</v>
      </c>
      <c r="O2058" s="1" t="str">
        <f t="shared" si="215"/>
        <v>EH</v>
      </c>
      <c r="P2058" s="1">
        <f t="shared" si="217"/>
        <v>1</v>
      </c>
      <c r="Q2058" s="1" t="s">
        <v>999</v>
      </c>
      <c r="R2058" t="str">
        <f t="shared" si="212"/>
        <v>1/2120-59300 Dotierung von Rückstellungen für nicht konsumierte Urlaube</v>
      </c>
      <c r="S2058" s="2">
        <f t="shared" si="216"/>
        <v>-100</v>
      </c>
      <c r="T2058" s="2">
        <f t="shared" si="214"/>
        <v>-3.2331070158422244E-2</v>
      </c>
    </row>
    <row r="2059" spans="1:20" x14ac:dyDescent="0.4">
      <c r="A2059" s="1" t="s">
        <v>583</v>
      </c>
      <c r="B2059" s="1" t="s">
        <v>395</v>
      </c>
      <c r="C2059" s="1" t="s">
        <v>522</v>
      </c>
      <c r="D2059" s="1" t="s">
        <v>395</v>
      </c>
      <c r="E2059" s="1" t="s">
        <v>395</v>
      </c>
      <c r="F2059" s="1" t="s">
        <v>397</v>
      </c>
      <c r="G2059" s="1" t="s">
        <v>398</v>
      </c>
      <c r="H2059" s="1" t="s">
        <v>945</v>
      </c>
      <c r="I2059" s="1" t="s">
        <v>137</v>
      </c>
      <c r="J2059" s="1" t="s">
        <v>86</v>
      </c>
      <c r="K2059" s="1" t="s">
        <v>591</v>
      </c>
      <c r="L2059" s="6" t="str">
        <f>VLOOKUP(LEFT(A2059,1),'Ansatz 1'!A$1:B$10,2)</f>
        <v>2 Unterricht, Erziehung, Sport und Wissenschaft</v>
      </c>
      <c r="M2059" s="6" t="str">
        <f>VLOOKUP(LEFT(A2059,2),'Ansatz 2'!A$1:B$51,2)</f>
        <v>21 Allgemeinbildender Unterricht</v>
      </c>
      <c r="N2059" t="str">
        <f t="shared" si="213"/>
        <v>2120 Mittelschule</v>
      </c>
      <c r="O2059" s="1" t="str">
        <f t="shared" si="215"/>
        <v>EH</v>
      </c>
      <c r="P2059" s="1">
        <f t="shared" si="217"/>
        <v>1</v>
      </c>
      <c r="Q2059" s="1" t="s">
        <v>999</v>
      </c>
      <c r="R2059" t="str">
        <f t="shared" si="212"/>
        <v>1/2120-60000 Energiebezüge</v>
      </c>
      <c r="S2059" s="2">
        <f t="shared" si="216"/>
        <v>-16800</v>
      </c>
      <c r="T2059" s="2">
        <f t="shared" si="214"/>
        <v>-5.4316197866149372</v>
      </c>
    </row>
    <row r="2060" spans="1:20" x14ac:dyDescent="0.4">
      <c r="A2060" s="1" t="s">
        <v>583</v>
      </c>
      <c r="B2060" s="1" t="s">
        <v>395</v>
      </c>
      <c r="C2060" s="1" t="s">
        <v>522</v>
      </c>
      <c r="D2060" s="1" t="s">
        <v>403</v>
      </c>
      <c r="E2060" s="1" t="s">
        <v>395</v>
      </c>
      <c r="F2060" s="1" t="s">
        <v>397</v>
      </c>
      <c r="G2060" s="1" t="s">
        <v>398</v>
      </c>
      <c r="H2060" s="1" t="s">
        <v>945</v>
      </c>
      <c r="I2060" s="1" t="s">
        <v>137</v>
      </c>
      <c r="J2060" s="1" t="s">
        <v>142</v>
      </c>
      <c r="K2060" s="1" t="s">
        <v>592</v>
      </c>
      <c r="L2060" s="6" t="str">
        <f>VLOOKUP(LEFT(A2060,1),'Ansatz 1'!A$1:B$10,2)</f>
        <v>2 Unterricht, Erziehung, Sport und Wissenschaft</v>
      </c>
      <c r="M2060" s="6" t="str">
        <f>VLOOKUP(LEFT(A2060,2),'Ansatz 2'!A$1:B$51,2)</f>
        <v>21 Allgemeinbildender Unterricht</v>
      </c>
      <c r="N2060" t="str">
        <f t="shared" si="213"/>
        <v>2120 Mittelschule</v>
      </c>
      <c r="O2060" s="1" t="str">
        <f t="shared" si="215"/>
        <v>EH</v>
      </c>
      <c r="P2060" s="1">
        <f t="shared" si="217"/>
        <v>1</v>
      </c>
      <c r="Q2060" s="1" t="s">
        <v>999</v>
      </c>
      <c r="R2060" t="str">
        <f t="shared" si="212"/>
        <v>1/2120-60010 Energiebezüge (Sporthalle)</v>
      </c>
      <c r="S2060" s="2">
        <f t="shared" si="216"/>
        <v>-3700</v>
      </c>
      <c r="T2060" s="2">
        <f t="shared" si="214"/>
        <v>-1.196249595861623</v>
      </c>
    </row>
    <row r="2061" spans="1:20" x14ac:dyDescent="0.4">
      <c r="A2061" s="1" t="s">
        <v>583</v>
      </c>
      <c r="B2061" s="1" t="s">
        <v>395</v>
      </c>
      <c r="C2061" s="1" t="s">
        <v>523</v>
      </c>
      <c r="D2061" s="1" t="s">
        <v>395</v>
      </c>
      <c r="E2061" s="1" t="s">
        <v>395</v>
      </c>
      <c r="F2061" s="1" t="s">
        <v>397</v>
      </c>
      <c r="G2061" s="1" t="s">
        <v>398</v>
      </c>
      <c r="H2061" s="1" t="s">
        <v>944</v>
      </c>
      <c r="I2061" s="1" t="s">
        <v>137</v>
      </c>
      <c r="J2061" s="1" t="s">
        <v>87</v>
      </c>
      <c r="K2061" s="1" t="s">
        <v>593</v>
      </c>
      <c r="L2061" s="6" t="str">
        <f>VLOOKUP(LEFT(A2061,1),'Ansatz 1'!A$1:B$10,2)</f>
        <v>2 Unterricht, Erziehung, Sport und Wissenschaft</v>
      </c>
      <c r="M2061" s="6" t="str">
        <f>VLOOKUP(LEFT(A2061,2),'Ansatz 2'!A$1:B$51,2)</f>
        <v>21 Allgemeinbildender Unterricht</v>
      </c>
      <c r="N2061" t="str">
        <f t="shared" si="213"/>
        <v>2120 Mittelschule</v>
      </c>
      <c r="O2061" s="1" t="str">
        <f t="shared" si="215"/>
        <v>EH</v>
      </c>
      <c r="P2061" s="1">
        <f t="shared" si="217"/>
        <v>1</v>
      </c>
      <c r="Q2061" s="1" t="s">
        <v>999</v>
      </c>
      <c r="R2061" t="str">
        <f t="shared" si="212"/>
        <v>1/2120-61400 Instandhaltung von Gebäuden und Bauten</v>
      </c>
      <c r="S2061" s="2">
        <f t="shared" si="216"/>
        <v>-72000</v>
      </c>
      <c r="T2061" s="2">
        <f t="shared" si="214"/>
        <v>-23.278370514064015</v>
      </c>
    </row>
    <row r="2062" spans="1:20" x14ac:dyDescent="0.4">
      <c r="A2062" s="1" t="s">
        <v>583</v>
      </c>
      <c r="B2062" s="1" t="s">
        <v>395</v>
      </c>
      <c r="C2062" s="1" t="s">
        <v>523</v>
      </c>
      <c r="D2062" s="1" t="s">
        <v>403</v>
      </c>
      <c r="E2062" s="1" t="s">
        <v>395</v>
      </c>
      <c r="F2062" s="1" t="s">
        <v>397</v>
      </c>
      <c r="G2062" s="1" t="s">
        <v>398</v>
      </c>
      <c r="H2062" s="1" t="s">
        <v>944</v>
      </c>
      <c r="I2062" s="1" t="s">
        <v>137</v>
      </c>
      <c r="J2062" s="1" t="s">
        <v>143</v>
      </c>
      <c r="K2062" s="1" t="s">
        <v>594</v>
      </c>
      <c r="L2062" s="6" t="str">
        <f>VLOOKUP(LEFT(A2062,1),'Ansatz 1'!A$1:B$10,2)</f>
        <v>2 Unterricht, Erziehung, Sport und Wissenschaft</v>
      </c>
      <c r="M2062" s="6" t="str">
        <f>VLOOKUP(LEFT(A2062,2),'Ansatz 2'!A$1:B$51,2)</f>
        <v>21 Allgemeinbildender Unterricht</v>
      </c>
      <c r="N2062" t="str">
        <f t="shared" si="213"/>
        <v>2120 Mittelschule</v>
      </c>
      <c r="O2062" s="1" t="str">
        <f t="shared" si="215"/>
        <v>EH</v>
      </c>
      <c r="P2062" s="1">
        <f t="shared" si="217"/>
        <v>1</v>
      </c>
      <c r="Q2062" s="1" t="s">
        <v>999</v>
      </c>
      <c r="R2062" t="str">
        <f t="shared" si="212"/>
        <v>1/2120-61410 Instandhaltung von Gebäuden und Bauten (Sporthalle)</v>
      </c>
      <c r="S2062" s="2">
        <f t="shared" si="216"/>
        <v>-9300</v>
      </c>
      <c r="T2062" s="2">
        <f t="shared" si="214"/>
        <v>-3.0067895247332688</v>
      </c>
    </row>
    <row r="2063" spans="1:20" x14ac:dyDescent="0.4">
      <c r="A2063" s="1" t="s">
        <v>583</v>
      </c>
      <c r="B2063" s="1" t="s">
        <v>395</v>
      </c>
      <c r="C2063" s="1" t="s">
        <v>523</v>
      </c>
      <c r="D2063" s="1" t="s">
        <v>409</v>
      </c>
      <c r="E2063" s="1" t="s">
        <v>395</v>
      </c>
      <c r="F2063" s="1" t="s">
        <v>397</v>
      </c>
      <c r="G2063" s="1" t="s">
        <v>398</v>
      </c>
      <c r="H2063" s="1" t="s">
        <v>944</v>
      </c>
      <c r="I2063" s="1" t="s">
        <v>137</v>
      </c>
      <c r="J2063" s="1" t="s">
        <v>87</v>
      </c>
      <c r="K2063" s="1" t="s">
        <v>400</v>
      </c>
      <c r="L2063" s="6" t="str">
        <f>VLOOKUP(LEFT(A2063,1),'Ansatz 1'!A$1:B$10,2)</f>
        <v>2 Unterricht, Erziehung, Sport und Wissenschaft</v>
      </c>
      <c r="M2063" s="6" t="str">
        <f>VLOOKUP(LEFT(A2063,2),'Ansatz 2'!A$1:B$51,2)</f>
        <v>21 Allgemeinbildender Unterricht</v>
      </c>
      <c r="N2063" t="str">
        <f t="shared" si="213"/>
        <v>2120 Mittelschule</v>
      </c>
      <c r="O2063" s="1" t="str">
        <f t="shared" si="215"/>
        <v>EH</v>
      </c>
      <c r="P2063" s="1">
        <f t="shared" si="217"/>
        <v>1</v>
      </c>
      <c r="Q2063" s="1" t="s">
        <v>999</v>
      </c>
      <c r="R2063" t="str">
        <f t="shared" si="212"/>
        <v>1/2120-61490 Instandhaltung von Gebäuden und Bauten</v>
      </c>
      <c r="S2063" s="2">
        <f t="shared" si="216"/>
        <v>0</v>
      </c>
      <c r="T2063" s="2">
        <f t="shared" si="214"/>
        <v>0</v>
      </c>
    </row>
    <row r="2064" spans="1:20" x14ac:dyDescent="0.4">
      <c r="A2064" s="1" t="s">
        <v>583</v>
      </c>
      <c r="B2064" s="1" t="s">
        <v>395</v>
      </c>
      <c r="C2064" s="1" t="s">
        <v>462</v>
      </c>
      <c r="D2064" s="1" t="s">
        <v>395</v>
      </c>
      <c r="E2064" s="1" t="s">
        <v>395</v>
      </c>
      <c r="F2064" s="1" t="s">
        <v>397</v>
      </c>
      <c r="G2064" s="1" t="s">
        <v>398</v>
      </c>
      <c r="H2064" s="1" t="s">
        <v>944</v>
      </c>
      <c r="I2064" s="1" t="s">
        <v>137</v>
      </c>
      <c r="J2064" s="1" t="s">
        <v>47</v>
      </c>
      <c r="K2064" s="1" t="s">
        <v>595</v>
      </c>
      <c r="L2064" s="6" t="str">
        <f>VLOOKUP(LEFT(A2064,1),'Ansatz 1'!A$1:B$10,2)</f>
        <v>2 Unterricht, Erziehung, Sport und Wissenschaft</v>
      </c>
      <c r="M2064" s="6" t="str">
        <f>VLOOKUP(LEFT(A2064,2),'Ansatz 2'!A$1:B$51,2)</f>
        <v>21 Allgemeinbildender Unterricht</v>
      </c>
      <c r="N2064" t="str">
        <f t="shared" si="213"/>
        <v>2120 Mittelschule</v>
      </c>
      <c r="O2064" s="1" t="str">
        <f t="shared" si="215"/>
        <v>EH</v>
      </c>
      <c r="P2064" s="1">
        <f t="shared" si="217"/>
        <v>1</v>
      </c>
      <c r="Q2064" s="1" t="s">
        <v>999</v>
      </c>
      <c r="R2064" t="str">
        <f t="shared" si="212"/>
        <v>1/2120-61800 Instandhaltung von sonstigen Anlagen</v>
      </c>
      <c r="S2064" s="2">
        <f t="shared" si="216"/>
        <v>-9500</v>
      </c>
      <c r="T2064" s="2">
        <f t="shared" si="214"/>
        <v>-3.0714516650501134</v>
      </c>
    </row>
    <row r="2065" spans="1:20" x14ac:dyDescent="0.4">
      <c r="A2065" s="1" t="s">
        <v>583</v>
      </c>
      <c r="B2065" s="1" t="s">
        <v>395</v>
      </c>
      <c r="C2065" s="1" t="s">
        <v>462</v>
      </c>
      <c r="D2065" s="1" t="s">
        <v>403</v>
      </c>
      <c r="E2065" s="1" t="s">
        <v>395</v>
      </c>
      <c r="F2065" s="1" t="s">
        <v>397</v>
      </c>
      <c r="G2065" s="1" t="s">
        <v>398</v>
      </c>
      <c r="H2065" s="1" t="s">
        <v>944</v>
      </c>
      <c r="I2065" s="1" t="s">
        <v>137</v>
      </c>
      <c r="J2065" s="1" t="s">
        <v>144</v>
      </c>
      <c r="K2065" s="1" t="s">
        <v>421</v>
      </c>
      <c r="L2065" s="6" t="str">
        <f>VLOOKUP(LEFT(A2065,1),'Ansatz 1'!A$1:B$10,2)</f>
        <v>2 Unterricht, Erziehung, Sport und Wissenschaft</v>
      </c>
      <c r="M2065" s="6" t="str">
        <f>VLOOKUP(LEFT(A2065,2),'Ansatz 2'!A$1:B$51,2)</f>
        <v>21 Allgemeinbildender Unterricht</v>
      </c>
      <c r="N2065" t="str">
        <f t="shared" si="213"/>
        <v>2120 Mittelschule</v>
      </c>
      <c r="O2065" s="1" t="str">
        <f t="shared" si="215"/>
        <v>EH</v>
      </c>
      <c r="P2065" s="1">
        <f t="shared" si="217"/>
        <v>1</v>
      </c>
      <c r="Q2065" s="1" t="s">
        <v>999</v>
      </c>
      <c r="R2065" t="str">
        <f t="shared" si="212"/>
        <v>1/2120-61810 Instandhaltung von sonstigen Anlagen (Sporthalle)</v>
      </c>
      <c r="S2065" s="2">
        <f t="shared" si="216"/>
        <v>-500</v>
      </c>
      <c r="T2065" s="2">
        <f t="shared" si="214"/>
        <v>-0.16165535079211121</v>
      </c>
    </row>
    <row r="2066" spans="1:20" x14ac:dyDescent="0.4">
      <c r="A2066" s="1" t="s">
        <v>583</v>
      </c>
      <c r="B2066" s="1" t="s">
        <v>395</v>
      </c>
      <c r="C2066" s="1" t="s">
        <v>464</v>
      </c>
      <c r="D2066" s="1" t="s">
        <v>395</v>
      </c>
      <c r="E2066" s="1" t="s">
        <v>395</v>
      </c>
      <c r="F2066" s="1" t="s">
        <v>397</v>
      </c>
      <c r="G2066" s="1" t="s">
        <v>398</v>
      </c>
      <c r="H2066" s="1" t="s">
        <v>945</v>
      </c>
      <c r="I2066" s="1" t="s">
        <v>137</v>
      </c>
      <c r="J2066" s="1" t="s">
        <v>48</v>
      </c>
      <c r="K2066" s="1" t="s">
        <v>421</v>
      </c>
      <c r="L2066" s="6" t="str">
        <f>VLOOKUP(LEFT(A2066,1),'Ansatz 1'!A$1:B$10,2)</f>
        <v>2 Unterricht, Erziehung, Sport und Wissenschaft</v>
      </c>
      <c r="M2066" s="6" t="str">
        <f>VLOOKUP(LEFT(A2066,2),'Ansatz 2'!A$1:B$51,2)</f>
        <v>21 Allgemeinbildender Unterricht</v>
      </c>
      <c r="N2066" t="str">
        <f t="shared" si="213"/>
        <v>2120 Mittelschule</v>
      </c>
      <c r="O2066" s="1" t="str">
        <f t="shared" si="215"/>
        <v>EH</v>
      </c>
      <c r="P2066" s="1">
        <f t="shared" si="217"/>
        <v>1</v>
      </c>
      <c r="Q2066" s="1" t="s">
        <v>999</v>
      </c>
      <c r="R2066" t="str">
        <f t="shared" si="212"/>
        <v>1/2120-63000 Postdienste</v>
      </c>
      <c r="S2066" s="2">
        <f t="shared" si="216"/>
        <v>-500</v>
      </c>
      <c r="T2066" s="2">
        <f t="shared" si="214"/>
        <v>-0.16165535079211121</v>
      </c>
    </row>
    <row r="2067" spans="1:20" x14ac:dyDescent="0.4">
      <c r="A2067" s="1" t="s">
        <v>583</v>
      </c>
      <c r="B2067" s="1" t="s">
        <v>395</v>
      </c>
      <c r="C2067" s="1" t="s">
        <v>467</v>
      </c>
      <c r="D2067" s="1" t="s">
        <v>395</v>
      </c>
      <c r="E2067" s="1" t="s">
        <v>395</v>
      </c>
      <c r="F2067" s="1" t="s">
        <v>397</v>
      </c>
      <c r="G2067" s="1" t="s">
        <v>398</v>
      </c>
      <c r="H2067" s="1" t="s">
        <v>945</v>
      </c>
      <c r="I2067" s="1" t="s">
        <v>137</v>
      </c>
      <c r="J2067" s="1" t="s">
        <v>49</v>
      </c>
      <c r="K2067" s="1" t="s">
        <v>570</v>
      </c>
      <c r="L2067" s="6" t="str">
        <f>VLOOKUP(LEFT(A2067,1),'Ansatz 1'!A$1:B$10,2)</f>
        <v>2 Unterricht, Erziehung, Sport und Wissenschaft</v>
      </c>
      <c r="M2067" s="6" t="str">
        <f>VLOOKUP(LEFT(A2067,2),'Ansatz 2'!A$1:B$51,2)</f>
        <v>21 Allgemeinbildender Unterricht</v>
      </c>
      <c r="N2067" t="str">
        <f t="shared" si="213"/>
        <v>2120 Mittelschule</v>
      </c>
      <c r="O2067" s="1" t="str">
        <f t="shared" si="215"/>
        <v>EH</v>
      </c>
      <c r="P2067" s="1">
        <f t="shared" si="217"/>
        <v>1</v>
      </c>
      <c r="Q2067" s="1" t="s">
        <v>999</v>
      </c>
      <c r="R2067" t="str">
        <f t="shared" si="212"/>
        <v>1/2120-63100 Telekommunikationsdienste</v>
      </c>
      <c r="S2067" s="2">
        <f t="shared" si="216"/>
        <v>-5000</v>
      </c>
      <c r="T2067" s="2">
        <f t="shared" si="214"/>
        <v>-1.6165535079211122</v>
      </c>
    </row>
    <row r="2068" spans="1:20" x14ac:dyDescent="0.4">
      <c r="A2068" s="1" t="s">
        <v>583</v>
      </c>
      <c r="B2068" s="1" t="s">
        <v>395</v>
      </c>
      <c r="C2068" s="1" t="s">
        <v>470</v>
      </c>
      <c r="D2068" s="1" t="s">
        <v>395</v>
      </c>
      <c r="E2068" s="1" t="s">
        <v>395</v>
      </c>
      <c r="F2068" s="1" t="s">
        <v>397</v>
      </c>
      <c r="G2068" s="1" t="s">
        <v>398</v>
      </c>
      <c r="H2068" s="1" t="s">
        <v>945</v>
      </c>
      <c r="I2068" s="1" t="s">
        <v>137</v>
      </c>
      <c r="J2068" s="1" t="s">
        <v>51</v>
      </c>
      <c r="K2068" s="1" t="s">
        <v>526</v>
      </c>
      <c r="L2068" s="6" t="str">
        <f>VLOOKUP(LEFT(A2068,1),'Ansatz 1'!A$1:B$10,2)</f>
        <v>2 Unterricht, Erziehung, Sport und Wissenschaft</v>
      </c>
      <c r="M2068" s="6" t="str">
        <f>VLOOKUP(LEFT(A2068,2),'Ansatz 2'!A$1:B$51,2)</f>
        <v>21 Allgemeinbildender Unterricht</v>
      </c>
      <c r="N2068" t="str">
        <f t="shared" si="213"/>
        <v>2120 Mittelschule</v>
      </c>
      <c r="O2068" s="1" t="str">
        <f t="shared" si="215"/>
        <v>EH</v>
      </c>
      <c r="P2068" s="1">
        <f t="shared" si="217"/>
        <v>1</v>
      </c>
      <c r="Q2068" s="1" t="s">
        <v>999</v>
      </c>
      <c r="R2068" t="str">
        <f t="shared" si="212"/>
        <v>1/2120-67000 Versicherungen</v>
      </c>
      <c r="S2068" s="2">
        <f t="shared" si="216"/>
        <v>-4500</v>
      </c>
      <c r="T2068" s="2">
        <f t="shared" si="214"/>
        <v>-1.4548981571290009</v>
      </c>
    </row>
    <row r="2069" spans="1:20" x14ac:dyDescent="0.4">
      <c r="A2069" s="1" t="s">
        <v>583</v>
      </c>
      <c r="B2069" s="1" t="s">
        <v>395</v>
      </c>
      <c r="C2069" s="1" t="s">
        <v>470</v>
      </c>
      <c r="D2069" s="1" t="s">
        <v>403</v>
      </c>
      <c r="E2069" s="1" t="s">
        <v>395</v>
      </c>
      <c r="F2069" s="1" t="s">
        <v>397</v>
      </c>
      <c r="G2069" s="1" t="s">
        <v>398</v>
      </c>
      <c r="H2069" s="1" t="s">
        <v>945</v>
      </c>
      <c r="I2069" s="1" t="s">
        <v>137</v>
      </c>
      <c r="J2069" s="1" t="s">
        <v>145</v>
      </c>
      <c r="K2069" s="1" t="s">
        <v>582</v>
      </c>
      <c r="L2069" s="6" t="str">
        <f>VLOOKUP(LEFT(A2069,1),'Ansatz 1'!A$1:B$10,2)</f>
        <v>2 Unterricht, Erziehung, Sport und Wissenschaft</v>
      </c>
      <c r="M2069" s="6" t="str">
        <f>VLOOKUP(LEFT(A2069,2),'Ansatz 2'!A$1:B$51,2)</f>
        <v>21 Allgemeinbildender Unterricht</v>
      </c>
      <c r="N2069" t="str">
        <f t="shared" si="213"/>
        <v>2120 Mittelschule</v>
      </c>
      <c r="O2069" s="1" t="str">
        <f t="shared" si="215"/>
        <v>EH</v>
      </c>
      <c r="P2069" s="1">
        <f t="shared" si="217"/>
        <v>1</v>
      </c>
      <c r="Q2069" s="1" t="s">
        <v>999</v>
      </c>
      <c r="R2069" t="str">
        <f t="shared" si="212"/>
        <v>1/2120-67010 Versicherungen (Sporthalle)</v>
      </c>
      <c r="S2069" s="2">
        <f t="shared" si="216"/>
        <v>-600</v>
      </c>
      <c r="T2069" s="2">
        <f t="shared" si="214"/>
        <v>-0.19398642095053345</v>
      </c>
    </row>
    <row r="2070" spans="1:20" x14ac:dyDescent="0.4">
      <c r="A2070" s="1" t="s">
        <v>583</v>
      </c>
      <c r="B2070" s="1" t="s">
        <v>395</v>
      </c>
      <c r="C2070" s="1" t="s">
        <v>946</v>
      </c>
      <c r="D2070" s="1" t="s">
        <v>395</v>
      </c>
      <c r="E2070" s="1" t="s">
        <v>395</v>
      </c>
      <c r="F2070" s="1" t="s">
        <v>397</v>
      </c>
      <c r="G2070" s="1" t="s">
        <v>398</v>
      </c>
      <c r="H2070" s="1" t="s">
        <v>947</v>
      </c>
      <c r="I2070" s="1" t="s">
        <v>137</v>
      </c>
      <c r="J2070" s="1" t="s">
        <v>948</v>
      </c>
      <c r="K2070" s="1" t="s">
        <v>964</v>
      </c>
      <c r="L2070" s="6" t="str">
        <f>VLOOKUP(LEFT(A2070,1),'Ansatz 1'!A$1:B$10,2)</f>
        <v>2 Unterricht, Erziehung, Sport und Wissenschaft</v>
      </c>
      <c r="M2070" s="6" t="str">
        <f>VLOOKUP(LEFT(A2070,2),'Ansatz 2'!A$1:B$51,2)</f>
        <v>21 Allgemeinbildender Unterricht</v>
      </c>
      <c r="N2070" t="str">
        <f t="shared" si="213"/>
        <v>2120 Mittelschule</v>
      </c>
      <c r="O2070" s="1" t="str">
        <f t="shared" si="215"/>
        <v>EH</v>
      </c>
      <c r="P2070" s="1">
        <f t="shared" si="217"/>
        <v>1</v>
      </c>
      <c r="Q2070" s="1" t="s">
        <v>999</v>
      </c>
      <c r="R2070" t="str">
        <f t="shared" si="212"/>
        <v>1/2120-68000 Planmäßige Abschreibung</v>
      </c>
      <c r="S2070" s="2">
        <f t="shared" si="216"/>
        <v>-424500</v>
      </c>
      <c r="T2070" s="2">
        <f t="shared" si="214"/>
        <v>-137.24539282250242</v>
      </c>
    </row>
    <row r="2071" spans="1:20" x14ac:dyDescent="0.4">
      <c r="A2071" s="1" t="s">
        <v>583</v>
      </c>
      <c r="B2071" s="1" t="s">
        <v>395</v>
      </c>
      <c r="C2071" s="1" t="s">
        <v>472</v>
      </c>
      <c r="D2071" s="1" t="s">
        <v>395</v>
      </c>
      <c r="E2071" s="1" t="s">
        <v>395</v>
      </c>
      <c r="F2071" s="1" t="s">
        <v>397</v>
      </c>
      <c r="G2071" s="1" t="s">
        <v>398</v>
      </c>
      <c r="H2071" s="1" t="s">
        <v>950</v>
      </c>
      <c r="I2071" s="1" t="s">
        <v>137</v>
      </c>
      <c r="J2071" s="1" t="s">
        <v>52</v>
      </c>
      <c r="K2071" s="1" t="s">
        <v>575</v>
      </c>
      <c r="L2071" s="6" t="str">
        <f>VLOOKUP(LEFT(A2071,1),'Ansatz 1'!A$1:B$10,2)</f>
        <v>2 Unterricht, Erziehung, Sport und Wissenschaft</v>
      </c>
      <c r="M2071" s="6" t="str">
        <f>VLOOKUP(LEFT(A2071,2),'Ansatz 2'!A$1:B$51,2)</f>
        <v>21 Allgemeinbildender Unterricht</v>
      </c>
      <c r="N2071" t="str">
        <f t="shared" si="213"/>
        <v>2120 Mittelschule</v>
      </c>
      <c r="O2071" s="1" t="str">
        <f t="shared" si="215"/>
        <v>EH</v>
      </c>
      <c r="P2071" s="1">
        <f t="shared" si="217"/>
        <v>1</v>
      </c>
      <c r="Q2071" s="1" t="s">
        <v>999</v>
      </c>
      <c r="R2071" t="str">
        <f t="shared" si="212"/>
        <v>1/2120-70000 Miet- und Pachtaufwand</v>
      </c>
      <c r="S2071" s="2">
        <f t="shared" si="216"/>
        <v>-2200</v>
      </c>
      <c r="T2071" s="2">
        <f t="shared" si="214"/>
        <v>-0.71128354348528933</v>
      </c>
    </row>
    <row r="2072" spans="1:20" x14ac:dyDescent="0.4">
      <c r="A2072" s="1" t="s">
        <v>583</v>
      </c>
      <c r="B2072" s="1" t="s">
        <v>395</v>
      </c>
      <c r="C2072" s="1" t="s">
        <v>579</v>
      </c>
      <c r="D2072" s="1" t="s">
        <v>395</v>
      </c>
      <c r="E2072" s="1" t="s">
        <v>395</v>
      </c>
      <c r="F2072" s="1" t="s">
        <v>397</v>
      </c>
      <c r="G2072" s="1" t="s">
        <v>398</v>
      </c>
      <c r="H2072" s="1" t="s">
        <v>930</v>
      </c>
      <c r="I2072" s="1" t="s">
        <v>137</v>
      </c>
      <c r="J2072" s="1" t="s">
        <v>133</v>
      </c>
      <c r="K2072" s="1" t="s">
        <v>596</v>
      </c>
      <c r="L2072" s="6" t="str">
        <f>VLOOKUP(LEFT(A2072,1),'Ansatz 1'!A$1:B$10,2)</f>
        <v>2 Unterricht, Erziehung, Sport und Wissenschaft</v>
      </c>
      <c r="M2072" s="6" t="str">
        <f>VLOOKUP(LEFT(A2072,2),'Ansatz 2'!A$1:B$51,2)</f>
        <v>21 Allgemeinbildender Unterricht</v>
      </c>
      <c r="N2072" t="str">
        <f t="shared" si="213"/>
        <v>2120 Mittelschule</v>
      </c>
      <c r="O2072" s="1" t="str">
        <f t="shared" si="215"/>
        <v>EH</v>
      </c>
      <c r="P2072" s="1">
        <f t="shared" si="217"/>
        <v>1</v>
      </c>
      <c r="Q2072" s="1" t="s">
        <v>999</v>
      </c>
      <c r="R2072" t="str">
        <f t="shared" si="212"/>
        <v>1/2120-71000 Öffentliche Abgaben, ohne Gebühren gemäß FAG</v>
      </c>
      <c r="S2072" s="2">
        <f t="shared" si="216"/>
        <v>-5100</v>
      </c>
      <c r="T2072" s="2">
        <f t="shared" si="214"/>
        <v>-1.6488845780795345</v>
      </c>
    </row>
    <row r="2073" spans="1:20" x14ac:dyDescent="0.4">
      <c r="A2073" s="1" t="s">
        <v>583</v>
      </c>
      <c r="B2073" s="1" t="s">
        <v>395</v>
      </c>
      <c r="C2073" s="1" t="s">
        <v>477</v>
      </c>
      <c r="D2073" s="1" t="s">
        <v>401</v>
      </c>
      <c r="E2073" s="1" t="s">
        <v>395</v>
      </c>
      <c r="F2073" s="1" t="s">
        <v>397</v>
      </c>
      <c r="G2073" s="1" t="s">
        <v>398</v>
      </c>
      <c r="H2073" s="1" t="s">
        <v>930</v>
      </c>
      <c r="I2073" s="1" t="s">
        <v>137</v>
      </c>
      <c r="J2073" s="1" t="s">
        <v>134</v>
      </c>
      <c r="K2073" s="1" t="s">
        <v>597</v>
      </c>
      <c r="L2073" s="6" t="str">
        <f>VLOOKUP(LEFT(A2073,1),'Ansatz 1'!A$1:B$10,2)</f>
        <v>2 Unterricht, Erziehung, Sport und Wissenschaft</v>
      </c>
      <c r="M2073" s="6" t="str">
        <f>VLOOKUP(LEFT(A2073,2),'Ansatz 2'!A$1:B$51,2)</f>
        <v>21 Allgemeinbildender Unterricht</v>
      </c>
      <c r="N2073" t="str">
        <f t="shared" si="213"/>
        <v>2120 Mittelschule</v>
      </c>
      <c r="O2073" s="1" t="str">
        <f t="shared" si="215"/>
        <v>EH</v>
      </c>
      <c r="P2073" s="1">
        <f t="shared" si="217"/>
        <v>1</v>
      </c>
      <c r="Q2073" s="1" t="s">
        <v>999</v>
      </c>
      <c r="R2073" t="str">
        <f t="shared" si="212"/>
        <v>1/2120-72020 Kostenbeiträge (Kostenersätze) für Leistungen (Schulerhaltungsbeiträge)</v>
      </c>
      <c r="S2073" s="2">
        <f t="shared" si="216"/>
        <v>-37300</v>
      </c>
      <c r="T2073" s="2">
        <f t="shared" si="214"/>
        <v>-12.059489169091497</v>
      </c>
    </row>
    <row r="2074" spans="1:20" x14ac:dyDescent="0.4">
      <c r="A2074" s="1" t="s">
        <v>583</v>
      </c>
      <c r="B2074" s="1" t="s">
        <v>395</v>
      </c>
      <c r="C2074" s="1" t="s">
        <v>477</v>
      </c>
      <c r="D2074" s="1" t="s">
        <v>455</v>
      </c>
      <c r="E2074" s="1" t="s">
        <v>395</v>
      </c>
      <c r="F2074" s="1" t="s">
        <v>497</v>
      </c>
      <c r="G2074" s="1" t="s">
        <v>398</v>
      </c>
      <c r="H2074" s="1" t="s">
        <v>930</v>
      </c>
      <c r="I2074" s="1" t="s">
        <v>137</v>
      </c>
      <c r="J2074" s="1" t="s">
        <v>89</v>
      </c>
      <c r="K2074" s="1" t="s">
        <v>538</v>
      </c>
      <c r="L2074" s="6" t="str">
        <f>VLOOKUP(LEFT(A2074,1),'Ansatz 1'!A$1:B$10,2)</f>
        <v>2 Unterricht, Erziehung, Sport und Wissenschaft</v>
      </c>
      <c r="M2074" s="6" t="str">
        <f>VLOOKUP(LEFT(A2074,2),'Ansatz 2'!A$1:B$51,2)</f>
        <v>21 Allgemeinbildender Unterricht</v>
      </c>
      <c r="N2074" t="str">
        <f t="shared" si="213"/>
        <v>2120 Mittelschule</v>
      </c>
      <c r="O2074" s="1" t="str">
        <f t="shared" si="215"/>
        <v>EH</v>
      </c>
      <c r="P2074" s="1">
        <f t="shared" si="217"/>
        <v>1</v>
      </c>
      <c r="Q2074" s="1" t="s">
        <v>999</v>
      </c>
      <c r="R2074" t="str">
        <f t="shared" si="212"/>
        <v>1/2120-72050 Interne Leistungsverrechnung</v>
      </c>
      <c r="S2074" s="2">
        <f t="shared" si="216"/>
        <v>-18000</v>
      </c>
      <c r="T2074" s="2">
        <f t="shared" si="214"/>
        <v>-5.8195926285160038</v>
      </c>
    </row>
    <row r="2075" spans="1:20" x14ac:dyDescent="0.4">
      <c r="A2075" s="1" t="s">
        <v>583</v>
      </c>
      <c r="B2075" s="1" t="s">
        <v>395</v>
      </c>
      <c r="C2075" s="1" t="s">
        <v>420</v>
      </c>
      <c r="D2075" s="1" t="s">
        <v>395</v>
      </c>
      <c r="E2075" s="1" t="s">
        <v>395</v>
      </c>
      <c r="F2075" s="1" t="s">
        <v>397</v>
      </c>
      <c r="G2075" s="1" t="s">
        <v>398</v>
      </c>
      <c r="H2075" s="1" t="s">
        <v>930</v>
      </c>
      <c r="I2075" s="1" t="s">
        <v>137</v>
      </c>
      <c r="J2075" s="1" t="s">
        <v>59</v>
      </c>
      <c r="K2075" s="1" t="s">
        <v>421</v>
      </c>
      <c r="L2075" s="6" t="str">
        <f>VLOOKUP(LEFT(A2075,1),'Ansatz 1'!A$1:B$10,2)</f>
        <v>2 Unterricht, Erziehung, Sport und Wissenschaft</v>
      </c>
      <c r="M2075" s="6" t="str">
        <f>VLOOKUP(LEFT(A2075,2),'Ansatz 2'!A$1:B$51,2)</f>
        <v>21 Allgemeinbildender Unterricht</v>
      </c>
      <c r="N2075" t="str">
        <f t="shared" si="213"/>
        <v>2120 Mittelschule</v>
      </c>
      <c r="O2075" s="1" t="str">
        <f t="shared" si="215"/>
        <v>EH</v>
      </c>
      <c r="P2075" s="1">
        <f t="shared" si="217"/>
        <v>1</v>
      </c>
      <c r="Q2075" s="1" t="s">
        <v>999</v>
      </c>
      <c r="R2075" t="str">
        <f t="shared" si="212"/>
        <v>1/2120-72400 Reisegebühren</v>
      </c>
      <c r="S2075" s="2">
        <f t="shared" si="216"/>
        <v>-500</v>
      </c>
      <c r="T2075" s="2">
        <f t="shared" si="214"/>
        <v>-0.16165535079211121</v>
      </c>
    </row>
    <row r="2076" spans="1:20" x14ac:dyDescent="0.4">
      <c r="A2076" s="1" t="s">
        <v>583</v>
      </c>
      <c r="B2076" s="1" t="s">
        <v>395</v>
      </c>
      <c r="C2076" s="1" t="s">
        <v>485</v>
      </c>
      <c r="D2076" s="1" t="s">
        <v>395</v>
      </c>
      <c r="E2076" s="1" t="s">
        <v>395</v>
      </c>
      <c r="F2076" s="1" t="s">
        <v>397</v>
      </c>
      <c r="G2076" s="1" t="s">
        <v>398</v>
      </c>
      <c r="H2076" s="1" t="s">
        <v>930</v>
      </c>
      <c r="I2076" s="1" t="s">
        <v>137</v>
      </c>
      <c r="J2076" s="1" t="s">
        <v>135</v>
      </c>
      <c r="K2076" s="1" t="s">
        <v>598</v>
      </c>
      <c r="L2076" s="6" t="str">
        <f>VLOOKUP(LEFT(A2076,1),'Ansatz 1'!A$1:B$10,2)</f>
        <v>2 Unterricht, Erziehung, Sport und Wissenschaft</v>
      </c>
      <c r="M2076" s="6" t="str">
        <f>VLOOKUP(LEFT(A2076,2),'Ansatz 2'!A$1:B$51,2)</f>
        <v>21 Allgemeinbildender Unterricht</v>
      </c>
      <c r="N2076" t="str">
        <f t="shared" si="213"/>
        <v>2120 Mittelschule</v>
      </c>
      <c r="O2076" s="1" t="str">
        <f t="shared" si="215"/>
        <v>EH</v>
      </c>
      <c r="P2076" s="1">
        <f t="shared" si="217"/>
        <v>1</v>
      </c>
      <c r="Q2076" s="1" t="s">
        <v>999</v>
      </c>
      <c r="R2076" t="str">
        <f t="shared" si="212"/>
        <v>1/2120-72800 Entgelte für sonstige Leistungen (Reinigung durch Unternehmen)</v>
      </c>
      <c r="S2076" s="2">
        <f t="shared" si="216"/>
        <v>-19100</v>
      </c>
      <c r="T2076" s="2">
        <f t="shared" si="214"/>
        <v>-6.175234400258649</v>
      </c>
    </row>
    <row r="2077" spans="1:20" x14ac:dyDescent="0.4">
      <c r="A2077" s="1" t="s">
        <v>583</v>
      </c>
      <c r="B2077" s="1" t="s">
        <v>395</v>
      </c>
      <c r="C2077" s="1" t="s">
        <v>485</v>
      </c>
      <c r="D2077" s="1" t="s">
        <v>403</v>
      </c>
      <c r="E2077" s="1" t="s">
        <v>395</v>
      </c>
      <c r="F2077" s="1" t="s">
        <v>397</v>
      </c>
      <c r="G2077" s="1" t="s">
        <v>398</v>
      </c>
      <c r="H2077" s="1" t="s">
        <v>930</v>
      </c>
      <c r="I2077" s="1" t="s">
        <v>137</v>
      </c>
      <c r="J2077" s="1" t="s">
        <v>146</v>
      </c>
      <c r="K2077" s="1" t="s">
        <v>599</v>
      </c>
      <c r="L2077" s="6" t="str">
        <f>VLOOKUP(LEFT(A2077,1),'Ansatz 1'!A$1:B$10,2)</f>
        <v>2 Unterricht, Erziehung, Sport und Wissenschaft</v>
      </c>
      <c r="M2077" s="6" t="str">
        <f>VLOOKUP(LEFT(A2077,2),'Ansatz 2'!A$1:B$51,2)</f>
        <v>21 Allgemeinbildender Unterricht</v>
      </c>
      <c r="N2077" t="str">
        <f t="shared" si="213"/>
        <v>2120 Mittelschule</v>
      </c>
      <c r="O2077" s="1" t="str">
        <f t="shared" si="215"/>
        <v>EH</v>
      </c>
      <c r="P2077" s="1">
        <f t="shared" si="217"/>
        <v>1</v>
      </c>
      <c r="Q2077" s="1" t="s">
        <v>999</v>
      </c>
      <c r="R2077" t="str">
        <f t="shared" si="212"/>
        <v>1/2120-72810 Entgelte für sonstige Leistungen (Sporthalle Reinigung durch Unternehmen)</v>
      </c>
      <c r="S2077" s="2">
        <f t="shared" si="216"/>
        <v>-14500</v>
      </c>
      <c r="T2077" s="2">
        <f t="shared" si="214"/>
        <v>-4.6880051729712253</v>
      </c>
    </row>
    <row r="2078" spans="1:20" x14ac:dyDescent="0.4">
      <c r="A2078" s="1" t="s">
        <v>583</v>
      </c>
      <c r="B2078" s="1" t="s">
        <v>395</v>
      </c>
      <c r="C2078" s="1" t="s">
        <v>487</v>
      </c>
      <c r="D2078" s="1" t="s">
        <v>395</v>
      </c>
      <c r="E2078" s="1" t="s">
        <v>395</v>
      </c>
      <c r="F2078" s="1" t="s">
        <v>397</v>
      </c>
      <c r="G2078" s="1" t="s">
        <v>398</v>
      </c>
      <c r="H2078" s="1" t="s">
        <v>930</v>
      </c>
      <c r="I2078" s="1" t="s">
        <v>137</v>
      </c>
      <c r="J2078" s="1" t="s">
        <v>62</v>
      </c>
      <c r="K2078" s="1" t="s">
        <v>419</v>
      </c>
      <c r="L2078" s="6" t="str">
        <f>VLOOKUP(LEFT(A2078,1),'Ansatz 1'!A$1:B$10,2)</f>
        <v>2 Unterricht, Erziehung, Sport und Wissenschaft</v>
      </c>
      <c r="M2078" s="6" t="str">
        <f>VLOOKUP(LEFT(A2078,2),'Ansatz 2'!A$1:B$51,2)</f>
        <v>21 Allgemeinbildender Unterricht</v>
      </c>
      <c r="N2078" t="str">
        <f t="shared" si="213"/>
        <v>2120 Mittelschule</v>
      </c>
      <c r="O2078" s="1" t="str">
        <f t="shared" si="215"/>
        <v>EH</v>
      </c>
      <c r="P2078" s="1">
        <f t="shared" si="217"/>
        <v>1</v>
      </c>
      <c r="Q2078" s="1" t="s">
        <v>999</v>
      </c>
      <c r="R2078" t="str">
        <f t="shared" si="212"/>
        <v>1/2120-72900 Sonstige Aufwendungen</v>
      </c>
      <c r="S2078" s="2">
        <f t="shared" si="216"/>
        <v>-1500</v>
      </c>
      <c r="T2078" s="2">
        <f t="shared" si="214"/>
        <v>-0.48496605237633367</v>
      </c>
    </row>
    <row r="2079" spans="1:20" x14ac:dyDescent="0.4">
      <c r="A2079" s="1" t="s">
        <v>583</v>
      </c>
      <c r="B2079" s="1" t="s">
        <v>395</v>
      </c>
      <c r="C2079" s="1" t="s">
        <v>487</v>
      </c>
      <c r="D2079" s="1" t="s">
        <v>403</v>
      </c>
      <c r="E2079" s="1" t="s">
        <v>395</v>
      </c>
      <c r="F2079" s="1" t="s">
        <v>397</v>
      </c>
      <c r="G2079" s="1" t="s">
        <v>398</v>
      </c>
      <c r="H2079" s="1" t="s">
        <v>930</v>
      </c>
      <c r="I2079" s="1" t="s">
        <v>137</v>
      </c>
      <c r="J2079" s="1" t="s">
        <v>147</v>
      </c>
      <c r="K2079" s="1" t="s">
        <v>461</v>
      </c>
      <c r="L2079" s="6" t="str">
        <f>VLOOKUP(LEFT(A2079,1),'Ansatz 1'!A$1:B$10,2)</f>
        <v>2 Unterricht, Erziehung, Sport und Wissenschaft</v>
      </c>
      <c r="M2079" s="6" t="str">
        <f>VLOOKUP(LEFT(A2079,2),'Ansatz 2'!A$1:B$51,2)</f>
        <v>21 Allgemeinbildender Unterricht</v>
      </c>
      <c r="N2079" t="str">
        <f t="shared" si="213"/>
        <v>2120 Mittelschule</v>
      </c>
      <c r="O2079" s="1" t="str">
        <f t="shared" si="215"/>
        <v>EH</v>
      </c>
      <c r="P2079" s="1">
        <f t="shared" si="217"/>
        <v>1</v>
      </c>
      <c r="Q2079" s="1" t="s">
        <v>999</v>
      </c>
      <c r="R2079" t="str">
        <f t="shared" si="212"/>
        <v>1/2120-72910 Sonstige Aufwendungen (Sporthalle)</v>
      </c>
      <c r="S2079" s="2">
        <f t="shared" si="216"/>
        <v>-1000</v>
      </c>
      <c r="T2079" s="2">
        <f t="shared" si="214"/>
        <v>-0.32331070158422243</v>
      </c>
    </row>
    <row r="2080" spans="1:20" x14ac:dyDescent="0.4">
      <c r="A2080" s="1" t="s">
        <v>583</v>
      </c>
      <c r="B2080" s="1" t="s">
        <v>395</v>
      </c>
      <c r="C2080" s="1" t="s">
        <v>581</v>
      </c>
      <c r="D2080" s="1" t="s">
        <v>395</v>
      </c>
      <c r="E2080" s="1" t="s">
        <v>395</v>
      </c>
      <c r="F2080" s="1" t="s">
        <v>397</v>
      </c>
      <c r="G2080" s="1" t="s">
        <v>398</v>
      </c>
      <c r="H2080" s="1" t="s">
        <v>931</v>
      </c>
      <c r="I2080" s="1" t="s">
        <v>137</v>
      </c>
      <c r="J2080" s="1" t="s">
        <v>136</v>
      </c>
      <c r="K2080" s="1" t="s">
        <v>572</v>
      </c>
      <c r="L2080" s="6" t="str">
        <f>VLOOKUP(LEFT(A2080,1),'Ansatz 1'!A$1:B$10,2)</f>
        <v>2 Unterricht, Erziehung, Sport und Wissenschaft</v>
      </c>
      <c r="M2080" s="6" t="str">
        <f>VLOOKUP(LEFT(A2080,2),'Ansatz 2'!A$1:B$51,2)</f>
        <v>21 Allgemeinbildender Unterricht</v>
      </c>
      <c r="N2080" t="str">
        <f t="shared" si="213"/>
        <v>2120 Mittelschule</v>
      </c>
      <c r="O2080" s="1" t="str">
        <f t="shared" si="215"/>
        <v>EH</v>
      </c>
      <c r="P2080" s="1">
        <f t="shared" si="217"/>
        <v>1</v>
      </c>
      <c r="Q2080" s="1" t="s">
        <v>999</v>
      </c>
      <c r="R2080" t="str">
        <f t="shared" si="212"/>
        <v>1/2120-75100 Transfers an Länder, Landesfonds und Landeskammern (Schulfilmbeiträge)</v>
      </c>
      <c r="S2080" s="2">
        <f t="shared" si="216"/>
        <v>-800</v>
      </c>
      <c r="T2080" s="2">
        <f t="shared" si="214"/>
        <v>-0.25864856126737795</v>
      </c>
    </row>
    <row r="2081" spans="1:20" x14ac:dyDescent="0.4">
      <c r="A2081" s="1" t="s">
        <v>583</v>
      </c>
      <c r="B2081" s="1" t="s">
        <v>395</v>
      </c>
      <c r="C2081" s="1" t="s">
        <v>491</v>
      </c>
      <c r="D2081" s="1" t="s">
        <v>395</v>
      </c>
      <c r="E2081" s="1" t="s">
        <v>395</v>
      </c>
      <c r="F2081" s="1" t="s">
        <v>397</v>
      </c>
      <c r="G2081" s="1" t="s">
        <v>398</v>
      </c>
      <c r="H2081" s="1" t="s">
        <v>952</v>
      </c>
      <c r="I2081" s="1" t="s">
        <v>137</v>
      </c>
      <c r="J2081" s="1" t="s">
        <v>148</v>
      </c>
      <c r="K2081" s="1" t="s">
        <v>421</v>
      </c>
      <c r="L2081" s="6" t="str">
        <f>VLOOKUP(LEFT(A2081,1),'Ansatz 1'!A$1:B$10,2)</f>
        <v>2 Unterricht, Erziehung, Sport und Wissenschaft</v>
      </c>
      <c r="M2081" s="6" t="str">
        <f>VLOOKUP(LEFT(A2081,2),'Ansatz 2'!A$1:B$51,2)</f>
        <v>21 Allgemeinbildender Unterricht</v>
      </c>
      <c r="N2081" t="str">
        <f t="shared" si="213"/>
        <v>2120 Mittelschule</v>
      </c>
      <c r="O2081" s="1" t="str">
        <f t="shared" si="215"/>
        <v>EH</v>
      </c>
      <c r="P2081" s="1">
        <f t="shared" si="217"/>
        <v>2</v>
      </c>
      <c r="Q2081" s="1" t="s">
        <v>999</v>
      </c>
      <c r="R2081" t="str">
        <f t="shared" si="212"/>
        <v>2/2120+81100 Miete- und Pachtertrag</v>
      </c>
      <c r="S2081" s="2">
        <f t="shared" si="216"/>
        <v>500</v>
      </c>
      <c r="T2081" s="2">
        <f t="shared" si="214"/>
        <v>0.16165535079211121</v>
      </c>
    </row>
    <row r="2082" spans="1:20" x14ac:dyDescent="0.4">
      <c r="A2082" s="1" t="s">
        <v>583</v>
      </c>
      <c r="B2082" s="1" t="s">
        <v>395</v>
      </c>
      <c r="C2082" s="1" t="s">
        <v>960</v>
      </c>
      <c r="D2082" s="1" t="s">
        <v>395</v>
      </c>
      <c r="E2082" s="1" t="s">
        <v>395</v>
      </c>
      <c r="F2082" s="1" t="s">
        <v>397</v>
      </c>
      <c r="G2082" s="1" t="s">
        <v>398</v>
      </c>
      <c r="H2082" s="1" t="s">
        <v>961</v>
      </c>
      <c r="I2082" s="1" t="s">
        <v>137</v>
      </c>
      <c r="J2082" s="1" t="s">
        <v>962</v>
      </c>
      <c r="K2082" s="1" t="s">
        <v>965</v>
      </c>
      <c r="L2082" s="6" t="str">
        <f>VLOOKUP(LEFT(A2082,1),'Ansatz 1'!A$1:B$10,2)</f>
        <v>2 Unterricht, Erziehung, Sport und Wissenschaft</v>
      </c>
      <c r="M2082" s="6" t="str">
        <f>VLOOKUP(LEFT(A2082,2),'Ansatz 2'!A$1:B$51,2)</f>
        <v>21 Allgemeinbildender Unterricht</v>
      </c>
      <c r="N2082" t="str">
        <f t="shared" si="213"/>
        <v>2120 Mittelschule</v>
      </c>
      <c r="O2082" s="1" t="str">
        <f t="shared" si="215"/>
        <v>EH</v>
      </c>
      <c r="P2082" s="1">
        <f t="shared" si="217"/>
        <v>2</v>
      </c>
      <c r="Q2082" s="1" t="s">
        <v>999</v>
      </c>
      <c r="R2082" t="str">
        <f t="shared" si="212"/>
        <v>2/2120+81300 Erträge aus der Auflösung von Investitionszuschüssen (Kapitaltransfers)</v>
      </c>
      <c r="S2082" s="2">
        <f t="shared" si="216"/>
        <v>65700</v>
      </c>
      <c r="T2082" s="2">
        <f t="shared" si="214"/>
        <v>21.241513094083412</v>
      </c>
    </row>
    <row r="2083" spans="1:20" x14ac:dyDescent="0.4">
      <c r="A2083" s="1" t="s">
        <v>583</v>
      </c>
      <c r="B2083" s="1" t="s">
        <v>395</v>
      </c>
      <c r="C2083" s="1" t="s">
        <v>496</v>
      </c>
      <c r="D2083" s="1" t="s">
        <v>405</v>
      </c>
      <c r="E2083" s="1" t="s">
        <v>395</v>
      </c>
      <c r="F2083" s="1" t="s">
        <v>397</v>
      </c>
      <c r="G2083" s="1" t="s">
        <v>398</v>
      </c>
      <c r="H2083" s="1" t="s">
        <v>953</v>
      </c>
      <c r="I2083" s="1" t="s">
        <v>137</v>
      </c>
      <c r="J2083" s="1" t="s">
        <v>149</v>
      </c>
      <c r="K2083" s="1" t="s">
        <v>600</v>
      </c>
      <c r="L2083" s="6" t="str">
        <f>VLOOKUP(LEFT(A2083,1),'Ansatz 1'!A$1:B$10,2)</f>
        <v>2 Unterricht, Erziehung, Sport und Wissenschaft</v>
      </c>
      <c r="M2083" s="6" t="str">
        <f>VLOOKUP(LEFT(A2083,2),'Ansatz 2'!A$1:B$51,2)</f>
        <v>21 Allgemeinbildender Unterricht</v>
      </c>
      <c r="N2083" t="str">
        <f t="shared" si="213"/>
        <v>2120 Mittelschule</v>
      </c>
      <c r="O2083" s="1" t="str">
        <f t="shared" si="215"/>
        <v>EH</v>
      </c>
      <c r="P2083" s="1">
        <f t="shared" si="217"/>
        <v>2</v>
      </c>
      <c r="Q2083" s="1" t="s">
        <v>999</v>
      </c>
      <c r="R2083" t="str">
        <f t="shared" si="212"/>
        <v>2/2120+81630 Kostenbeiträge (Kostenersätze) für sonstige Leistungen (Schulerhaltungsbeiträge)</v>
      </c>
      <c r="S2083" s="2">
        <f t="shared" si="216"/>
        <v>240000</v>
      </c>
      <c r="T2083" s="2">
        <f t="shared" si="214"/>
        <v>77.594568380213389</v>
      </c>
    </row>
    <row r="2084" spans="1:20" x14ac:dyDescent="0.4">
      <c r="A2084" s="1" t="s">
        <v>583</v>
      </c>
      <c r="B2084" s="1" t="s">
        <v>395</v>
      </c>
      <c r="C2084" s="1" t="s">
        <v>731</v>
      </c>
      <c r="D2084" s="1" t="s">
        <v>395</v>
      </c>
      <c r="E2084" s="1" t="s">
        <v>395</v>
      </c>
      <c r="F2084" s="1" t="s">
        <v>397</v>
      </c>
      <c r="G2084" s="1" t="s">
        <v>398</v>
      </c>
      <c r="H2084" s="1" t="s">
        <v>954</v>
      </c>
      <c r="I2084" s="1" t="s">
        <v>137</v>
      </c>
      <c r="J2084" s="1" t="s">
        <v>955</v>
      </c>
      <c r="K2084" s="1" t="s">
        <v>448</v>
      </c>
      <c r="L2084" s="6" t="str">
        <f>VLOOKUP(LEFT(A2084,1),'Ansatz 1'!A$1:B$10,2)</f>
        <v>2 Unterricht, Erziehung, Sport und Wissenschaft</v>
      </c>
      <c r="M2084" s="6" t="str">
        <f>VLOOKUP(LEFT(A2084,2),'Ansatz 2'!A$1:B$51,2)</f>
        <v>21 Allgemeinbildender Unterricht</v>
      </c>
      <c r="N2084" t="str">
        <f t="shared" si="213"/>
        <v>2120 Mittelschule</v>
      </c>
      <c r="O2084" s="1" t="str">
        <f t="shared" si="215"/>
        <v>EH</v>
      </c>
      <c r="P2084" s="1">
        <f t="shared" si="217"/>
        <v>2</v>
      </c>
      <c r="Q2084" s="1" t="s">
        <v>999</v>
      </c>
      <c r="R2084" t="str">
        <f t="shared" si="212"/>
        <v>2/2120+81700 Erträge aus der Auflösung von sonstigen Rückstellungen</v>
      </c>
      <c r="S2084" s="2">
        <f t="shared" si="216"/>
        <v>100</v>
      </c>
      <c r="T2084" s="2">
        <f t="shared" si="214"/>
        <v>3.2331070158422244E-2</v>
      </c>
    </row>
    <row r="2085" spans="1:20" x14ac:dyDescent="0.4">
      <c r="A2085" s="1" t="s">
        <v>583</v>
      </c>
      <c r="B2085" s="1" t="s">
        <v>395</v>
      </c>
      <c r="C2085" s="1" t="s">
        <v>499</v>
      </c>
      <c r="D2085" s="1" t="s">
        <v>395</v>
      </c>
      <c r="E2085" s="1" t="s">
        <v>395</v>
      </c>
      <c r="F2085" s="1" t="s">
        <v>397</v>
      </c>
      <c r="G2085" s="1" t="s">
        <v>398</v>
      </c>
      <c r="H2085" s="1" t="s">
        <v>951</v>
      </c>
      <c r="I2085" s="1" t="s">
        <v>137</v>
      </c>
      <c r="J2085" s="1" t="s">
        <v>69</v>
      </c>
      <c r="K2085" s="1" t="s">
        <v>448</v>
      </c>
      <c r="L2085" s="6" t="str">
        <f>VLOOKUP(LEFT(A2085,1),'Ansatz 1'!A$1:B$10,2)</f>
        <v>2 Unterricht, Erziehung, Sport und Wissenschaft</v>
      </c>
      <c r="M2085" s="6" t="str">
        <f>VLOOKUP(LEFT(A2085,2),'Ansatz 2'!A$1:B$51,2)</f>
        <v>21 Allgemeinbildender Unterricht</v>
      </c>
      <c r="N2085" t="str">
        <f t="shared" si="213"/>
        <v>2120 Mittelschule</v>
      </c>
      <c r="O2085" s="1" t="str">
        <f t="shared" si="215"/>
        <v>EH</v>
      </c>
      <c r="P2085" s="1">
        <f t="shared" si="217"/>
        <v>2</v>
      </c>
      <c r="Q2085" s="1" t="s">
        <v>999</v>
      </c>
      <c r="R2085" t="str">
        <f t="shared" si="212"/>
        <v>2/2120+82900 Sonstige Erträge</v>
      </c>
      <c r="S2085" s="2">
        <f t="shared" si="216"/>
        <v>100</v>
      </c>
      <c r="T2085" s="2">
        <f t="shared" si="214"/>
        <v>3.2331070158422244E-2</v>
      </c>
    </row>
    <row r="2086" spans="1:20" x14ac:dyDescent="0.4">
      <c r="A2086" s="1" t="s">
        <v>601</v>
      </c>
      <c r="B2086" s="1" t="s">
        <v>395</v>
      </c>
      <c r="C2086" s="1" t="s">
        <v>477</v>
      </c>
      <c r="D2086" s="1" t="s">
        <v>401</v>
      </c>
      <c r="E2086" s="1" t="s">
        <v>395</v>
      </c>
      <c r="F2086" s="1" t="s">
        <v>397</v>
      </c>
      <c r="G2086" s="1" t="s">
        <v>398</v>
      </c>
      <c r="H2086" s="1" t="s">
        <v>930</v>
      </c>
      <c r="I2086" s="1" t="s">
        <v>150</v>
      </c>
      <c r="J2086" s="1" t="s">
        <v>134</v>
      </c>
      <c r="K2086" s="1" t="s">
        <v>602</v>
      </c>
      <c r="L2086" s="6" t="str">
        <f>VLOOKUP(LEFT(A2086,1),'Ansatz 1'!A$1:B$10,2)</f>
        <v>2 Unterricht, Erziehung, Sport und Wissenschaft</v>
      </c>
      <c r="M2086" s="6" t="str">
        <f>VLOOKUP(LEFT(A2086,2),'Ansatz 2'!A$1:B$51,2)</f>
        <v>21 Allgemeinbildender Unterricht</v>
      </c>
      <c r="N2086" t="str">
        <f t="shared" si="213"/>
        <v>2130 Sonderschulen</v>
      </c>
      <c r="O2086" s="1" t="str">
        <f t="shared" si="215"/>
        <v>EH</v>
      </c>
      <c r="P2086" s="1">
        <f t="shared" si="217"/>
        <v>1</v>
      </c>
      <c r="Q2086" s="1" t="s">
        <v>999</v>
      </c>
      <c r="R2086" t="str">
        <f t="shared" si="212"/>
        <v>1/2130-72020 Kostenbeiträge (Kostenersätze) für Leistungen (Schulerhaltungsbeiträge)</v>
      </c>
      <c r="S2086" s="2">
        <f t="shared" si="216"/>
        <v>-21500</v>
      </c>
      <c r="T2086" s="2">
        <f t="shared" si="214"/>
        <v>-6.9511800840607822</v>
      </c>
    </row>
    <row r="2087" spans="1:20" x14ac:dyDescent="0.4">
      <c r="A2087" s="1" t="s">
        <v>603</v>
      </c>
      <c r="B2087" s="1" t="s">
        <v>395</v>
      </c>
      <c r="C2087" s="1" t="s">
        <v>477</v>
      </c>
      <c r="D2087" s="1" t="s">
        <v>401</v>
      </c>
      <c r="E2087" s="1" t="s">
        <v>395</v>
      </c>
      <c r="F2087" s="1" t="s">
        <v>397</v>
      </c>
      <c r="G2087" s="1" t="s">
        <v>398</v>
      </c>
      <c r="H2087" s="1" t="s">
        <v>930</v>
      </c>
      <c r="I2087" s="1" t="s">
        <v>151</v>
      </c>
      <c r="J2087" s="1" t="s">
        <v>134</v>
      </c>
      <c r="K2087" s="1" t="s">
        <v>417</v>
      </c>
      <c r="L2087" s="6" t="str">
        <f>VLOOKUP(LEFT(A2087,1),'Ansatz 1'!A$1:B$10,2)</f>
        <v>2 Unterricht, Erziehung, Sport und Wissenschaft</v>
      </c>
      <c r="M2087" s="6" t="str">
        <f>VLOOKUP(LEFT(A2087,2),'Ansatz 2'!A$1:B$51,2)</f>
        <v>21 Allgemeinbildender Unterricht</v>
      </c>
      <c r="N2087" t="str">
        <f t="shared" si="213"/>
        <v>2140 Polytechnische Schulen</v>
      </c>
      <c r="O2087" s="1" t="str">
        <f t="shared" si="215"/>
        <v>EH</v>
      </c>
      <c r="P2087" s="1">
        <f t="shared" si="217"/>
        <v>1</v>
      </c>
      <c r="Q2087" s="1" t="s">
        <v>999</v>
      </c>
      <c r="R2087" t="str">
        <f t="shared" ref="R2087:R2150" si="218">_xlfn.CONCAT(P2087,"/",A2087,LEFT(B2087,1),IF(P2087=1,"-","+"),C2087,LEFT(D2087,2)," ",J2087)</f>
        <v>1/2140-72020 Kostenbeiträge (Kostenersätze) für Leistungen (Schulerhaltungsbeiträge)</v>
      </c>
      <c r="S2087" s="2">
        <f t="shared" si="216"/>
        <v>-11000</v>
      </c>
      <c r="T2087" s="2">
        <f t="shared" si="214"/>
        <v>-3.5564177174264469</v>
      </c>
    </row>
    <row r="2088" spans="1:20" x14ac:dyDescent="0.4">
      <c r="A2088" s="1" t="s">
        <v>604</v>
      </c>
      <c r="B2088" s="1" t="s">
        <v>395</v>
      </c>
      <c r="C2088" s="1" t="s">
        <v>543</v>
      </c>
      <c r="D2088" s="1" t="s">
        <v>395</v>
      </c>
      <c r="E2088" s="1" t="s">
        <v>395</v>
      </c>
      <c r="F2088" s="1" t="s">
        <v>397</v>
      </c>
      <c r="G2088" s="1" t="s">
        <v>398</v>
      </c>
      <c r="H2088" s="1" t="s">
        <v>958</v>
      </c>
      <c r="I2088" s="1" t="s">
        <v>152</v>
      </c>
      <c r="J2088" s="1" t="s">
        <v>153</v>
      </c>
      <c r="K2088" s="1" t="s">
        <v>461</v>
      </c>
      <c r="L2088" s="6" t="str">
        <f>VLOOKUP(LEFT(A2088,1),'Ansatz 1'!A$1:B$10,2)</f>
        <v>2 Unterricht, Erziehung, Sport und Wissenschaft</v>
      </c>
      <c r="M2088" s="6" t="str">
        <f>VLOOKUP(LEFT(A2088,2),'Ansatz 2'!A$1:B$51,2)</f>
        <v>22 Berufsbildender Unterricht</v>
      </c>
      <c r="N2088" t="str">
        <f t="shared" ref="N2088:N2151" si="219">_xlfn.CONCAT(A2088,LEFT(B2088,1)," ", I2088)</f>
        <v>2210 Berufsbildende mittlere Schulen</v>
      </c>
      <c r="O2088" s="1" t="str">
        <f t="shared" si="215"/>
        <v>EH</v>
      </c>
      <c r="P2088" s="1">
        <f t="shared" si="217"/>
        <v>1</v>
      </c>
      <c r="Q2088" s="1" t="s">
        <v>999</v>
      </c>
      <c r="R2088" t="str">
        <f t="shared" si="218"/>
        <v>1/2210-75700 Lfd. Transferzahlungen an private Organisationen ohne Erwerbszweck</v>
      </c>
      <c r="S2088" s="2">
        <f t="shared" si="216"/>
        <v>-1000</v>
      </c>
      <c r="T2088" s="2">
        <f t="shared" ref="T2088:T2151" si="220">S2088/U$1</f>
        <v>-0.32331070158422243</v>
      </c>
    </row>
    <row r="2089" spans="1:20" x14ac:dyDescent="0.4">
      <c r="A2089" s="1" t="s">
        <v>605</v>
      </c>
      <c r="B2089" s="1" t="s">
        <v>403</v>
      </c>
      <c r="C2089" s="1" t="s">
        <v>438</v>
      </c>
      <c r="D2089" s="1" t="s">
        <v>395</v>
      </c>
      <c r="E2089" s="1" t="s">
        <v>395</v>
      </c>
      <c r="F2089" s="1" t="s">
        <v>397</v>
      </c>
      <c r="G2089" s="1" t="s">
        <v>398</v>
      </c>
      <c r="H2089" s="1" t="s">
        <v>934</v>
      </c>
      <c r="I2089" s="1" t="s">
        <v>154</v>
      </c>
      <c r="J2089" s="1" t="s">
        <v>36</v>
      </c>
      <c r="K2089" s="1" t="s">
        <v>461</v>
      </c>
      <c r="L2089" s="6" t="str">
        <f>VLOOKUP(LEFT(A2089,1),'Ansatz 1'!A$1:B$10,2)</f>
        <v>2 Unterricht, Erziehung, Sport und Wissenschaft</v>
      </c>
      <c r="M2089" s="6" t="str">
        <f>VLOOKUP(LEFT(A2089,2),'Ansatz 2'!A$1:B$51,2)</f>
        <v>23 Förderung des Unterrichts</v>
      </c>
      <c r="N2089" t="str">
        <f t="shared" si="219"/>
        <v>2321 VS Schülerbetreuung</v>
      </c>
      <c r="O2089" s="1" t="str">
        <f t="shared" si="215"/>
        <v>EH</v>
      </c>
      <c r="P2089" s="1">
        <f t="shared" si="217"/>
        <v>1</v>
      </c>
      <c r="Q2089" s="1" t="s">
        <v>999</v>
      </c>
      <c r="R2089" t="str">
        <f t="shared" si="218"/>
        <v>1/2321-40000 Geringwertige Wirtschaftsgüter (GWG)</v>
      </c>
      <c r="S2089" s="2">
        <f t="shared" si="216"/>
        <v>-1000</v>
      </c>
      <c r="T2089" s="2">
        <f t="shared" si="220"/>
        <v>-0.32331070158422243</v>
      </c>
    </row>
    <row r="2090" spans="1:20" x14ac:dyDescent="0.4">
      <c r="A2090" s="1" t="s">
        <v>605</v>
      </c>
      <c r="B2090" s="1" t="s">
        <v>403</v>
      </c>
      <c r="C2090" s="1" t="s">
        <v>607</v>
      </c>
      <c r="D2090" s="1" t="s">
        <v>395</v>
      </c>
      <c r="E2090" s="1" t="s">
        <v>395</v>
      </c>
      <c r="F2090" s="1" t="s">
        <v>397</v>
      </c>
      <c r="G2090" s="1" t="s">
        <v>398</v>
      </c>
      <c r="H2090" s="1" t="s">
        <v>934</v>
      </c>
      <c r="I2090" s="1" t="s">
        <v>154</v>
      </c>
      <c r="J2090" s="1" t="s">
        <v>156</v>
      </c>
      <c r="K2090" s="1" t="s">
        <v>608</v>
      </c>
      <c r="L2090" s="6" t="str">
        <f>VLOOKUP(LEFT(A2090,1),'Ansatz 1'!A$1:B$10,2)</f>
        <v>2 Unterricht, Erziehung, Sport und Wissenschaft</v>
      </c>
      <c r="M2090" s="6" t="str">
        <f>VLOOKUP(LEFT(A2090,2),'Ansatz 2'!A$1:B$51,2)</f>
        <v>23 Förderung des Unterrichts</v>
      </c>
      <c r="N2090" t="str">
        <f t="shared" si="219"/>
        <v>2321 VS Schülerbetreuung</v>
      </c>
      <c r="O2090" s="1" t="str">
        <f t="shared" si="215"/>
        <v>EH</v>
      </c>
      <c r="P2090" s="1">
        <f t="shared" si="217"/>
        <v>1</v>
      </c>
      <c r="Q2090" s="1" t="s">
        <v>999</v>
      </c>
      <c r="R2090" t="str">
        <f t="shared" si="218"/>
        <v>1/2321-43000 Lebensmittel (Mittagstisch)</v>
      </c>
      <c r="S2090" s="2">
        <f t="shared" si="216"/>
        <v>-16500</v>
      </c>
      <c r="T2090" s="2">
        <f t="shared" si="220"/>
        <v>-5.3346265761396703</v>
      </c>
    </row>
    <row r="2091" spans="1:20" x14ac:dyDescent="0.4">
      <c r="A2091" s="1" t="s">
        <v>605</v>
      </c>
      <c r="B2091" s="1" t="s">
        <v>403</v>
      </c>
      <c r="C2091" s="1" t="s">
        <v>519</v>
      </c>
      <c r="D2091" s="1" t="s">
        <v>395</v>
      </c>
      <c r="E2091" s="1" t="s">
        <v>395</v>
      </c>
      <c r="F2091" s="1" t="s">
        <v>397</v>
      </c>
      <c r="G2091" s="1" t="s">
        <v>398</v>
      </c>
      <c r="H2091" s="1" t="s">
        <v>934</v>
      </c>
      <c r="I2091" s="1" t="s">
        <v>154</v>
      </c>
      <c r="J2091" s="1" t="s">
        <v>84</v>
      </c>
      <c r="K2091" s="1" t="s">
        <v>568</v>
      </c>
      <c r="L2091" s="6" t="str">
        <f>VLOOKUP(LEFT(A2091,1),'Ansatz 1'!A$1:B$10,2)</f>
        <v>2 Unterricht, Erziehung, Sport und Wissenschaft</v>
      </c>
      <c r="M2091" s="6" t="str">
        <f>VLOOKUP(LEFT(A2091,2),'Ansatz 2'!A$1:B$51,2)</f>
        <v>23 Förderung des Unterrichts</v>
      </c>
      <c r="N2091" t="str">
        <f t="shared" si="219"/>
        <v>2321 VS Schülerbetreuung</v>
      </c>
      <c r="O2091" s="1" t="str">
        <f t="shared" si="215"/>
        <v>EH</v>
      </c>
      <c r="P2091" s="1">
        <f t="shared" si="217"/>
        <v>1</v>
      </c>
      <c r="Q2091" s="1" t="s">
        <v>999</v>
      </c>
      <c r="R2091" t="str">
        <f t="shared" si="218"/>
        <v>1/2321-45100 Brennstoffe</v>
      </c>
      <c r="S2091" s="2">
        <f t="shared" si="216"/>
        <v>-400</v>
      </c>
      <c r="T2091" s="2">
        <f t="shared" si="220"/>
        <v>-0.12932428063368898</v>
      </c>
    </row>
    <row r="2092" spans="1:20" x14ac:dyDescent="0.4">
      <c r="A2092" s="1" t="s">
        <v>605</v>
      </c>
      <c r="B2092" s="1" t="s">
        <v>403</v>
      </c>
      <c r="C2092" s="1" t="s">
        <v>520</v>
      </c>
      <c r="D2092" s="1" t="s">
        <v>395</v>
      </c>
      <c r="E2092" s="1" t="s">
        <v>395</v>
      </c>
      <c r="F2092" s="1" t="s">
        <v>397</v>
      </c>
      <c r="G2092" s="1" t="s">
        <v>398</v>
      </c>
      <c r="H2092" s="1" t="s">
        <v>934</v>
      </c>
      <c r="I2092" s="1" t="s">
        <v>154</v>
      </c>
      <c r="J2092" s="1" t="s">
        <v>85</v>
      </c>
      <c r="K2092" s="1" t="s">
        <v>582</v>
      </c>
      <c r="L2092" s="6" t="str">
        <f>VLOOKUP(LEFT(A2092,1),'Ansatz 1'!A$1:B$10,2)</f>
        <v>2 Unterricht, Erziehung, Sport und Wissenschaft</v>
      </c>
      <c r="M2092" s="6" t="str">
        <f>VLOOKUP(LEFT(A2092,2),'Ansatz 2'!A$1:B$51,2)</f>
        <v>23 Förderung des Unterrichts</v>
      </c>
      <c r="N2092" t="str">
        <f t="shared" si="219"/>
        <v>2321 VS Schülerbetreuung</v>
      </c>
      <c r="O2092" s="1" t="str">
        <f t="shared" ref="O2092:O2155" si="221">IF(OR(LEFT(H2092)="1",LEFT(H2092)="2"),"EH","FH")</f>
        <v>EH</v>
      </c>
      <c r="P2092" s="1">
        <f t="shared" si="217"/>
        <v>1</v>
      </c>
      <c r="Q2092" s="1" t="s">
        <v>999</v>
      </c>
      <c r="R2092" t="str">
        <f t="shared" si="218"/>
        <v>1/2321-45400 Reinigungsmittel</v>
      </c>
      <c r="S2092" s="2">
        <f t="shared" si="216"/>
        <v>-600</v>
      </c>
      <c r="T2092" s="2">
        <f t="shared" si="220"/>
        <v>-0.19398642095053345</v>
      </c>
    </row>
    <row r="2093" spans="1:20" x14ac:dyDescent="0.4">
      <c r="A2093" s="1" t="s">
        <v>605</v>
      </c>
      <c r="B2093" s="1" t="s">
        <v>403</v>
      </c>
      <c r="C2093" s="1" t="s">
        <v>444</v>
      </c>
      <c r="D2093" s="1" t="s">
        <v>395</v>
      </c>
      <c r="E2093" s="1" t="s">
        <v>395</v>
      </c>
      <c r="F2093" s="1" t="s">
        <v>397</v>
      </c>
      <c r="G2093" s="1" t="s">
        <v>398</v>
      </c>
      <c r="H2093" s="1" t="s">
        <v>935</v>
      </c>
      <c r="I2093" s="1" t="s">
        <v>154</v>
      </c>
      <c r="J2093" s="1" t="s">
        <v>39</v>
      </c>
      <c r="K2093" s="1" t="s">
        <v>538</v>
      </c>
      <c r="L2093" s="6" t="str">
        <f>VLOOKUP(LEFT(A2093,1),'Ansatz 1'!A$1:B$10,2)</f>
        <v>2 Unterricht, Erziehung, Sport und Wissenschaft</v>
      </c>
      <c r="M2093" s="6" t="str">
        <f>VLOOKUP(LEFT(A2093,2),'Ansatz 2'!A$1:B$51,2)</f>
        <v>23 Förderung des Unterrichts</v>
      </c>
      <c r="N2093" t="str">
        <f t="shared" si="219"/>
        <v>2321 VS Schülerbetreuung</v>
      </c>
      <c r="O2093" s="1" t="str">
        <f t="shared" si="221"/>
        <v>EH</v>
      </c>
      <c r="P2093" s="1">
        <f t="shared" si="217"/>
        <v>1</v>
      </c>
      <c r="Q2093" s="1" t="s">
        <v>999</v>
      </c>
      <c r="R2093" t="str">
        <f t="shared" si="218"/>
        <v>1/2321-51000 Geldbezüge der Vertragsbediensteten der Verwaltung</v>
      </c>
      <c r="S2093" s="2">
        <f t="shared" si="216"/>
        <v>-18000</v>
      </c>
      <c r="T2093" s="2">
        <f t="shared" si="220"/>
        <v>-5.8195926285160038</v>
      </c>
    </row>
    <row r="2094" spans="1:20" x14ac:dyDescent="0.4">
      <c r="A2094" s="1" t="s">
        <v>605</v>
      </c>
      <c r="B2094" s="1" t="s">
        <v>403</v>
      </c>
      <c r="C2094" s="1" t="s">
        <v>574</v>
      </c>
      <c r="D2094" s="1" t="s">
        <v>395</v>
      </c>
      <c r="E2094" s="1" t="s">
        <v>395</v>
      </c>
      <c r="F2094" s="1" t="s">
        <v>397</v>
      </c>
      <c r="G2094" s="1" t="s">
        <v>398</v>
      </c>
      <c r="H2094" s="1" t="s">
        <v>935</v>
      </c>
      <c r="I2094" s="1" t="s">
        <v>154</v>
      </c>
      <c r="J2094" s="1" t="s">
        <v>131</v>
      </c>
      <c r="K2094" s="1" t="s">
        <v>448</v>
      </c>
      <c r="L2094" s="6" t="str">
        <f>VLOOKUP(LEFT(A2094,1),'Ansatz 1'!A$1:B$10,2)</f>
        <v>2 Unterricht, Erziehung, Sport und Wissenschaft</v>
      </c>
      <c r="M2094" s="6" t="str">
        <f>VLOOKUP(LEFT(A2094,2),'Ansatz 2'!A$1:B$51,2)</f>
        <v>23 Förderung des Unterrichts</v>
      </c>
      <c r="N2094" t="str">
        <f t="shared" si="219"/>
        <v>2321 VS Schülerbetreuung</v>
      </c>
      <c r="O2094" s="1" t="str">
        <f t="shared" si="221"/>
        <v>EH</v>
      </c>
      <c r="P2094" s="1">
        <f t="shared" si="217"/>
        <v>1</v>
      </c>
      <c r="Q2094" s="1" t="s">
        <v>999</v>
      </c>
      <c r="R2094" t="str">
        <f t="shared" si="218"/>
        <v>1/2321-51100 Geldbezüge der Vertragsbediensteten in handwerklicher Verwendung</v>
      </c>
      <c r="S2094" s="2">
        <f t="shared" si="216"/>
        <v>-100</v>
      </c>
      <c r="T2094" s="2">
        <f t="shared" si="220"/>
        <v>-3.2331070158422244E-2</v>
      </c>
    </row>
    <row r="2095" spans="1:20" x14ac:dyDescent="0.4">
      <c r="A2095" s="1" t="s">
        <v>605</v>
      </c>
      <c r="B2095" s="1" t="s">
        <v>403</v>
      </c>
      <c r="C2095" s="1" t="s">
        <v>452</v>
      </c>
      <c r="D2095" s="1" t="s">
        <v>395</v>
      </c>
      <c r="E2095" s="1" t="s">
        <v>395</v>
      </c>
      <c r="F2095" s="1" t="s">
        <v>397</v>
      </c>
      <c r="G2095" s="1" t="s">
        <v>398</v>
      </c>
      <c r="H2095" s="1" t="s">
        <v>936</v>
      </c>
      <c r="I2095" s="1" t="s">
        <v>154</v>
      </c>
      <c r="J2095" s="1" t="s">
        <v>42</v>
      </c>
      <c r="K2095" s="1" t="s">
        <v>572</v>
      </c>
      <c r="L2095" s="6" t="str">
        <f>VLOOKUP(LEFT(A2095,1),'Ansatz 1'!A$1:B$10,2)</f>
        <v>2 Unterricht, Erziehung, Sport und Wissenschaft</v>
      </c>
      <c r="M2095" s="6" t="str">
        <f>VLOOKUP(LEFT(A2095,2),'Ansatz 2'!A$1:B$51,2)</f>
        <v>23 Förderung des Unterrichts</v>
      </c>
      <c r="N2095" t="str">
        <f t="shared" si="219"/>
        <v>2321 VS Schülerbetreuung</v>
      </c>
      <c r="O2095" s="1" t="str">
        <f t="shared" si="221"/>
        <v>EH</v>
      </c>
      <c r="P2095" s="1">
        <f t="shared" si="217"/>
        <v>1</v>
      </c>
      <c r="Q2095" s="1" t="s">
        <v>999</v>
      </c>
      <c r="R2095" t="str">
        <f t="shared" si="218"/>
        <v>1/2321-58000 Dienstgeberbeiträge zum Ausgleichsfonds für Familienbeihilfen</v>
      </c>
      <c r="S2095" s="2">
        <f t="shared" si="216"/>
        <v>-800</v>
      </c>
      <c r="T2095" s="2">
        <f t="shared" si="220"/>
        <v>-0.25864856126737795</v>
      </c>
    </row>
    <row r="2096" spans="1:20" x14ac:dyDescent="0.4">
      <c r="A2096" s="1" t="s">
        <v>605</v>
      </c>
      <c r="B2096" s="1" t="s">
        <v>403</v>
      </c>
      <c r="C2096" s="1" t="s">
        <v>454</v>
      </c>
      <c r="D2096" s="1" t="s">
        <v>455</v>
      </c>
      <c r="E2096" s="1" t="s">
        <v>395</v>
      </c>
      <c r="F2096" s="1" t="s">
        <v>397</v>
      </c>
      <c r="G2096" s="1" t="s">
        <v>398</v>
      </c>
      <c r="H2096" s="1" t="s">
        <v>936</v>
      </c>
      <c r="I2096" s="1" t="s">
        <v>154</v>
      </c>
      <c r="J2096" s="1" t="s">
        <v>93</v>
      </c>
      <c r="K2096" s="1" t="s">
        <v>448</v>
      </c>
      <c r="L2096" s="6" t="str">
        <f>VLOOKUP(LEFT(A2096,1),'Ansatz 1'!A$1:B$10,2)</f>
        <v>2 Unterricht, Erziehung, Sport und Wissenschaft</v>
      </c>
      <c r="M2096" s="6" t="str">
        <f>VLOOKUP(LEFT(A2096,2),'Ansatz 2'!A$1:B$51,2)</f>
        <v>23 Förderung des Unterrichts</v>
      </c>
      <c r="N2096" t="str">
        <f t="shared" si="219"/>
        <v>2321 VS Schülerbetreuung</v>
      </c>
      <c r="O2096" s="1" t="str">
        <f t="shared" si="221"/>
        <v>EH</v>
      </c>
      <c r="P2096" s="1">
        <f t="shared" si="217"/>
        <v>1</v>
      </c>
      <c r="Q2096" s="1" t="s">
        <v>999</v>
      </c>
      <c r="R2096" t="str">
        <f t="shared" si="218"/>
        <v>1/2321-58150 Sonstige Dienstgeberbeiträge zur sozialen Sicherheit (Pensionskassenbeiträge)</v>
      </c>
      <c r="S2096" s="2">
        <f t="shared" si="216"/>
        <v>-100</v>
      </c>
      <c r="T2096" s="2">
        <f t="shared" si="220"/>
        <v>-3.2331070158422244E-2</v>
      </c>
    </row>
    <row r="2097" spans="1:20" x14ac:dyDescent="0.4">
      <c r="A2097" s="1" t="s">
        <v>605</v>
      </c>
      <c r="B2097" s="1" t="s">
        <v>403</v>
      </c>
      <c r="C2097" s="1" t="s">
        <v>454</v>
      </c>
      <c r="D2097" s="1" t="s">
        <v>444</v>
      </c>
      <c r="E2097" s="1" t="s">
        <v>395</v>
      </c>
      <c r="F2097" s="1" t="s">
        <v>397</v>
      </c>
      <c r="G2097" s="1" t="s">
        <v>398</v>
      </c>
      <c r="H2097" s="1" t="s">
        <v>936</v>
      </c>
      <c r="I2097" s="1" t="s">
        <v>154</v>
      </c>
      <c r="J2097" s="1" t="s">
        <v>132</v>
      </c>
      <c r="K2097" s="1" t="s">
        <v>532</v>
      </c>
      <c r="L2097" s="6" t="str">
        <f>VLOOKUP(LEFT(A2097,1),'Ansatz 1'!A$1:B$10,2)</f>
        <v>2 Unterricht, Erziehung, Sport und Wissenschaft</v>
      </c>
      <c r="M2097" s="6" t="str">
        <f>VLOOKUP(LEFT(A2097,2),'Ansatz 2'!A$1:B$51,2)</f>
        <v>23 Förderung des Unterrichts</v>
      </c>
      <c r="N2097" t="str">
        <f t="shared" si="219"/>
        <v>2321 VS Schülerbetreuung</v>
      </c>
      <c r="O2097" s="1" t="str">
        <f t="shared" si="221"/>
        <v>EH</v>
      </c>
      <c r="P2097" s="1">
        <f t="shared" si="217"/>
        <v>1</v>
      </c>
      <c r="Q2097" s="1" t="s">
        <v>999</v>
      </c>
      <c r="R2097" t="str">
        <f t="shared" si="218"/>
        <v>1/2321-58151 Sonstige Dienstgeberbeiträge zur sozialen Sicherheit (Mitarbeitervorsorge - Abfertigung neu)</v>
      </c>
      <c r="S2097" s="2">
        <f t="shared" si="216"/>
        <v>-200</v>
      </c>
      <c r="T2097" s="2">
        <f t="shared" si="220"/>
        <v>-6.4662140316844488E-2</v>
      </c>
    </row>
    <row r="2098" spans="1:20" x14ac:dyDescent="0.4">
      <c r="A2098" s="1" t="s">
        <v>605</v>
      </c>
      <c r="B2098" s="1" t="s">
        <v>403</v>
      </c>
      <c r="C2098" s="1" t="s">
        <v>457</v>
      </c>
      <c r="D2098" s="1" t="s">
        <v>395</v>
      </c>
      <c r="E2098" s="1" t="s">
        <v>395</v>
      </c>
      <c r="F2098" s="1" t="s">
        <v>397</v>
      </c>
      <c r="G2098" s="1" t="s">
        <v>398</v>
      </c>
      <c r="H2098" s="1" t="s">
        <v>936</v>
      </c>
      <c r="I2098" s="1" t="s">
        <v>154</v>
      </c>
      <c r="J2098" s="1" t="s">
        <v>45</v>
      </c>
      <c r="K2098" s="1" t="s">
        <v>437</v>
      </c>
      <c r="L2098" s="6" t="str">
        <f>VLOOKUP(LEFT(A2098,1),'Ansatz 1'!A$1:B$10,2)</f>
        <v>2 Unterricht, Erziehung, Sport und Wissenschaft</v>
      </c>
      <c r="M2098" s="6" t="str">
        <f>VLOOKUP(LEFT(A2098,2),'Ansatz 2'!A$1:B$51,2)</f>
        <v>23 Förderung des Unterrichts</v>
      </c>
      <c r="N2098" t="str">
        <f t="shared" si="219"/>
        <v>2321 VS Schülerbetreuung</v>
      </c>
      <c r="O2098" s="1" t="str">
        <f t="shared" si="221"/>
        <v>EH</v>
      </c>
      <c r="P2098" s="1">
        <f t="shared" si="217"/>
        <v>1</v>
      </c>
      <c r="Q2098" s="1" t="s">
        <v>999</v>
      </c>
      <c r="R2098" t="str">
        <f t="shared" si="218"/>
        <v>1/2321-58200 Sonstige Dienstgeberbeiträge zur sozialen Sicherheit</v>
      </c>
      <c r="S2098" s="2">
        <f t="shared" si="216"/>
        <v>-4000</v>
      </c>
      <c r="T2098" s="2">
        <f t="shared" si="220"/>
        <v>-1.2932428063368897</v>
      </c>
    </row>
    <row r="2099" spans="1:20" x14ac:dyDescent="0.4">
      <c r="A2099" s="1" t="s">
        <v>605</v>
      </c>
      <c r="B2099" s="1" t="s">
        <v>403</v>
      </c>
      <c r="C2099" s="1" t="s">
        <v>937</v>
      </c>
      <c r="D2099" s="1" t="s">
        <v>395</v>
      </c>
      <c r="E2099" s="1" t="s">
        <v>395</v>
      </c>
      <c r="F2099" s="1" t="s">
        <v>397</v>
      </c>
      <c r="G2099" s="1" t="s">
        <v>398</v>
      </c>
      <c r="H2099" s="1" t="s">
        <v>938</v>
      </c>
      <c r="I2099" s="1" t="s">
        <v>154</v>
      </c>
      <c r="J2099" s="1" t="s">
        <v>939</v>
      </c>
      <c r="K2099" s="1" t="s">
        <v>448</v>
      </c>
      <c r="L2099" s="6" t="str">
        <f>VLOOKUP(LEFT(A2099,1),'Ansatz 1'!A$1:B$10,2)</f>
        <v>2 Unterricht, Erziehung, Sport und Wissenschaft</v>
      </c>
      <c r="M2099" s="6" t="str">
        <f>VLOOKUP(LEFT(A2099,2),'Ansatz 2'!A$1:B$51,2)</f>
        <v>23 Förderung des Unterrichts</v>
      </c>
      <c r="N2099" t="str">
        <f t="shared" si="219"/>
        <v>2321 VS Schülerbetreuung</v>
      </c>
      <c r="O2099" s="1" t="str">
        <f t="shared" si="221"/>
        <v>EH</v>
      </c>
      <c r="P2099" s="1">
        <f t="shared" si="217"/>
        <v>1</v>
      </c>
      <c r="Q2099" s="1" t="s">
        <v>999</v>
      </c>
      <c r="R2099" t="str">
        <f t="shared" si="218"/>
        <v>1/2321-59100 Dotierung von Rückstellungen für Abfertigungen</v>
      </c>
      <c r="S2099" s="2">
        <f t="shared" si="216"/>
        <v>-100</v>
      </c>
      <c r="T2099" s="2">
        <f t="shared" si="220"/>
        <v>-3.2331070158422244E-2</v>
      </c>
    </row>
    <row r="2100" spans="1:20" x14ac:dyDescent="0.4">
      <c r="A2100" s="1" t="s">
        <v>605</v>
      </c>
      <c r="B2100" s="1" t="s">
        <v>403</v>
      </c>
      <c r="C2100" s="1" t="s">
        <v>940</v>
      </c>
      <c r="D2100" s="1" t="s">
        <v>395</v>
      </c>
      <c r="E2100" s="1" t="s">
        <v>395</v>
      </c>
      <c r="F2100" s="1" t="s">
        <v>397</v>
      </c>
      <c r="G2100" s="1" t="s">
        <v>398</v>
      </c>
      <c r="H2100" s="1" t="s">
        <v>938</v>
      </c>
      <c r="I2100" s="1" t="s">
        <v>154</v>
      </c>
      <c r="J2100" s="1" t="s">
        <v>941</v>
      </c>
      <c r="K2100" s="1" t="s">
        <v>448</v>
      </c>
      <c r="L2100" s="6" t="str">
        <f>VLOOKUP(LEFT(A2100,1),'Ansatz 1'!A$1:B$10,2)</f>
        <v>2 Unterricht, Erziehung, Sport und Wissenschaft</v>
      </c>
      <c r="M2100" s="6" t="str">
        <f>VLOOKUP(LEFT(A2100,2),'Ansatz 2'!A$1:B$51,2)</f>
        <v>23 Förderung des Unterrichts</v>
      </c>
      <c r="N2100" t="str">
        <f t="shared" si="219"/>
        <v>2321 VS Schülerbetreuung</v>
      </c>
      <c r="O2100" s="1" t="str">
        <f t="shared" si="221"/>
        <v>EH</v>
      </c>
      <c r="P2100" s="1">
        <f t="shared" si="217"/>
        <v>1</v>
      </c>
      <c r="Q2100" s="1" t="s">
        <v>999</v>
      </c>
      <c r="R2100" t="str">
        <f t="shared" si="218"/>
        <v>1/2321-59200 Dotierung von Rückstellungen für Jubiläumszuwendungen</v>
      </c>
      <c r="S2100" s="2">
        <f t="shared" si="216"/>
        <v>-100</v>
      </c>
      <c r="T2100" s="2">
        <f t="shared" si="220"/>
        <v>-3.2331070158422244E-2</v>
      </c>
    </row>
    <row r="2101" spans="1:20" x14ac:dyDescent="0.4">
      <c r="A2101" s="1" t="s">
        <v>605</v>
      </c>
      <c r="B2101" s="1" t="s">
        <v>403</v>
      </c>
      <c r="C2101" s="1" t="s">
        <v>942</v>
      </c>
      <c r="D2101" s="1" t="s">
        <v>395</v>
      </c>
      <c r="E2101" s="1" t="s">
        <v>395</v>
      </c>
      <c r="F2101" s="1" t="s">
        <v>397</v>
      </c>
      <c r="G2101" s="1" t="s">
        <v>398</v>
      </c>
      <c r="H2101" s="1" t="s">
        <v>938</v>
      </c>
      <c r="I2101" s="1" t="s">
        <v>154</v>
      </c>
      <c r="J2101" s="1" t="s">
        <v>943</v>
      </c>
      <c r="K2101" s="1" t="s">
        <v>448</v>
      </c>
      <c r="L2101" s="6" t="str">
        <f>VLOOKUP(LEFT(A2101,1),'Ansatz 1'!A$1:B$10,2)</f>
        <v>2 Unterricht, Erziehung, Sport und Wissenschaft</v>
      </c>
      <c r="M2101" s="6" t="str">
        <f>VLOOKUP(LEFT(A2101,2),'Ansatz 2'!A$1:B$51,2)</f>
        <v>23 Förderung des Unterrichts</v>
      </c>
      <c r="N2101" t="str">
        <f t="shared" si="219"/>
        <v>2321 VS Schülerbetreuung</v>
      </c>
      <c r="O2101" s="1" t="str">
        <f t="shared" si="221"/>
        <v>EH</v>
      </c>
      <c r="P2101" s="1">
        <f t="shared" si="217"/>
        <v>1</v>
      </c>
      <c r="Q2101" s="1" t="s">
        <v>999</v>
      </c>
      <c r="R2101" t="str">
        <f t="shared" si="218"/>
        <v>1/2321-59300 Dotierung von Rückstellungen für nicht konsumierte Urlaube</v>
      </c>
      <c r="S2101" s="2">
        <f t="shared" si="216"/>
        <v>-100</v>
      </c>
      <c r="T2101" s="2">
        <f t="shared" si="220"/>
        <v>-3.2331070158422244E-2</v>
      </c>
    </row>
    <row r="2102" spans="1:20" x14ac:dyDescent="0.4">
      <c r="A2102" s="1" t="s">
        <v>605</v>
      </c>
      <c r="B2102" s="1" t="s">
        <v>403</v>
      </c>
      <c r="C2102" s="1" t="s">
        <v>522</v>
      </c>
      <c r="D2102" s="1" t="s">
        <v>395</v>
      </c>
      <c r="E2102" s="1" t="s">
        <v>395</v>
      </c>
      <c r="F2102" s="1" t="s">
        <v>397</v>
      </c>
      <c r="G2102" s="1" t="s">
        <v>398</v>
      </c>
      <c r="H2102" s="1" t="s">
        <v>945</v>
      </c>
      <c r="I2102" s="1" t="s">
        <v>154</v>
      </c>
      <c r="J2102" s="1" t="s">
        <v>86</v>
      </c>
      <c r="K2102" s="1" t="s">
        <v>493</v>
      </c>
      <c r="L2102" s="6" t="str">
        <f>VLOOKUP(LEFT(A2102,1),'Ansatz 1'!A$1:B$10,2)</f>
        <v>2 Unterricht, Erziehung, Sport und Wissenschaft</v>
      </c>
      <c r="M2102" s="6" t="str">
        <f>VLOOKUP(LEFT(A2102,2),'Ansatz 2'!A$1:B$51,2)</f>
        <v>23 Förderung des Unterrichts</v>
      </c>
      <c r="N2102" t="str">
        <f t="shared" si="219"/>
        <v>2321 VS Schülerbetreuung</v>
      </c>
      <c r="O2102" s="1" t="str">
        <f t="shared" si="221"/>
        <v>EH</v>
      </c>
      <c r="P2102" s="1">
        <f t="shared" si="217"/>
        <v>1</v>
      </c>
      <c r="Q2102" s="1" t="s">
        <v>999</v>
      </c>
      <c r="R2102" t="str">
        <f t="shared" si="218"/>
        <v>1/2321-60000 Energiebezüge</v>
      </c>
      <c r="S2102" s="2">
        <f t="shared" si="216"/>
        <v>-300</v>
      </c>
      <c r="T2102" s="2">
        <f t="shared" si="220"/>
        <v>-9.6993210475266725E-2</v>
      </c>
    </row>
    <row r="2103" spans="1:20" x14ac:dyDescent="0.4">
      <c r="A2103" s="1" t="s">
        <v>605</v>
      </c>
      <c r="B2103" s="1" t="s">
        <v>403</v>
      </c>
      <c r="C2103" s="1" t="s">
        <v>523</v>
      </c>
      <c r="D2103" s="1" t="s">
        <v>395</v>
      </c>
      <c r="E2103" s="1" t="s">
        <v>395</v>
      </c>
      <c r="F2103" s="1" t="s">
        <v>397</v>
      </c>
      <c r="G2103" s="1" t="s">
        <v>398</v>
      </c>
      <c r="H2103" s="1" t="s">
        <v>944</v>
      </c>
      <c r="I2103" s="1" t="s">
        <v>154</v>
      </c>
      <c r="J2103" s="1" t="s">
        <v>87</v>
      </c>
      <c r="K2103" s="1" t="s">
        <v>609</v>
      </c>
      <c r="L2103" s="6" t="str">
        <f>VLOOKUP(LEFT(A2103,1),'Ansatz 1'!A$1:B$10,2)</f>
        <v>2 Unterricht, Erziehung, Sport und Wissenschaft</v>
      </c>
      <c r="M2103" s="6" t="str">
        <f>VLOOKUP(LEFT(A2103,2),'Ansatz 2'!A$1:B$51,2)</f>
        <v>23 Förderung des Unterrichts</v>
      </c>
      <c r="N2103" t="str">
        <f t="shared" si="219"/>
        <v>2321 VS Schülerbetreuung</v>
      </c>
      <c r="O2103" s="1" t="str">
        <f t="shared" si="221"/>
        <v>EH</v>
      </c>
      <c r="P2103" s="1">
        <f t="shared" si="217"/>
        <v>1</v>
      </c>
      <c r="Q2103" s="1" t="s">
        <v>999</v>
      </c>
      <c r="R2103" t="str">
        <f t="shared" si="218"/>
        <v>1/2321-61400 Instandhaltung von Gebäuden und Bauten</v>
      </c>
      <c r="S2103" s="2">
        <f t="shared" si="216"/>
        <v>-1600</v>
      </c>
      <c r="T2103" s="2">
        <f t="shared" si="220"/>
        <v>-0.5172971225347559</v>
      </c>
    </row>
    <row r="2104" spans="1:20" x14ac:dyDescent="0.4">
      <c r="A2104" s="1" t="s">
        <v>605</v>
      </c>
      <c r="B2104" s="1" t="s">
        <v>403</v>
      </c>
      <c r="C2104" s="1" t="s">
        <v>462</v>
      </c>
      <c r="D2104" s="1" t="s">
        <v>395</v>
      </c>
      <c r="E2104" s="1" t="s">
        <v>395</v>
      </c>
      <c r="F2104" s="1" t="s">
        <v>397</v>
      </c>
      <c r="G2104" s="1" t="s">
        <v>398</v>
      </c>
      <c r="H2104" s="1" t="s">
        <v>944</v>
      </c>
      <c r="I2104" s="1" t="s">
        <v>154</v>
      </c>
      <c r="J2104" s="1" t="s">
        <v>47</v>
      </c>
      <c r="K2104" s="1" t="s">
        <v>421</v>
      </c>
      <c r="L2104" s="6" t="str">
        <f>VLOOKUP(LEFT(A2104,1),'Ansatz 1'!A$1:B$10,2)</f>
        <v>2 Unterricht, Erziehung, Sport und Wissenschaft</v>
      </c>
      <c r="M2104" s="6" t="str">
        <f>VLOOKUP(LEFT(A2104,2),'Ansatz 2'!A$1:B$51,2)</f>
        <v>23 Förderung des Unterrichts</v>
      </c>
      <c r="N2104" t="str">
        <f t="shared" si="219"/>
        <v>2321 VS Schülerbetreuung</v>
      </c>
      <c r="O2104" s="1" t="str">
        <f t="shared" si="221"/>
        <v>EH</v>
      </c>
      <c r="P2104" s="1">
        <f t="shared" si="217"/>
        <v>1</v>
      </c>
      <c r="Q2104" s="1" t="s">
        <v>999</v>
      </c>
      <c r="R2104" t="str">
        <f t="shared" si="218"/>
        <v>1/2321-61800 Instandhaltung von sonstigen Anlagen</v>
      </c>
      <c r="S2104" s="2">
        <f t="shared" si="216"/>
        <v>-500</v>
      </c>
      <c r="T2104" s="2">
        <f t="shared" si="220"/>
        <v>-0.16165535079211121</v>
      </c>
    </row>
    <row r="2105" spans="1:20" x14ac:dyDescent="0.4">
      <c r="A2105" s="1" t="s">
        <v>605</v>
      </c>
      <c r="B2105" s="1" t="s">
        <v>403</v>
      </c>
      <c r="C2105" s="1" t="s">
        <v>467</v>
      </c>
      <c r="D2105" s="1" t="s">
        <v>395</v>
      </c>
      <c r="E2105" s="1" t="s">
        <v>395</v>
      </c>
      <c r="F2105" s="1" t="s">
        <v>397</v>
      </c>
      <c r="G2105" s="1" t="s">
        <v>398</v>
      </c>
      <c r="H2105" s="1" t="s">
        <v>945</v>
      </c>
      <c r="I2105" s="1" t="s">
        <v>154</v>
      </c>
      <c r="J2105" s="1" t="s">
        <v>49</v>
      </c>
      <c r="K2105" s="1" t="s">
        <v>448</v>
      </c>
      <c r="L2105" s="6" t="str">
        <f>VLOOKUP(LEFT(A2105,1),'Ansatz 1'!A$1:B$10,2)</f>
        <v>2 Unterricht, Erziehung, Sport und Wissenschaft</v>
      </c>
      <c r="M2105" s="6" t="str">
        <f>VLOOKUP(LEFT(A2105,2),'Ansatz 2'!A$1:B$51,2)</f>
        <v>23 Förderung des Unterrichts</v>
      </c>
      <c r="N2105" t="str">
        <f t="shared" si="219"/>
        <v>2321 VS Schülerbetreuung</v>
      </c>
      <c r="O2105" s="1" t="str">
        <f t="shared" si="221"/>
        <v>EH</v>
      </c>
      <c r="P2105" s="1">
        <f t="shared" si="217"/>
        <v>1</v>
      </c>
      <c r="Q2105" s="1" t="s">
        <v>999</v>
      </c>
      <c r="R2105" t="str">
        <f t="shared" si="218"/>
        <v>1/2321-63100 Telekommunikationsdienste</v>
      </c>
      <c r="S2105" s="2">
        <f t="shared" si="216"/>
        <v>-100</v>
      </c>
      <c r="T2105" s="2">
        <f t="shared" si="220"/>
        <v>-3.2331070158422244E-2</v>
      </c>
    </row>
    <row r="2106" spans="1:20" x14ac:dyDescent="0.4">
      <c r="A2106" s="1" t="s">
        <v>605</v>
      </c>
      <c r="B2106" s="1" t="s">
        <v>403</v>
      </c>
      <c r="C2106" s="1" t="s">
        <v>470</v>
      </c>
      <c r="D2106" s="1" t="s">
        <v>395</v>
      </c>
      <c r="E2106" s="1" t="s">
        <v>395</v>
      </c>
      <c r="F2106" s="1" t="s">
        <v>397</v>
      </c>
      <c r="G2106" s="1" t="s">
        <v>398</v>
      </c>
      <c r="H2106" s="1" t="s">
        <v>945</v>
      </c>
      <c r="I2106" s="1" t="s">
        <v>154</v>
      </c>
      <c r="J2106" s="1" t="s">
        <v>51</v>
      </c>
      <c r="K2106" s="1" t="s">
        <v>448</v>
      </c>
      <c r="L2106" s="6" t="str">
        <f>VLOOKUP(LEFT(A2106,1),'Ansatz 1'!A$1:B$10,2)</f>
        <v>2 Unterricht, Erziehung, Sport und Wissenschaft</v>
      </c>
      <c r="M2106" s="6" t="str">
        <f>VLOOKUP(LEFT(A2106,2),'Ansatz 2'!A$1:B$51,2)</f>
        <v>23 Förderung des Unterrichts</v>
      </c>
      <c r="N2106" t="str">
        <f t="shared" si="219"/>
        <v>2321 VS Schülerbetreuung</v>
      </c>
      <c r="O2106" s="1" t="str">
        <f t="shared" si="221"/>
        <v>EH</v>
      </c>
      <c r="P2106" s="1">
        <f t="shared" si="217"/>
        <v>1</v>
      </c>
      <c r="Q2106" s="1" t="s">
        <v>999</v>
      </c>
      <c r="R2106" t="str">
        <f t="shared" si="218"/>
        <v>1/2321-67000 Versicherungen</v>
      </c>
      <c r="S2106" s="2">
        <f t="shared" si="216"/>
        <v>-100</v>
      </c>
      <c r="T2106" s="2">
        <f t="shared" si="220"/>
        <v>-3.2331070158422244E-2</v>
      </c>
    </row>
    <row r="2107" spans="1:20" x14ac:dyDescent="0.4">
      <c r="A2107" s="1" t="s">
        <v>605</v>
      </c>
      <c r="B2107" s="1" t="s">
        <v>403</v>
      </c>
      <c r="C2107" s="1" t="s">
        <v>946</v>
      </c>
      <c r="D2107" s="1" t="s">
        <v>395</v>
      </c>
      <c r="E2107" s="1" t="s">
        <v>395</v>
      </c>
      <c r="F2107" s="1" t="s">
        <v>397</v>
      </c>
      <c r="G2107" s="1" t="s">
        <v>398</v>
      </c>
      <c r="H2107" s="1" t="s">
        <v>947</v>
      </c>
      <c r="I2107" s="1" t="s">
        <v>154</v>
      </c>
      <c r="J2107" s="1" t="s">
        <v>948</v>
      </c>
      <c r="K2107" s="1" t="s">
        <v>421</v>
      </c>
      <c r="L2107" s="6" t="str">
        <f>VLOOKUP(LEFT(A2107,1),'Ansatz 1'!A$1:B$10,2)</f>
        <v>2 Unterricht, Erziehung, Sport und Wissenschaft</v>
      </c>
      <c r="M2107" s="6" t="str">
        <f>VLOOKUP(LEFT(A2107,2),'Ansatz 2'!A$1:B$51,2)</f>
        <v>23 Förderung des Unterrichts</v>
      </c>
      <c r="N2107" t="str">
        <f t="shared" si="219"/>
        <v>2321 VS Schülerbetreuung</v>
      </c>
      <c r="O2107" s="1" t="str">
        <f t="shared" si="221"/>
        <v>EH</v>
      </c>
      <c r="P2107" s="1">
        <f t="shared" si="217"/>
        <v>1</v>
      </c>
      <c r="Q2107" s="1" t="s">
        <v>999</v>
      </c>
      <c r="R2107" t="str">
        <f t="shared" si="218"/>
        <v>1/2321-68000 Planmäßige Abschreibung</v>
      </c>
      <c r="S2107" s="2">
        <f t="shared" si="216"/>
        <v>-500</v>
      </c>
      <c r="T2107" s="2">
        <f t="shared" si="220"/>
        <v>-0.16165535079211121</v>
      </c>
    </row>
    <row r="2108" spans="1:20" x14ac:dyDescent="0.4">
      <c r="A2108" s="1" t="s">
        <v>605</v>
      </c>
      <c r="B2108" s="1" t="s">
        <v>403</v>
      </c>
      <c r="C2108" s="1" t="s">
        <v>579</v>
      </c>
      <c r="D2108" s="1" t="s">
        <v>395</v>
      </c>
      <c r="E2108" s="1" t="s">
        <v>395</v>
      </c>
      <c r="F2108" s="1" t="s">
        <v>397</v>
      </c>
      <c r="G2108" s="1" t="s">
        <v>398</v>
      </c>
      <c r="H2108" s="1" t="s">
        <v>930</v>
      </c>
      <c r="I2108" s="1" t="s">
        <v>154</v>
      </c>
      <c r="J2108" s="1" t="s">
        <v>133</v>
      </c>
      <c r="K2108" s="1" t="s">
        <v>532</v>
      </c>
      <c r="L2108" s="6" t="str">
        <f>VLOOKUP(LEFT(A2108,1),'Ansatz 1'!A$1:B$10,2)</f>
        <v>2 Unterricht, Erziehung, Sport und Wissenschaft</v>
      </c>
      <c r="M2108" s="6" t="str">
        <f>VLOOKUP(LEFT(A2108,2),'Ansatz 2'!A$1:B$51,2)</f>
        <v>23 Förderung des Unterrichts</v>
      </c>
      <c r="N2108" t="str">
        <f t="shared" si="219"/>
        <v>2321 VS Schülerbetreuung</v>
      </c>
      <c r="O2108" s="1" t="str">
        <f t="shared" si="221"/>
        <v>EH</v>
      </c>
      <c r="P2108" s="1">
        <f t="shared" si="217"/>
        <v>1</v>
      </c>
      <c r="Q2108" s="1" t="s">
        <v>999</v>
      </c>
      <c r="R2108" t="str">
        <f t="shared" si="218"/>
        <v>1/2321-71000 Öffentliche Abgaben, ohne Gebühren gemäß FAG</v>
      </c>
      <c r="S2108" s="2">
        <f t="shared" si="216"/>
        <v>-200</v>
      </c>
      <c r="T2108" s="2">
        <f t="shared" si="220"/>
        <v>-6.4662140316844488E-2</v>
      </c>
    </row>
    <row r="2109" spans="1:20" x14ac:dyDescent="0.4">
      <c r="A2109" s="1" t="s">
        <v>605</v>
      </c>
      <c r="B2109" s="1" t="s">
        <v>403</v>
      </c>
      <c r="C2109" s="1" t="s">
        <v>477</v>
      </c>
      <c r="D2109" s="1" t="s">
        <v>395</v>
      </c>
      <c r="E2109" s="1" t="s">
        <v>395</v>
      </c>
      <c r="F2109" s="1" t="s">
        <v>397</v>
      </c>
      <c r="G2109" s="1" t="s">
        <v>398</v>
      </c>
      <c r="H2109" s="1" t="s">
        <v>930</v>
      </c>
      <c r="I2109" s="1" t="s">
        <v>154</v>
      </c>
      <c r="J2109" s="1" t="s">
        <v>157</v>
      </c>
      <c r="K2109" s="1" t="s">
        <v>570</v>
      </c>
      <c r="L2109" s="6" t="str">
        <f>VLOOKUP(LEFT(A2109,1),'Ansatz 1'!A$1:B$10,2)</f>
        <v>2 Unterricht, Erziehung, Sport und Wissenschaft</v>
      </c>
      <c r="M2109" s="6" t="str">
        <f>VLOOKUP(LEFT(A2109,2),'Ansatz 2'!A$1:B$51,2)</f>
        <v>23 Förderung des Unterrichts</v>
      </c>
      <c r="N2109" t="str">
        <f t="shared" si="219"/>
        <v>2321 VS Schülerbetreuung</v>
      </c>
      <c r="O2109" s="1" t="str">
        <f t="shared" si="221"/>
        <v>EH</v>
      </c>
      <c r="P2109" s="1">
        <f t="shared" si="217"/>
        <v>1</v>
      </c>
      <c r="Q2109" s="1" t="s">
        <v>999</v>
      </c>
      <c r="R2109" t="str">
        <f t="shared" si="218"/>
        <v>1/2321-72000 Kostenbeiträge (Kostenersätze) für Leistungen (Personalbereitstellung)</v>
      </c>
      <c r="S2109" s="2">
        <f t="shared" si="216"/>
        <v>-5000</v>
      </c>
      <c r="T2109" s="2">
        <f t="shared" si="220"/>
        <v>-1.6165535079211122</v>
      </c>
    </row>
    <row r="2110" spans="1:20" x14ac:dyDescent="0.4">
      <c r="A2110" s="1" t="s">
        <v>605</v>
      </c>
      <c r="B2110" s="1" t="s">
        <v>403</v>
      </c>
      <c r="C2110" s="1" t="s">
        <v>477</v>
      </c>
      <c r="D2110" s="1" t="s">
        <v>455</v>
      </c>
      <c r="E2110" s="1" t="s">
        <v>395</v>
      </c>
      <c r="F2110" s="1" t="s">
        <v>497</v>
      </c>
      <c r="G2110" s="1" t="s">
        <v>398</v>
      </c>
      <c r="H2110" s="1" t="s">
        <v>930</v>
      </c>
      <c r="I2110" s="1" t="s">
        <v>154</v>
      </c>
      <c r="J2110" s="1" t="s">
        <v>89</v>
      </c>
      <c r="K2110" s="1" t="s">
        <v>568</v>
      </c>
      <c r="L2110" s="6" t="str">
        <f>VLOOKUP(LEFT(A2110,1),'Ansatz 1'!A$1:B$10,2)</f>
        <v>2 Unterricht, Erziehung, Sport und Wissenschaft</v>
      </c>
      <c r="M2110" s="6" t="str">
        <f>VLOOKUP(LEFT(A2110,2),'Ansatz 2'!A$1:B$51,2)</f>
        <v>23 Förderung des Unterrichts</v>
      </c>
      <c r="N2110" t="str">
        <f t="shared" si="219"/>
        <v>2321 VS Schülerbetreuung</v>
      </c>
      <c r="O2110" s="1" t="str">
        <f t="shared" si="221"/>
        <v>EH</v>
      </c>
      <c r="P2110" s="1">
        <f t="shared" si="217"/>
        <v>1</v>
      </c>
      <c r="Q2110" s="1" t="s">
        <v>999</v>
      </c>
      <c r="R2110" t="str">
        <f t="shared" si="218"/>
        <v>1/2321-72050 Interne Leistungsverrechnung</v>
      </c>
      <c r="S2110" s="2">
        <f t="shared" si="216"/>
        <v>-400</v>
      </c>
      <c r="T2110" s="2">
        <f t="shared" si="220"/>
        <v>-0.12932428063368898</v>
      </c>
    </row>
    <row r="2111" spans="1:20" x14ac:dyDescent="0.4">
      <c r="A2111" s="1" t="s">
        <v>605</v>
      </c>
      <c r="B2111" s="1" t="s">
        <v>403</v>
      </c>
      <c r="C2111" s="1" t="s">
        <v>420</v>
      </c>
      <c r="D2111" s="1" t="s">
        <v>395</v>
      </c>
      <c r="E2111" s="1" t="s">
        <v>395</v>
      </c>
      <c r="F2111" s="1" t="s">
        <v>397</v>
      </c>
      <c r="G2111" s="1" t="s">
        <v>398</v>
      </c>
      <c r="H2111" s="1" t="s">
        <v>930</v>
      </c>
      <c r="I2111" s="1" t="s">
        <v>154</v>
      </c>
      <c r="J2111" s="1" t="s">
        <v>59</v>
      </c>
      <c r="K2111" s="1" t="s">
        <v>448</v>
      </c>
      <c r="L2111" s="6" t="str">
        <f>VLOOKUP(LEFT(A2111,1),'Ansatz 1'!A$1:B$10,2)</f>
        <v>2 Unterricht, Erziehung, Sport und Wissenschaft</v>
      </c>
      <c r="M2111" s="6" t="str">
        <f>VLOOKUP(LEFT(A2111,2),'Ansatz 2'!A$1:B$51,2)</f>
        <v>23 Förderung des Unterrichts</v>
      </c>
      <c r="N2111" t="str">
        <f t="shared" si="219"/>
        <v>2321 VS Schülerbetreuung</v>
      </c>
      <c r="O2111" s="1" t="str">
        <f t="shared" si="221"/>
        <v>EH</v>
      </c>
      <c r="P2111" s="1">
        <f t="shared" si="217"/>
        <v>1</v>
      </c>
      <c r="Q2111" s="1" t="s">
        <v>999</v>
      </c>
      <c r="R2111" t="str">
        <f t="shared" si="218"/>
        <v>1/2321-72400 Reisegebühren</v>
      </c>
      <c r="S2111" s="2">
        <f t="shared" si="216"/>
        <v>-100</v>
      </c>
      <c r="T2111" s="2">
        <f t="shared" si="220"/>
        <v>-3.2331070158422244E-2</v>
      </c>
    </row>
    <row r="2112" spans="1:20" x14ac:dyDescent="0.4">
      <c r="A2112" s="1" t="s">
        <v>605</v>
      </c>
      <c r="B2112" s="1" t="s">
        <v>403</v>
      </c>
      <c r="C2112" s="1" t="s">
        <v>485</v>
      </c>
      <c r="D2112" s="1" t="s">
        <v>395</v>
      </c>
      <c r="E2112" s="1" t="s">
        <v>395</v>
      </c>
      <c r="F2112" s="1" t="s">
        <v>397</v>
      </c>
      <c r="G2112" s="1" t="s">
        <v>398</v>
      </c>
      <c r="H2112" s="1" t="s">
        <v>930</v>
      </c>
      <c r="I2112" s="1" t="s">
        <v>154</v>
      </c>
      <c r="J2112" s="1" t="s">
        <v>135</v>
      </c>
      <c r="K2112" s="1" t="s">
        <v>551</v>
      </c>
      <c r="L2112" s="6" t="str">
        <f>VLOOKUP(LEFT(A2112,1),'Ansatz 1'!A$1:B$10,2)</f>
        <v>2 Unterricht, Erziehung, Sport und Wissenschaft</v>
      </c>
      <c r="M2112" s="6" t="str">
        <f>VLOOKUP(LEFT(A2112,2),'Ansatz 2'!A$1:B$51,2)</f>
        <v>23 Förderung des Unterrichts</v>
      </c>
      <c r="N2112" t="str">
        <f t="shared" si="219"/>
        <v>2321 VS Schülerbetreuung</v>
      </c>
      <c r="O2112" s="1" t="str">
        <f t="shared" si="221"/>
        <v>EH</v>
      </c>
      <c r="P2112" s="1">
        <f t="shared" si="217"/>
        <v>1</v>
      </c>
      <c r="Q2112" s="1" t="s">
        <v>999</v>
      </c>
      <c r="R2112" t="str">
        <f t="shared" si="218"/>
        <v>1/2321-72800 Entgelte für sonstige Leistungen (Reinigung durch Unternehmen)</v>
      </c>
      <c r="S2112" s="2">
        <f t="shared" si="216"/>
        <v>-5400</v>
      </c>
      <c r="T2112" s="2">
        <f t="shared" si="220"/>
        <v>-1.7458777885548011</v>
      </c>
    </row>
    <row r="2113" spans="1:20" x14ac:dyDescent="0.4">
      <c r="A2113" s="1" t="s">
        <v>605</v>
      </c>
      <c r="B2113" s="1" t="s">
        <v>403</v>
      </c>
      <c r="C2113" s="1" t="s">
        <v>487</v>
      </c>
      <c r="D2113" s="1" t="s">
        <v>395</v>
      </c>
      <c r="E2113" s="1" t="s">
        <v>395</v>
      </c>
      <c r="F2113" s="1" t="s">
        <v>397</v>
      </c>
      <c r="G2113" s="1" t="s">
        <v>398</v>
      </c>
      <c r="H2113" s="1" t="s">
        <v>930</v>
      </c>
      <c r="I2113" s="1" t="s">
        <v>154</v>
      </c>
      <c r="J2113" s="1" t="s">
        <v>62</v>
      </c>
      <c r="K2113" s="1" t="s">
        <v>461</v>
      </c>
      <c r="L2113" s="6" t="str">
        <f>VLOOKUP(LEFT(A2113,1),'Ansatz 1'!A$1:B$10,2)</f>
        <v>2 Unterricht, Erziehung, Sport und Wissenschaft</v>
      </c>
      <c r="M2113" s="6" t="str">
        <f>VLOOKUP(LEFT(A2113,2),'Ansatz 2'!A$1:B$51,2)</f>
        <v>23 Förderung des Unterrichts</v>
      </c>
      <c r="N2113" t="str">
        <f t="shared" si="219"/>
        <v>2321 VS Schülerbetreuung</v>
      </c>
      <c r="O2113" s="1" t="str">
        <f t="shared" si="221"/>
        <v>EH</v>
      </c>
      <c r="P2113" s="1">
        <f t="shared" si="217"/>
        <v>1</v>
      </c>
      <c r="Q2113" s="1" t="s">
        <v>999</v>
      </c>
      <c r="R2113" t="str">
        <f t="shared" si="218"/>
        <v>1/2321-72900 Sonstige Aufwendungen</v>
      </c>
      <c r="S2113" s="2">
        <f t="shared" si="216"/>
        <v>-1000</v>
      </c>
      <c r="T2113" s="2">
        <f t="shared" si="220"/>
        <v>-0.32331070158422243</v>
      </c>
    </row>
    <row r="2114" spans="1:20" x14ac:dyDescent="0.4">
      <c r="A2114" s="1" t="s">
        <v>605</v>
      </c>
      <c r="B2114" s="1" t="s">
        <v>403</v>
      </c>
      <c r="C2114" s="1" t="s">
        <v>489</v>
      </c>
      <c r="D2114" s="1" t="s">
        <v>395</v>
      </c>
      <c r="E2114" s="1" t="s">
        <v>395</v>
      </c>
      <c r="F2114" s="1" t="s">
        <v>397</v>
      </c>
      <c r="G2114" s="1" t="s">
        <v>398</v>
      </c>
      <c r="H2114" s="1" t="s">
        <v>951</v>
      </c>
      <c r="I2114" s="1" t="s">
        <v>154</v>
      </c>
      <c r="J2114" s="1" t="s">
        <v>158</v>
      </c>
      <c r="K2114" s="1" t="s">
        <v>531</v>
      </c>
      <c r="L2114" s="6" t="str">
        <f>VLOOKUP(LEFT(A2114,1),'Ansatz 1'!A$1:B$10,2)</f>
        <v>2 Unterricht, Erziehung, Sport und Wissenschaft</v>
      </c>
      <c r="M2114" s="6" t="str">
        <f>VLOOKUP(LEFT(A2114,2),'Ansatz 2'!A$1:B$51,2)</f>
        <v>23 Förderung des Unterrichts</v>
      </c>
      <c r="N2114" t="str">
        <f t="shared" si="219"/>
        <v>2321 VS Schülerbetreuung</v>
      </c>
      <c r="O2114" s="1" t="str">
        <f t="shared" si="221"/>
        <v>EH</v>
      </c>
      <c r="P2114" s="1">
        <f t="shared" si="217"/>
        <v>2</v>
      </c>
      <c r="Q2114" s="1" t="s">
        <v>999</v>
      </c>
      <c r="R2114" t="str">
        <f t="shared" si="218"/>
        <v>2/2321+80800 Veräußerungen von Waren (Mittagstisch Elternbeiträge)</v>
      </c>
      <c r="S2114" s="2">
        <f t="shared" ref="S2114:S2177" si="222">IF(P2114=2,K2114+0,-(K2114+0))</f>
        <v>12000</v>
      </c>
      <c r="T2114" s="2">
        <f t="shared" si="220"/>
        <v>3.8797284190106693</v>
      </c>
    </row>
    <row r="2115" spans="1:20" x14ac:dyDescent="0.4">
      <c r="A2115" s="1" t="s">
        <v>605</v>
      </c>
      <c r="B2115" s="1" t="s">
        <v>403</v>
      </c>
      <c r="C2115" s="1" t="s">
        <v>610</v>
      </c>
      <c r="D2115" s="1" t="s">
        <v>395</v>
      </c>
      <c r="E2115" s="1" t="s">
        <v>395</v>
      </c>
      <c r="F2115" s="1" t="s">
        <v>397</v>
      </c>
      <c r="G2115" s="1" t="s">
        <v>398</v>
      </c>
      <c r="H2115" s="1" t="s">
        <v>953</v>
      </c>
      <c r="I2115" s="1" t="s">
        <v>154</v>
      </c>
      <c r="J2115" s="1" t="s">
        <v>159</v>
      </c>
      <c r="K2115" s="1" t="s">
        <v>512</v>
      </c>
      <c r="L2115" s="6" t="str">
        <f>VLOOKUP(LEFT(A2115,1),'Ansatz 1'!A$1:B$10,2)</f>
        <v>2 Unterricht, Erziehung, Sport und Wissenschaft</v>
      </c>
      <c r="M2115" s="6" t="str">
        <f>VLOOKUP(LEFT(A2115,2),'Ansatz 2'!A$1:B$51,2)</f>
        <v>23 Förderung des Unterrichts</v>
      </c>
      <c r="N2115" t="str">
        <f t="shared" si="219"/>
        <v>2321 VS Schülerbetreuung</v>
      </c>
      <c r="O2115" s="1" t="str">
        <f t="shared" si="221"/>
        <v>EH</v>
      </c>
      <c r="P2115" s="1">
        <f t="shared" ref="P2115:P2178" si="223">IF(OR(MID(H2115,2,1)="1",MID(H2115,2,1)="3"),2,1)</f>
        <v>2</v>
      </c>
      <c r="Q2115" s="1" t="s">
        <v>999</v>
      </c>
      <c r="R2115" t="str">
        <f t="shared" si="218"/>
        <v>2/2321+81000 Erträge aus Leistungen (Elternbeiträge)</v>
      </c>
      <c r="S2115" s="2">
        <f t="shared" si="222"/>
        <v>9000</v>
      </c>
      <c r="T2115" s="2">
        <f t="shared" si="220"/>
        <v>2.9097963142580019</v>
      </c>
    </row>
    <row r="2116" spans="1:20" x14ac:dyDescent="0.4">
      <c r="A2116" s="1" t="s">
        <v>605</v>
      </c>
      <c r="B2116" s="1" t="s">
        <v>403</v>
      </c>
      <c r="C2116" s="1" t="s">
        <v>731</v>
      </c>
      <c r="D2116" s="1" t="s">
        <v>395</v>
      </c>
      <c r="E2116" s="1" t="s">
        <v>395</v>
      </c>
      <c r="F2116" s="1" t="s">
        <v>397</v>
      </c>
      <c r="G2116" s="1" t="s">
        <v>398</v>
      </c>
      <c r="H2116" s="1" t="s">
        <v>954</v>
      </c>
      <c r="I2116" s="1" t="s">
        <v>154</v>
      </c>
      <c r="J2116" s="1" t="s">
        <v>955</v>
      </c>
      <c r="K2116" s="1" t="s">
        <v>448</v>
      </c>
      <c r="L2116" s="6" t="str">
        <f>VLOOKUP(LEFT(A2116,1),'Ansatz 1'!A$1:B$10,2)</f>
        <v>2 Unterricht, Erziehung, Sport und Wissenschaft</v>
      </c>
      <c r="M2116" s="6" t="str">
        <f>VLOOKUP(LEFT(A2116,2),'Ansatz 2'!A$1:B$51,2)</f>
        <v>23 Förderung des Unterrichts</v>
      </c>
      <c r="N2116" t="str">
        <f t="shared" si="219"/>
        <v>2321 VS Schülerbetreuung</v>
      </c>
      <c r="O2116" s="1" t="str">
        <f t="shared" si="221"/>
        <v>EH</v>
      </c>
      <c r="P2116" s="1">
        <f t="shared" si="223"/>
        <v>2</v>
      </c>
      <c r="Q2116" s="1" t="s">
        <v>999</v>
      </c>
      <c r="R2116" t="str">
        <f t="shared" si="218"/>
        <v>2/2321+81700 Erträge aus der Auflösung von sonstigen Rückstellungen</v>
      </c>
      <c r="S2116" s="2">
        <f t="shared" si="222"/>
        <v>100</v>
      </c>
      <c r="T2116" s="2">
        <f t="shared" si="220"/>
        <v>3.2331070158422244E-2</v>
      </c>
    </row>
    <row r="2117" spans="1:20" x14ac:dyDescent="0.4">
      <c r="A2117" s="1" t="s">
        <v>605</v>
      </c>
      <c r="B2117" s="1" t="s">
        <v>403</v>
      </c>
      <c r="C2117" s="1" t="s">
        <v>429</v>
      </c>
      <c r="D2117" s="1" t="s">
        <v>395</v>
      </c>
      <c r="E2117" s="1" t="s">
        <v>395</v>
      </c>
      <c r="F2117" s="1" t="s">
        <v>397</v>
      </c>
      <c r="G2117" s="1" t="s">
        <v>398</v>
      </c>
      <c r="H2117" s="1" t="s">
        <v>933</v>
      </c>
      <c r="I2117" s="1" t="s">
        <v>154</v>
      </c>
      <c r="J2117" s="1" t="s">
        <v>125</v>
      </c>
      <c r="K2117" s="1" t="s">
        <v>537</v>
      </c>
      <c r="L2117" s="6" t="str">
        <f>VLOOKUP(LEFT(A2117,1),'Ansatz 1'!A$1:B$10,2)</f>
        <v>2 Unterricht, Erziehung, Sport und Wissenschaft</v>
      </c>
      <c r="M2117" s="6" t="str">
        <f>VLOOKUP(LEFT(A2117,2),'Ansatz 2'!A$1:B$51,2)</f>
        <v>23 Förderung des Unterrichts</v>
      </c>
      <c r="N2117" t="str">
        <f t="shared" si="219"/>
        <v>2321 VS Schülerbetreuung</v>
      </c>
      <c r="O2117" s="1" t="str">
        <f t="shared" si="221"/>
        <v>EH</v>
      </c>
      <c r="P2117" s="1">
        <f t="shared" si="223"/>
        <v>2</v>
      </c>
      <c r="Q2117" s="1" t="s">
        <v>999</v>
      </c>
      <c r="R2117" t="str">
        <f t="shared" si="218"/>
        <v>2/2321+86100 Transfers von Ländern, Landesfonds und Landeskammern</v>
      </c>
      <c r="S2117" s="2">
        <f t="shared" si="222"/>
        <v>10000</v>
      </c>
      <c r="T2117" s="2">
        <f t="shared" si="220"/>
        <v>3.2331070158422244</v>
      </c>
    </row>
    <row r="2118" spans="1:20" x14ac:dyDescent="0.4">
      <c r="A2118" s="1" t="s">
        <v>605</v>
      </c>
      <c r="B2118" s="1" t="s">
        <v>401</v>
      </c>
      <c r="C2118" s="1" t="s">
        <v>438</v>
      </c>
      <c r="D2118" s="1" t="s">
        <v>395</v>
      </c>
      <c r="E2118" s="1" t="s">
        <v>395</v>
      </c>
      <c r="F2118" s="1" t="s">
        <v>397</v>
      </c>
      <c r="G2118" s="1" t="s">
        <v>398</v>
      </c>
      <c r="H2118" s="1" t="s">
        <v>934</v>
      </c>
      <c r="I2118" s="1" t="s">
        <v>160</v>
      </c>
      <c r="J2118" s="1" t="s">
        <v>36</v>
      </c>
      <c r="K2118" s="1" t="s">
        <v>461</v>
      </c>
      <c r="L2118" s="6" t="str">
        <f>VLOOKUP(LEFT(A2118,1),'Ansatz 1'!A$1:B$10,2)</f>
        <v>2 Unterricht, Erziehung, Sport und Wissenschaft</v>
      </c>
      <c r="M2118" s="6" t="str">
        <f>VLOOKUP(LEFT(A2118,2),'Ansatz 2'!A$1:B$51,2)</f>
        <v>23 Förderung des Unterrichts</v>
      </c>
      <c r="N2118" t="str">
        <f t="shared" si="219"/>
        <v>2322 MS Schülerbetreuung</v>
      </c>
      <c r="O2118" s="1" t="str">
        <f t="shared" si="221"/>
        <v>EH</v>
      </c>
      <c r="P2118" s="1">
        <f t="shared" si="223"/>
        <v>1</v>
      </c>
      <c r="Q2118" s="1" t="s">
        <v>999</v>
      </c>
      <c r="R2118" t="str">
        <f t="shared" si="218"/>
        <v>1/2322-40000 Geringwertige Wirtschaftsgüter (GWG)</v>
      </c>
      <c r="S2118" s="2">
        <f t="shared" si="222"/>
        <v>-1000</v>
      </c>
      <c r="T2118" s="2">
        <f t="shared" si="220"/>
        <v>-0.32331070158422243</v>
      </c>
    </row>
    <row r="2119" spans="1:20" x14ac:dyDescent="0.4">
      <c r="A2119" s="1" t="s">
        <v>605</v>
      </c>
      <c r="B2119" s="1" t="s">
        <v>401</v>
      </c>
      <c r="C2119" s="1" t="s">
        <v>520</v>
      </c>
      <c r="D2119" s="1" t="s">
        <v>395</v>
      </c>
      <c r="E2119" s="1" t="s">
        <v>395</v>
      </c>
      <c r="F2119" s="1" t="s">
        <v>397</v>
      </c>
      <c r="G2119" s="1" t="s">
        <v>398</v>
      </c>
      <c r="H2119" s="1" t="s">
        <v>934</v>
      </c>
      <c r="I2119" s="1" t="s">
        <v>160</v>
      </c>
      <c r="J2119" s="1" t="s">
        <v>85</v>
      </c>
      <c r="K2119" s="1" t="s">
        <v>421</v>
      </c>
      <c r="L2119" s="6" t="str">
        <f>VLOOKUP(LEFT(A2119,1),'Ansatz 1'!A$1:B$10,2)</f>
        <v>2 Unterricht, Erziehung, Sport und Wissenschaft</v>
      </c>
      <c r="M2119" s="6" t="str">
        <f>VLOOKUP(LEFT(A2119,2),'Ansatz 2'!A$1:B$51,2)</f>
        <v>23 Förderung des Unterrichts</v>
      </c>
      <c r="N2119" t="str">
        <f t="shared" si="219"/>
        <v>2322 MS Schülerbetreuung</v>
      </c>
      <c r="O2119" s="1" t="str">
        <f t="shared" si="221"/>
        <v>EH</v>
      </c>
      <c r="P2119" s="1">
        <f t="shared" si="223"/>
        <v>1</v>
      </c>
      <c r="Q2119" s="1" t="s">
        <v>999</v>
      </c>
      <c r="R2119" t="str">
        <f t="shared" si="218"/>
        <v>1/2322-45400 Reinigungsmittel</v>
      </c>
      <c r="S2119" s="2">
        <f t="shared" si="222"/>
        <v>-500</v>
      </c>
      <c r="T2119" s="2">
        <f t="shared" si="220"/>
        <v>-0.16165535079211121</v>
      </c>
    </row>
    <row r="2120" spans="1:20" x14ac:dyDescent="0.4">
      <c r="A2120" s="1" t="s">
        <v>605</v>
      </c>
      <c r="B2120" s="1" t="s">
        <v>401</v>
      </c>
      <c r="C2120" s="1" t="s">
        <v>522</v>
      </c>
      <c r="D2120" s="1" t="s">
        <v>395</v>
      </c>
      <c r="E2120" s="1" t="s">
        <v>395</v>
      </c>
      <c r="F2120" s="1" t="s">
        <v>397</v>
      </c>
      <c r="G2120" s="1" t="s">
        <v>398</v>
      </c>
      <c r="H2120" s="1" t="s">
        <v>945</v>
      </c>
      <c r="I2120" s="1" t="s">
        <v>160</v>
      </c>
      <c r="J2120" s="1" t="s">
        <v>86</v>
      </c>
      <c r="K2120" s="1" t="s">
        <v>437</v>
      </c>
      <c r="L2120" s="6" t="str">
        <f>VLOOKUP(LEFT(A2120,1),'Ansatz 1'!A$1:B$10,2)</f>
        <v>2 Unterricht, Erziehung, Sport und Wissenschaft</v>
      </c>
      <c r="M2120" s="6" t="str">
        <f>VLOOKUP(LEFT(A2120,2),'Ansatz 2'!A$1:B$51,2)</f>
        <v>23 Förderung des Unterrichts</v>
      </c>
      <c r="N2120" t="str">
        <f t="shared" si="219"/>
        <v>2322 MS Schülerbetreuung</v>
      </c>
      <c r="O2120" s="1" t="str">
        <f t="shared" si="221"/>
        <v>EH</v>
      </c>
      <c r="P2120" s="1">
        <f t="shared" si="223"/>
        <v>1</v>
      </c>
      <c r="Q2120" s="1" t="s">
        <v>999</v>
      </c>
      <c r="R2120" t="str">
        <f t="shared" si="218"/>
        <v>1/2322-60000 Energiebezüge</v>
      </c>
      <c r="S2120" s="2">
        <f t="shared" si="222"/>
        <v>-4000</v>
      </c>
      <c r="T2120" s="2">
        <f t="shared" si="220"/>
        <v>-1.2932428063368897</v>
      </c>
    </row>
    <row r="2121" spans="1:20" x14ac:dyDescent="0.4">
      <c r="A2121" s="1" t="s">
        <v>605</v>
      </c>
      <c r="B2121" s="1" t="s">
        <v>401</v>
      </c>
      <c r="C2121" s="1" t="s">
        <v>523</v>
      </c>
      <c r="D2121" s="1" t="s">
        <v>395</v>
      </c>
      <c r="E2121" s="1" t="s">
        <v>395</v>
      </c>
      <c r="F2121" s="1" t="s">
        <v>397</v>
      </c>
      <c r="G2121" s="1" t="s">
        <v>398</v>
      </c>
      <c r="H2121" s="1" t="s">
        <v>944</v>
      </c>
      <c r="I2121" s="1" t="s">
        <v>160</v>
      </c>
      <c r="J2121" s="1" t="s">
        <v>87</v>
      </c>
      <c r="K2121" s="1" t="s">
        <v>531</v>
      </c>
      <c r="L2121" s="6" t="str">
        <f>VLOOKUP(LEFT(A2121,1),'Ansatz 1'!A$1:B$10,2)</f>
        <v>2 Unterricht, Erziehung, Sport und Wissenschaft</v>
      </c>
      <c r="M2121" s="6" t="str">
        <f>VLOOKUP(LEFT(A2121,2),'Ansatz 2'!A$1:B$51,2)</f>
        <v>23 Förderung des Unterrichts</v>
      </c>
      <c r="N2121" t="str">
        <f t="shared" si="219"/>
        <v>2322 MS Schülerbetreuung</v>
      </c>
      <c r="O2121" s="1" t="str">
        <f t="shared" si="221"/>
        <v>EH</v>
      </c>
      <c r="P2121" s="1">
        <f t="shared" si="223"/>
        <v>1</v>
      </c>
      <c r="Q2121" s="1" t="s">
        <v>999</v>
      </c>
      <c r="R2121" t="str">
        <f t="shared" si="218"/>
        <v>1/2322-61400 Instandhaltung von Gebäuden und Bauten</v>
      </c>
      <c r="S2121" s="2">
        <f t="shared" si="222"/>
        <v>-12000</v>
      </c>
      <c r="T2121" s="2">
        <f t="shared" si="220"/>
        <v>-3.8797284190106693</v>
      </c>
    </row>
    <row r="2122" spans="1:20" x14ac:dyDescent="0.4">
      <c r="A2122" s="1" t="s">
        <v>605</v>
      </c>
      <c r="B2122" s="1" t="s">
        <v>401</v>
      </c>
      <c r="C2122" s="1" t="s">
        <v>462</v>
      </c>
      <c r="D2122" s="1" t="s">
        <v>395</v>
      </c>
      <c r="E2122" s="1" t="s">
        <v>395</v>
      </c>
      <c r="F2122" s="1" t="s">
        <v>397</v>
      </c>
      <c r="G2122" s="1" t="s">
        <v>398</v>
      </c>
      <c r="H2122" s="1" t="s">
        <v>944</v>
      </c>
      <c r="I2122" s="1" t="s">
        <v>160</v>
      </c>
      <c r="J2122" s="1" t="s">
        <v>47</v>
      </c>
      <c r="K2122" s="1" t="s">
        <v>461</v>
      </c>
      <c r="L2122" s="6" t="str">
        <f>VLOOKUP(LEFT(A2122,1),'Ansatz 1'!A$1:B$10,2)</f>
        <v>2 Unterricht, Erziehung, Sport und Wissenschaft</v>
      </c>
      <c r="M2122" s="6" t="str">
        <f>VLOOKUP(LEFT(A2122,2),'Ansatz 2'!A$1:B$51,2)</f>
        <v>23 Förderung des Unterrichts</v>
      </c>
      <c r="N2122" t="str">
        <f t="shared" si="219"/>
        <v>2322 MS Schülerbetreuung</v>
      </c>
      <c r="O2122" s="1" t="str">
        <f t="shared" si="221"/>
        <v>EH</v>
      </c>
      <c r="P2122" s="1">
        <f t="shared" si="223"/>
        <v>1</v>
      </c>
      <c r="Q2122" s="1" t="s">
        <v>999</v>
      </c>
      <c r="R2122" t="str">
        <f t="shared" si="218"/>
        <v>1/2322-61800 Instandhaltung von sonstigen Anlagen</v>
      </c>
      <c r="S2122" s="2">
        <f t="shared" si="222"/>
        <v>-1000</v>
      </c>
      <c r="T2122" s="2">
        <f t="shared" si="220"/>
        <v>-0.32331070158422243</v>
      </c>
    </row>
    <row r="2123" spans="1:20" x14ac:dyDescent="0.4">
      <c r="A2123" s="1" t="s">
        <v>605</v>
      </c>
      <c r="B2123" s="1" t="s">
        <v>401</v>
      </c>
      <c r="C2123" s="1" t="s">
        <v>524</v>
      </c>
      <c r="D2123" s="1" t="s">
        <v>395</v>
      </c>
      <c r="E2123" s="1" t="s">
        <v>395</v>
      </c>
      <c r="F2123" s="1" t="s">
        <v>397</v>
      </c>
      <c r="G2123" s="1" t="s">
        <v>398</v>
      </c>
      <c r="H2123" s="1" t="s">
        <v>956</v>
      </c>
      <c r="I2123" s="1" t="s">
        <v>160</v>
      </c>
      <c r="J2123" s="1" t="s">
        <v>88</v>
      </c>
      <c r="K2123" s="1" t="s">
        <v>570</v>
      </c>
      <c r="L2123" s="6" t="str">
        <f>VLOOKUP(LEFT(A2123,1),'Ansatz 1'!A$1:B$10,2)</f>
        <v>2 Unterricht, Erziehung, Sport und Wissenschaft</v>
      </c>
      <c r="M2123" s="6" t="str">
        <f>VLOOKUP(LEFT(A2123,2),'Ansatz 2'!A$1:B$51,2)</f>
        <v>23 Förderung des Unterrichts</v>
      </c>
      <c r="N2123" t="str">
        <f t="shared" si="219"/>
        <v>2322 MS Schülerbetreuung</v>
      </c>
      <c r="O2123" s="1" t="str">
        <f t="shared" si="221"/>
        <v>EH</v>
      </c>
      <c r="P2123" s="1">
        <f t="shared" si="223"/>
        <v>1</v>
      </c>
      <c r="Q2123" s="1" t="s">
        <v>999</v>
      </c>
      <c r="R2123" t="str">
        <f t="shared" si="218"/>
        <v>1/2322-65000 Zinsen für Finanzschulden in Euro</v>
      </c>
      <c r="S2123" s="2">
        <f t="shared" si="222"/>
        <v>-5000</v>
      </c>
      <c r="T2123" s="2">
        <f t="shared" si="220"/>
        <v>-1.6165535079211122</v>
      </c>
    </row>
    <row r="2124" spans="1:20" x14ac:dyDescent="0.4">
      <c r="A2124" s="1" t="s">
        <v>605</v>
      </c>
      <c r="B2124" s="1" t="s">
        <v>401</v>
      </c>
      <c r="C2124" s="1" t="s">
        <v>470</v>
      </c>
      <c r="D2124" s="1" t="s">
        <v>395</v>
      </c>
      <c r="E2124" s="1" t="s">
        <v>395</v>
      </c>
      <c r="F2124" s="1" t="s">
        <v>397</v>
      </c>
      <c r="G2124" s="1" t="s">
        <v>398</v>
      </c>
      <c r="H2124" s="1" t="s">
        <v>945</v>
      </c>
      <c r="I2124" s="1" t="s">
        <v>160</v>
      </c>
      <c r="J2124" s="1" t="s">
        <v>51</v>
      </c>
      <c r="K2124" s="1" t="s">
        <v>587</v>
      </c>
      <c r="L2124" s="6" t="str">
        <f>VLOOKUP(LEFT(A2124,1),'Ansatz 1'!A$1:B$10,2)</f>
        <v>2 Unterricht, Erziehung, Sport und Wissenschaft</v>
      </c>
      <c r="M2124" s="6" t="str">
        <f>VLOOKUP(LEFT(A2124,2),'Ansatz 2'!A$1:B$51,2)</f>
        <v>23 Förderung des Unterrichts</v>
      </c>
      <c r="N2124" t="str">
        <f t="shared" si="219"/>
        <v>2322 MS Schülerbetreuung</v>
      </c>
      <c r="O2124" s="1" t="str">
        <f t="shared" si="221"/>
        <v>EH</v>
      </c>
      <c r="P2124" s="1">
        <f t="shared" si="223"/>
        <v>1</v>
      </c>
      <c r="Q2124" s="1" t="s">
        <v>999</v>
      </c>
      <c r="R2124" t="str">
        <f t="shared" si="218"/>
        <v>1/2322-67000 Versicherungen</v>
      </c>
      <c r="S2124" s="2">
        <f t="shared" si="222"/>
        <v>-700</v>
      </c>
      <c r="T2124" s="2">
        <f t="shared" si="220"/>
        <v>-0.22631749110895572</v>
      </c>
    </row>
    <row r="2125" spans="1:20" x14ac:dyDescent="0.4">
      <c r="A2125" s="1" t="s">
        <v>605</v>
      </c>
      <c r="B2125" s="1" t="s">
        <v>401</v>
      </c>
      <c r="C2125" s="1" t="s">
        <v>477</v>
      </c>
      <c r="D2125" s="1" t="s">
        <v>482</v>
      </c>
      <c r="E2125" s="1" t="s">
        <v>395</v>
      </c>
      <c r="F2125" s="1" t="s">
        <v>397</v>
      </c>
      <c r="G2125" s="1" t="s">
        <v>398</v>
      </c>
      <c r="H2125" s="1" t="s">
        <v>930</v>
      </c>
      <c r="I2125" s="1" t="s">
        <v>160</v>
      </c>
      <c r="J2125" s="1" t="s">
        <v>161</v>
      </c>
      <c r="K2125" s="1" t="s">
        <v>611</v>
      </c>
      <c r="L2125" s="6" t="str">
        <f>VLOOKUP(LEFT(A2125,1),'Ansatz 1'!A$1:B$10,2)</f>
        <v>2 Unterricht, Erziehung, Sport und Wissenschaft</v>
      </c>
      <c r="M2125" s="6" t="str">
        <f>VLOOKUP(LEFT(A2125,2),'Ansatz 2'!A$1:B$51,2)</f>
        <v>23 Förderung des Unterrichts</v>
      </c>
      <c r="N2125" t="str">
        <f t="shared" si="219"/>
        <v>2322 MS Schülerbetreuung</v>
      </c>
      <c r="O2125" s="1" t="str">
        <f t="shared" si="221"/>
        <v>EH</v>
      </c>
      <c r="P2125" s="1">
        <f t="shared" si="223"/>
        <v>1</v>
      </c>
      <c r="Q2125" s="1" t="s">
        <v>999</v>
      </c>
      <c r="R2125" t="str">
        <f t="shared" si="218"/>
        <v>1/2322-72024 Kostenbeiträge (Kostenersätze) für Leistungen (Verein Tagesmütter)</v>
      </c>
      <c r="S2125" s="2">
        <f t="shared" si="222"/>
        <v>-13000</v>
      </c>
      <c r="T2125" s="2">
        <f t="shared" si="220"/>
        <v>-4.2030391205948918</v>
      </c>
    </row>
    <row r="2126" spans="1:20" x14ac:dyDescent="0.4">
      <c r="A2126" s="1" t="s">
        <v>605</v>
      </c>
      <c r="B2126" s="1" t="s">
        <v>401</v>
      </c>
      <c r="C2126" s="1" t="s">
        <v>485</v>
      </c>
      <c r="D2126" s="1" t="s">
        <v>395</v>
      </c>
      <c r="E2126" s="1" t="s">
        <v>395</v>
      </c>
      <c r="F2126" s="1" t="s">
        <v>397</v>
      </c>
      <c r="G2126" s="1" t="s">
        <v>398</v>
      </c>
      <c r="H2126" s="1" t="s">
        <v>930</v>
      </c>
      <c r="I2126" s="1" t="s">
        <v>160</v>
      </c>
      <c r="J2126" s="1" t="s">
        <v>135</v>
      </c>
      <c r="K2126" s="1" t="s">
        <v>538</v>
      </c>
      <c r="L2126" s="6" t="str">
        <f>VLOOKUP(LEFT(A2126,1),'Ansatz 1'!A$1:B$10,2)</f>
        <v>2 Unterricht, Erziehung, Sport und Wissenschaft</v>
      </c>
      <c r="M2126" s="6" t="str">
        <f>VLOOKUP(LEFT(A2126,2),'Ansatz 2'!A$1:B$51,2)</f>
        <v>23 Förderung des Unterrichts</v>
      </c>
      <c r="N2126" t="str">
        <f t="shared" si="219"/>
        <v>2322 MS Schülerbetreuung</v>
      </c>
      <c r="O2126" s="1" t="str">
        <f t="shared" si="221"/>
        <v>EH</v>
      </c>
      <c r="P2126" s="1">
        <f t="shared" si="223"/>
        <v>1</v>
      </c>
      <c r="Q2126" s="1" t="s">
        <v>999</v>
      </c>
      <c r="R2126" t="str">
        <f t="shared" si="218"/>
        <v>1/2322-72800 Entgelte für sonstige Leistungen (Reinigung durch Unternehmen)</v>
      </c>
      <c r="S2126" s="2">
        <f t="shared" si="222"/>
        <v>-18000</v>
      </c>
      <c r="T2126" s="2">
        <f t="shared" si="220"/>
        <v>-5.8195926285160038</v>
      </c>
    </row>
    <row r="2127" spans="1:20" x14ac:dyDescent="0.4">
      <c r="A2127" s="1" t="s">
        <v>605</v>
      </c>
      <c r="B2127" s="1" t="s">
        <v>401</v>
      </c>
      <c r="C2127" s="1" t="s">
        <v>487</v>
      </c>
      <c r="D2127" s="1" t="s">
        <v>395</v>
      </c>
      <c r="E2127" s="1" t="s">
        <v>395</v>
      </c>
      <c r="F2127" s="1" t="s">
        <v>397</v>
      </c>
      <c r="G2127" s="1" t="s">
        <v>398</v>
      </c>
      <c r="H2127" s="1" t="s">
        <v>930</v>
      </c>
      <c r="I2127" s="1" t="s">
        <v>160</v>
      </c>
      <c r="J2127" s="1" t="s">
        <v>62</v>
      </c>
      <c r="K2127" s="1" t="s">
        <v>421</v>
      </c>
      <c r="L2127" s="6" t="str">
        <f>VLOOKUP(LEFT(A2127,1),'Ansatz 1'!A$1:B$10,2)</f>
        <v>2 Unterricht, Erziehung, Sport und Wissenschaft</v>
      </c>
      <c r="M2127" s="6" t="str">
        <f>VLOOKUP(LEFT(A2127,2),'Ansatz 2'!A$1:B$51,2)</f>
        <v>23 Förderung des Unterrichts</v>
      </c>
      <c r="N2127" t="str">
        <f t="shared" si="219"/>
        <v>2322 MS Schülerbetreuung</v>
      </c>
      <c r="O2127" s="1" t="str">
        <f t="shared" si="221"/>
        <v>EH</v>
      </c>
      <c r="P2127" s="1">
        <f t="shared" si="223"/>
        <v>1</v>
      </c>
      <c r="Q2127" s="1" t="s">
        <v>999</v>
      </c>
      <c r="R2127" t="str">
        <f t="shared" si="218"/>
        <v>1/2322-72900 Sonstige Aufwendungen</v>
      </c>
      <c r="S2127" s="2">
        <f t="shared" si="222"/>
        <v>-500</v>
      </c>
      <c r="T2127" s="2">
        <f t="shared" si="220"/>
        <v>-0.16165535079211121</v>
      </c>
    </row>
    <row r="2128" spans="1:20" x14ac:dyDescent="0.4">
      <c r="A2128" s="1" t="s">
        <v>605</v>
      </c>
      <c r="B2128" s="1" t="s">
        <v>401</v>
      </c>
      <c r="C2128" s="1" t="s">
        <v>429</v>
      </c>
      <c r="D2128" s="1" t="s">
        <v>395</v>
      </c>
      <c r="E2128" s="1" t="s">
        <v>395</v>
      </c>
      <c r="F2128" s="1" t="s">
        <v>397</v>
      </c>
      <c r="G2128" s="1" t="s">
        <v>398</v>
      </c>
      <c r="H2128" s="1" t="s">
        <v>933</v>
      </c>
      <c r="I2128" s="1" t="s">
        <v>160</v>
      </c>
      <c r="J2128" s="1" t="s">
        <v>125</v>
      </c>
      <c r="K2128" s="1" t="s">
        <v>486</v>
      </c>
      <c r="L2128" s="6" t="str">
        <f>VLOOKUP(LEFT(A2128,1),'Ansatz 1'!A$1:B$10,2)</f>
        <v>2 Unterricht, Erziehung, Sport und Wissenschaft</v>
      </c>
      <c r="M2128" s="6" t="str">
        <f>VLOOKUP(LEFT(A2128,2),'Ansatz 2'!A$1:B$51,2)</f>
        <v>23 Förderung des Unterrichts</v>
      </c>
      <c r="N2128" t="str">
        <f t="shared" si="219"/>
        <v>2322 MS Schülerbetreuung</v>
      </c>
      <c r="O2128" s="1" t="str">
        <f t="shared" si="221"/>
        <v>EH</v>
      </c>
      <c r="P2128" s="1">
        <f t="shared" si="223"/>
        <v>2</v>
      </c>
      <c r="Q2128" s="1" t="s">
        <v>999</v>
      </c>
      <c r="R2128" t="str">
        <f t="shared" si="218"/>
        <v>2/2322+86100 Transfers von Ländern, Landesfonds und Landeskammern</v>
      </c>
      <c r="S2128" s="2">
        <f t="shared" si="222"/>
        <v>3000</v>
      </c>
      <c r="T2128" s="2">
        <f t="shared" si="220"/>
        <v>0.96993210475266733</v>
      </c>
    </row>
    <row r="2129" spans="1:20" x14ac:dyDescent="0.4">
      <c r="A2129" s="1" t="s">
        <v>482</v>
      </c>
      <c r="B2129" s="1" t="s">
        <v>395</v>
      </c>
      <c r="C2129" s="1" t="s">
        <v>438</v>
      </c>
      <c r="D2129" s="1" t="s">
        <v>395</v>
      </c>
      <c r="E2129" s="1" t="s">
        <v>395</v>
      </c>
      <c r="F2129" s="1" t="s">
        <v>397</v>
      </c>
      <c r="G2129" s="1" t="s">
        <v>398</v>
      </c>
      <c r="H2129" s="1" t="s">
        <v>934</v>
      </c>
      <c r="I2129" s="1" t="s">
        <v>162</v>
      </c>
      <c r="J2129" s="1" t="s">
        <v>36</v>
      </c>
      <c r="K2129" s="1" t="s">
        <v>531</v>
      </c>
      <c r="L2129" s="6" t="str">
        <f>VLOOKUP(LEFT(A2129,1),'Ansatz 1'!A$1:B$10,2)</f>
        <v>2 Unterricht, Erziehung, Sport und Wissenschaft</v>
      </c>
      <c r="M2129" s="6" t="str">
        <f>VLOOKUP(LEFT(A2129,2),'Ansatz 2'!A$1:B$51,2)</f>
        <v>24 Vorschulische Erziehung</v>
      </c>
      <c r="N2129" t="str">
        <f t="shared" si="219"/>
        <v>2400 Kindergarten</v>
      </c>
      <c r="O2129" s="1" t="str">
        <f t="shared" si="221"/>
        <v>EH</v>
      </c>
      <c r="P2129" s="1">
        <f t="shared" si="223"/>
        <v>1</v>
      </c>
      <c r="Q2129" s="1" t="s">
        <v>999</v>
      </c>
      <c r="R2129" t="str">
        <f t="shared" si="218"/>
        <v>1/2400-40000 Geringwertige Wirtschaftsgüter (GWG)</v>
      </c>
      <c r="S2129" s="2">
        <f t="shared" si="222"/>
        <v>-12000</v>
      </c>
      <c r="T2129" s="2">
        <f t="shared" si="220"/>
        <v>-3.8797284190106693</v>
      </c>
    </row>
    <row r="2130" spans="1:20" x14ac:dyDescent="0.4">
      <c r="A2130" s="1" t="s">
        <v>482</v>
      </c>
      <c r="B2130" s="1" t="s">
        <v>395</v>
      </c>
      <c r="C2130" s="1" t="s">
        <v>607</v>
      </c>
      <c r="D2130" s="1" t="s">
        <v>395</v>
      </c>
      <c r="E2130" s="1" t="s">
        <v>395</v>
      </c>
      <c r="F2130" s="1" t="s">
        <v>397</v>
      </c>
      <c r="G2130" s="1" t="s">
        <v>398</v>
      </c>
      <c r="H2130" s="1" t="s">
        <v>934</v>
      </c>
      <c r="I2130" s="1" t="s">
        <v>162</v>
      </c>
      <c r="J2130" s="1" t="s">
        <v>156</v>
      </c>
      <c r="K2130" s="1" t="s">
        <v>531</v>
      </c>
      <c r="L2130" s="6" t="str">
        <f>VLOOKUP(LEFT(A2130,1),'Ansatz 1'!A$1:B$10,2)</f>
        <v>2 Unterricht, Erziehung, Sport und Wissenschaft</v>
      </c>
      <c r="M2130" s="6" t="str">
        <f>VLOOKUP(LEFT(A2130,2),'Ansatz 2'!A$1:B$51,2)</f>
        <v>24 Vorschulische Erziehung</v>
      </c>
      <c r="N2130" t="str">
        <f t="shared" si="219"/>
        <v>2400 Kindergarten</v>
      </c>
      <c r="O2130" s="1" t="str">
        <f t="shared" si="221"/>
        <v>EH</v>
      </c>
      <c r="P2130" s="1">
        <f t="shared" si="223"/>
        <v>1</v>
      </c>
      <c r="Q2130" s="1" t="s">
        <v>999</v>
      </c>
      <c r="R2130" t="str">
        <f t="shared" si="218"/>
        <v>1/2400-43000 Lebensmittel (Mittagstisch)</v>
      </c>
      <c r="S2130" s="2">
        <f t="shared" si="222"/>
        <v>-12000</v>
      </c>
      <c r="T2130" s="2">
        <f t="shared" si="220"/>
        <v>-3.8797284190106693</v>
      </c>
    </row>
    <row r="2131" spans="1:20" x14ac:dyDescent="0.4">
      <c r="A2131" s="1" t="s">
        <v>482</v>
      </c>
      <c r="B2131" s="1" t="s">
        <v>395</v>
      </c>
      <c r="C2131" s="1" t="s">
        <v>519</v>
      </c>
      <c r="D2131" s="1" t="s">
        <v>395</v>
      </c>
      <c r="E2131" s="1" t="s">
        <v>395</v>
      </c>
      <c r="F2131" s="1" t="s">
        <v>397</v>
      </c>
      <c r="G2131" s="1" t="s">
        <v>398</v>
      </c>
      <c r="H2131" s="1" t="s">
        <v>934</v>
      </c>
      <c r="I2131" s="1" t="s">
        <v>162</v>
      </c>
      <c r="J2131" s="1" t="s">
        <v>84</v>
      </c>
      <c r="K2131" s="1" t="s">
        <v>463</v>
      </c>
      <c r="L2131" s="6" t="str">
        <f>VLOOKUP(LEFT(A2131,1),'Ansatz 1'!A$1:B$10,2)</f>
        <v>2 Unterricht, Erziehung, Sport und Wissenschaft</v>
      </c>
      <c r="M2131" s="6" t="str">
        <f>VLOOKUP(LEFT(A2131,2),'Ansatz 2'!A$1:B$51,2)</f>
        <v>24 Vorschulische Erziehung</v>
      </c>
      <c r="N2131" t="str">
        <f t="shared" si="219"/>
        <v>2400 Kindergarten</v>
      </c>
      <c r="O2131" s="1" t="str">
        <f t="shared" si="221"/>
        <v>EH</v>
      </c>
      <c r="P2131" s="1">
        <f t="shared" si="223"/>
        <v>1</v>
      </c>
      <c r="Q2131" s="1" t="s">
        <v>999</v>
      </c>
      <c r="R2131" t="str">
        <f t="shared" si="218"/>
        <v>1/2400-45100 Brennstoffe</v>
      </c>
      <c r="S2131" s="2">
        <f t="shared" si="222"/>
        <v>-2500</v>
      </c>
      <c r="T2131" s="2">
        <f t="shared" si="220"/>
        <v>-0.80827675396055609</v>
      </c>
    </row>
    <row r="2132" spans="1:20" x14ac:dyDescent="0.4">
      <c r="A2132" s="1" t="s">
        <v>482</v>
      </c>
      <c r="B2132" s="1" t="s">
        <v>395</v>
      </c>
      <c r="C2132" s="1" t="s">
        <v>520</v>
      </c>
      <c r="D2132" s="1" t="s">
        <v>395</v>
      </c>
      <c r="E2132" s="1" t="s">
        <v>395</v>
      </c>
      <c r="F2132" s="1" t="s">
        <v>397</v>
      </c>
      <c r="G2132" s="1" t="s">
        <v>398</v>
      </c>
      <c r="H2132" s="1" t="s">
        <v>934</v>
      </c>
      <c r="I2132" s="1" t="s">
        <v>162</v>
      </c>
      <c r="J2132" s="1" t="s">
        <v>85</v>
      </c>
      <c r="K2132" s="1" t="s">
        <v>461</v>
      </c>
      <c r="L2132" s="6" t="str">
        <f>VLOOKUP(LEFT(A2132,1),'Ansatz 1'!A$1:B$10,2)</f>
        <v>2 Unterricht, Erziehung, Sport und Wissenschaft</v>
      </c>
      <c r="M2132" s="6" t="str">
        <f>VLOOKUP(LEFT(A2132,2),'Ansatz 2'!A$1:B$51,2)</f>
        <v>24 Vorschulische Erziehung</v>
      </c>
      <c r="N2132" t="str">
        <f t="shared" si="219"/>
        <v>2400 Kindergarten</v>
      </c>
      <c r="O2132" s="1" t="str">
        <f t="shared" si="221"/>
        <v>EH</v>
      </c>
      <c r="P2132" s="1">
        <f t="shared" si="223"/>
        <v>1</v>
      </c>
      <c r="Q2132" s="1" t="s">
        <v>999</v>
      </c>
      <c r="R2132" t="str">
        <f t="shared" si="218"/>
        <v>1/2400-45400 Reinigungsmittel</v>
      </c>
      <c r="S2132" s="2">
        <f t="shared" si="222"/>
        <v>-1000</v>
      </c>
      <c r="T2132" s="2">
        <f t="shared" si="220"/>
        <v>-0.32331070158422243</v>
      </c>
    </row>
    <row r="2133" spans="1:20" x14ac:dyDescent="0.4">
      <c r="A2133" s="1" t="s">
        <v>482</v>
      </c>
      <c r="B2133" s="1" t="s">
        <v>395</v>
      </c>
      <c r="C2133" s="1" t="s">
        <v>441</v>
      </c>
      <c r="D2133" s="1" t="s">
        <v>395</v>
      </c>
      <c r="E2133" s="1" t="s">
        <v>395</v>
      </c>
      <c r="F2133" s="1" t="s">
        <v>397</v>
      </c>
      <c r="G2133" s="1" t="s">
        <v>398</v>
      </c>
      <c r="H2133" s="1" t="s">
        <v>934</v>
      </c>
      <c r="I2133" s="1" t="s">
        <v>162</v>
      </c>
      <c r="J2133" s="1" t="s">
        <v>130</v>
      </c>
      <c r="K2133" s="1" t="s">
        <v>493</v>
      </c>
      <c r="L2133" s="6" t="str">
        <f>VLOOKUP(LEFT(A2133,1),'Ansatz 1'!A$1:B$10,2)</f>
        <v>2 Unterricht, Erziehung, Sport und Wissenschaft</v>
      </c>
      <c r="M2133" s="6" t="str">
        <f>VLOOKUP(LEFT(A2133,2),'Ansatz 2'!A$1:B$51,2)</f>
        <v>24 Vorschulische Erziehung</v>
      </c>
      <c r="N2133" t="str">
        <f t="shared" si="219"/>
        <v>2400 Kindergarten</v>
      </c>
      <c r="O2133" s="1" t="str">
        <f t="shared" si="221"/>
        <v>EH</v>
      </c>
      <c r="P2133" s="1">
        <f t="shared" si="223"/>
        <v>1</v>
      </c>
      <c r="Q2133" s="1" t="s">
        <v>999</v>
      </c>
      <c r="R2133" t="str">
        <f t="shared" si="218"/>
        <v>1/2400-45600 Schreib-, Zeichen- und sonstige Büromittel</v>
      </c>
      <c r="S2133" s="2">
        <f t="shared" si="222"/>
        <v>-300</v>
      </c>
      <c r="T2133" s="2">
        <f t="shared" si="220"/>
        <v>-9.6993210475266725E-2</v>
      </c>
    </row>
    <row r="2134" spans="1:20" x14ac:dyDescent="0.4">
      <c r="A2134" s="1" t="s">
        <v>482</v>
      </c>
      <c r="B2134" s="1" t="s">
        <v>395</v>
      </c>
      <c r="C2134" s="1" t="s">
        <v>444</v>
      </c>
      <c r="D2134" s="1" t="s">
        <v>395</v>
      </c>
      <c r="E2134" s="1" t="s">
        <v>395</v>
      </c>
      <c r="F2134" s="1" t="s">
        <v>397</v>
      </c>
      <c r="G2134" s="1" t="s">
        <v>398</v>
      </c>
      <c r="H2134" s="1" t="s">
        <v>935</v>
      </c>
      <c r="I2134" s="1" t="s">
        <v>162</v>
      </c>
      <c r="J2134" s="1" t="s">
        <v>39</v>
      </c>
      <c r="K2134" s="1" t="s">
        <v>613</v>
      </c>
      <c r="L2134" s="6" t="str">
        <f>VLOOKUP(LEFT(A2134,1),'Ansatz 1'!A$1:B$10,2)</f>
        <v>2 Unterricht, Erziehung, Sport und Wissenschaft</v>
      </c>
      <c r="M2134" s="6" t="str">
        <f>VLOOKUP(LEFT(A2134,2),'Ansatz 2'!A$1:B$51,2)</f>
        <v>24 Vorschulische Erziehung</v>
      </c>
      <c r="N2134" t="str">
        <f t="shared" si="219"/>
        <v>2400 Kindergarten</v>
      </c>
      <c r="O2134" s="1" t="str">
        <f t="shared" si="221"/>
        <v>EH</v>
      </c>
      <c r="P2134" s="1">
        <f t="shared" si="223"/>
        <v>1</v>
      </c>
      <c r="Q2134" s="1" t="s">
        <v>999</v>
      </c>
      <c r="R2134" t="str">
        <f t="shared" si="218"/>
        <v>1/2400-51000 Geldbezüge der Vertragsbediensteten der Verwaltung</v>
      </c>
      <c r="S2134" s="2">
        <f t="shared" si="222"/>
        <v>-364000</v>
      </c>
      <c r="T2134" s="2">
        <f t="shared" si="220"/>
        <v>-117.68509537665696</v>
      </c>
    </row>
    <row r="2135" spans="1:20" x14ac:dyDescent="0.4">
      <c r="A2135" s="1" t="s">
        <v>482</v>
      </c>
      <c r="B2135" s="1" t="s">
        <v>395</v>
      </c>
      <c r="C2135" s="1" t="s">
        <v>574</v>
      </c>
      <c r="D2135" s="1" t="s">
        <v>395</v>
      </c>
      <c r="E2135" s="1" t="s">
        <v>395</v>
      </c>
      <c r="F2135" s="1" t="s">
        <v>397</v>
      </c>
      <c r="G2135" s="1" t="s">
        <v>398</v>
      </c>
      <c r="H2135" s="1" t="s">
        <v>935</v>
      </c>
      <c r="I2135" s="1" t="s">
        <v>162</v>
      </c>
      <c r="J2135" s="1" t="s">
        <v>131</v>
      </c>
      <c r="K2135" s="1" t="s">
        <v>533</v>
      </c>
      <c r="L2135" s="6" t="str">
        <f>VLOOKUP(LEFT(A2135,1),'Ansatz 1'!A$1:B$10,2)</f>
        <v>2 Unterricht, Erziehung, Sport und Wissenschaft</v>
      </c>
      <c r="M2135" s="6" t="str">
        <f>VLOOKUP(LEFT(A2135,2),'Ansatz 2'!A$1:B$51,2)</f>
        <v>24 Vorschulische Erziehung</v>
      </c>
      <c r="N2135" t="str">
        <f t="shared" si="219"/>
        <v>2400 Kindergarten</v>
      </c>
      <c r="O2135" s="1" t="str">
        <f t="shared" si="221"/>
        <v>EH</v>
      </c>
      <c r="P2135" s="1">
        <f t="shared" si="223"/>
        <v>1</v>
      </c>
      <c r="Q2135" s="1" t="s">
        <v>999</v>
      </c>
      <c r="R2135" t="str">
        <f t="shared" si="218"/>
        <v>1/2400-51100 Geldbezüge der Vertragsbediensteten in handwerklicher Verwendung</v>
      </c>
      <c r="S2135" s="2">
        <f t="shared" si="222"/>
        <v>-15000</v>
      </c>
      <c r="T2135" s="2">
        <f t="shared" si="220"/>
        <v>-4.8496605237633368</v>
      </c>
    </row>
    <row r="2136" spans="1:20" x14ac:dyDescent="0.4">
      <c r="A2136" s="1" t="s">
        <v>482</v>
      </c>
      <c r="B2136" s="1" t="s">
        <v>395</v>
      </c>
      <c r="C2136" s="1" t="s">
        <v>452</v>
      </c>
      <c r="D2136" s="1" t="s">
        <v>395</v>
      </c>
      <c r="E2136" s="1" t="s">
        <v>395</v>
      </c>
      <c r="F2136" s="1" t="s">
        <v>397</v>
      </c>
      <c r="G2136" s="1" t="s">
        <v>398</v>
      </c>
      <c r="H2136" s="1" t="s">
        <v>936</v>
      </c>
      <c r="I2136" s="1" t="s">
        <v>162</v>
      </c>
      <c r="J2136" s="1" t="s">
        <v>42</v>
      </c>
      <c r="K2136" s="1" t="s">
        <v>533</v>
      </c>
      <c r="L2136" s="6" t="str">
        <f>VLOOKUP(LEFT(A2136,1),'Ansatz 1'!A$1:B$10,2)</f>
        <v>2 Unterricht, Erziehung, Sport und Wissenschaft</v>
      </c>
      <c r="M2136" s="6" t="str">
        <f>VLOOKUP(LEFT(A2136,2),'Ansatz 2'!A$1:B$51,2)</f>
        <v>24 Vorschulische Erziehung</v>
      </c>
      <c r="N2136" t="str">
        <f t="shared" si="219"/>
        <v>2400 Kindergarten</v>
      </c>
      <c r="O2136" s="1" t="str">
        <f t="shared" si="221"/>
        <v>EH</v>
      </c>
      <c r="P2136" s="1">
        <f t="shared" si="223"/>
        <v>1</v>
      </c>
      <c r="Q2136" s="1" t="s">
        <v>999</v>
      </c>
      <c r="R2136" t="str">
        <f t="shared" si="218"/>
        <v>1/2400-58000 Dienstgeberbeiträge zum Ausgleichsfonds für Familienbeihilfen</v>
      </c>
      <c r="S2136" s="2">
        <f t="shared" si="222"/>
        <v>-15000</v>
      </c>
      <c r="T2136" s="2">
        <f t="shared" si="220"/>
        <v>-4.8496605237633368</v>
      </c>
    </row>
    <row r="2137" spans="1:20" x14ac:dyDescent="0.4">
      <c r="A2137" s="1" t="s">
        <v>482</v>
      </c>
      <c r="B2137" s="1" t="s">
        <v>395</v>
      </c>
      <c r="C2137" s="1" t="s">
        <v>454</v>
      </c>
      <c r="D2137" s="1" t="s">
        <v>455</v>
      </c>
      <c r="E2137" s="1" t="s">
        <v>395</v>
      </c>
      <c r="F2137" s="1" t="s">
        <v>397</v>
      </c>
      <c r="G2137" s="1" t="s">
        <v>398</v>
      </c>
      <c r="H2137" s="1" t="s">
        <v>936</v>
      </c>
      <c r="I2137" s="1" t="s">
        <v>162</v>
      </c>
      <c r="J2137" s="1" t="s">
        <v>93</v>
      </c>
      <c r="K2137" s="1" t="s">
        <v>508</v>
      </c>
      <c r="L2137" s="6" t="str">
        <f>VLOOKUP(LEFT(A2137,1),'Ansatz 1'!A$1:B$10,2)</f>
        <v>2 Unterricht, Erziehung, Sport und Wissenschaft</v>
      </c>
      <c r="M2137" s="6" t="str">
        <f>VLOOKUP(LEFT(A2137,2),'Ansatz 2'!A$1:B$51,2)</f>
        <v>24 Vorschulische Erziehung</v>
      </c>
      <c r="N2137" t="str">
        <f t="shared" si="219"/>
        <v>2400 Kindergarten</v>
      </c>
      <c r="O2137" s="1" t="str">
        <f t="shared" si="221"/>
        <v>EH</v>
      </c>
      <c r="P2137" s="1">
        <f t="shared" si="223"/>
        <v>1</v>
      </c>
      <c r="Q2137" s="1" t="s">
        <v>999</v>
      </c>
      <c r="R2137" t="str">
        <f t="shared" si="218"/>
        <v>1/2400-58150 Sonstige Dienstgeberbeiträge zur sozialen Sicherheit (Pensionskassenbeiträge)</v>
      </c>
      <c r="S2137" s="2">
        <f t="shared" si="222"/>
        <v>-3200</v>
      </c>
      <c r="T2137" s="2">
        <f t="shared" si="220"/>
        <v>-1.0345942450695118</v>
      </c>
    </row>
    <row r="2138" spans="1:20" x14ac:dyDescent="0.4">
      <c r="A2138" s="1" t="s">
        <v>482</v>
      </c>
      <c r="B2138" s="1" t="s">
        <v>395</v>
      </c>
      <c r="C2138" s="1" t="s">
        <v>454</v>
      </c>
      <c r="D2138" s="1" t="s">
        <v>444</v>
      </c>
      <c r="E2138" s="1" t="s">
        <v>395</v>
      </c>
      <c r="F2138" s="1" t="s">
        <v>397</v>
      </c>
      <c r="G2138" s="1" t="s">
        <v>398</v>
      </c>
      <c r="H2138" s="1" t="s">
        <v>936</v>
      </c>
      <c r="I2138" s="1" t="s">
        <v>162</v>
      </c>
      <c r="J2138" s="1" t="s">
        <v>132</v>
      </c>
      <c r="K2138" s="1" t="s">
        <v>614</v>
      </c>
      <c r="L2138" s="6" t="str">
        <f>VLOOKUP(LEFT(A2138,1),'Ansatz 1'!A$1:B$10,2)</f>
        <v>2 Unterricht, Erziehung, Sport und Wissenschaft</v>
      </c>
      <c r="M2138" s="6" t="str">
        <f>VLOOKUP(LEFT(A2138,2),'Ansatz 2'!A$1:B$51,2)</f>
        <v>24 Vorschulische Erziehung</v>
      </c>
      <c r="N2138" t="str">
        <f t="shared" si="219"/>
        <v>2400 Kindergarten</v>
      </c>
      <c r="O2138" s="1" t="str">
        <f t="shared" si="221"/>
        <v>EH</v>
      </c>
      <c r="P2138" s="1">
        <f t="shared" si="223"/>
        <v>1</v>
      </c>
      <c r="Q2138" s="1" t="s">
        <v>999</v>
      </c>
      <c r="R2138" t="str">
        <f t="shared" si="218"/>
        <v>1/2400-58151 Sonstige Dienstgeberbeiträge zur sozialen Sicherheit (Mitarbeitervorsorge - Abfertigung neu)</v>
      </c>
      <c r="S2138" s="2">
        <f t="shared" si="222"/>
        <v>-3400</v>
      </c>
      <c r="T2138" s="2">
        <f t="shared" si="220"/>
        <v>-1.0992563853863564</v>
      </c>
    </row>
    <row r="2139" spans="1:20" x14ac:dyDescent="0.4">
      <c r="A2139" s="1" t="s">
        <v>482</v>
      </c>
      <c r="B2139" s="1" t="s">
        <v>395</v>
      </c>
      <c r="C2139" s="1" t="s">
        <v>457</v>
      </c>
      <c r="D2139" s="1" t="s">
        <v>395</v>
      </c>
      <c r="E2139" s="1" t="s">
        <v>395</v>
      </c>
      <c r="F2139" s="1" t="s">
        <v>397</v>
      </c>
      <c r="G2139" s="1" t="s">
        <v>398</v>
      </c>
      <c r="H2139" s="1" t="s">
        <v>936</v>
      </c>
      <c r="I2139" s="1" t="s">
        <v>162</v>
      </c>
      <c r="J2139" s="1" t="s">
        <v>45</v>
      </c>
      <c r="K2139" s="1" t="s">
        <v>615</v>
      </c>
      <c r="L2139" s="6" t="str">
        <f>VLOOKUP(LEFT(A2139,1),'Ansatz 1'!A$1:B$10,2)</f>
        <v>2 Unterricht, Erziehung, Sport und Wissenschaft</v>
      </c>
      <c r="M2139" s="6" t="str">
        <f>VLOOKUP(LEFT(A2139,2),'Ansatz 2'!A$1:B$51,2)</f>
        <v>24 Vorschulische Erziehung</v>
      </c>
      <c r="N2139" t="str">
        <f t="shared" si="219"/>
        <v>2400 Kindergarten</v>
      </c>
      <c r="O2139" s="1" t="str">
        <f t="shared" si="221"/>
        <v>EH</v>
      </c>
      <c r="P2139" s="1">
        <f t="shared" si="223"/>
        <v>1</v>
      </c>
      <c r="Q2139" s="1" t="s">
        <v>999</v>
      </c>
      <c r="R2139" t="str">
        <f t="shared" si="218"/>
        <v>1/2400-58200 Sonstige Dienstgeberbeiträge zur sozialen Sicherheit</v>
      </c>
      <c r="S2139" s="2">
        <f t="shared" si="222"/>
        <v>-82000</v>
      </c>
      <c r="T2139" s="2">
        <f t="shared" si="220"/>
        <v>-26.511477529906241</v>
      </c>
    </row>
    <row r="2140" spans="1:20" x14ac:dyDescent="0.4">
      <c r="A2140" s="1" t="s">
        <v>482</v>
      </c>
      <c r="B2140" s="1" t="s">
        <v>395</v>
      </c>
      <c r="C2140" s="1" t="s">
        <v>937</v>
      </c>
      <c r="D2140" s="1" t="s">
        <v>395</v>
      </c>
      <c r="E2140" s="1" t="s">
        <v>395</v>
      </c>
      <c r="F2140" s="1" t="s">
        <v>397</v>
      </c>
      <c r="G2140" s="1" t="s">
        <v>398</v>
      </c>
      <c r="H2140" s="1" t="s">
        <v>938</v>
      </c>
      <c r="I2140" s="1" t="s">
        <v>162</v>
      </c>
      <c r="J2140" s="1" t="s">
        <v>939</v>
      </c>
      <c r="K2140" s="1" t="s">
        <v>448</v>
      </c>
      <c r="L2140" s="6" t="str">
        <f>VLOOKUP(LEFT(A2140,1),'Ansatz 1'!A$1:B$10,2)</f>
        <v>2 Unterricht, Erziehung, Sport und Wissenschaft</v>
      </c>
      <c r="M2140" s="6" t="str">
        <f>VLOOKUP(LEFT(A2140,2),'Ansatz 2'!A$1:B$51,2)</f>
        <v>24 Vorschulische Erziehung</v>
      </c>
      <c r="N2140" t="str">
        <f t="shared" si="219"/>
        <v>2400 Kindergarten</v>
      </c>
      <c r="O2140" s="1" t="str">
        <f t="shared" si="221"/>
        <v>EH</v>
      </c>
      <c r="P2140" s="1">
        <f t="shared" si="223"/>
        <v>1</v>
      </c>
      <c r="Q2140" s="1" t="s">
        <v>999</v>
      </c>
      <c r="R2140" t="str">
        <f t="shared" si="218"/>
        <v>1/2400-59100 Dotierung von Rückstellungen für Abfertigungen</v>
      </c>
      <c r="S2140" s="2">
        <f t="shared" si="222"/>
        <v>-100</v>
      </c>
      <c r="T2140" s="2">
        <f t="shared" si="220"/>
        <v>-3.2331070158422244E-2</v>
      </c>
    </row>
    <row r="2141" spans="1:20" x14ac:dyDescent="0.4">
      <c r="A2141" s="1" t="s">
        <v>482</v>
      </c>
      <c r="B2141" s="1" t="s">
        <v>395</v>
      </c>
      <c r="C2141" s="1" t="s">
        <v>940</v>
      </c>
      <c r="D2141" s="1" t="s">
        <v>395</v>
      </c>
      <c r="E2141" s="1" t="s">
        <v>395</v>
      </c>
      <c r="F2141" s="1" t="s">
        <v>397</v>
      </c>
      <c r="G2141" s="1" t="s">
        <v>398</v>
      </c>
      <c r="H2141" s="1" t="s">
        <v>938</v>
      </c>
      <c r="I2141" s="1" t="s">
        <v>162</v>
      </c>
      <c r="J2141" s="1" t="s">
        <v>941</v>
      </c>
      <c r="K2141" s="1" t="s">
        <v>448</v>
      </c>
      <c r="L2141" s="6" t="str">
        <f>VLOOKUP(LEFT(A2141,1),'Ansatz 1'!A$1:B$10,2)</f>
        <v>2 Unterricht, Erziehung, Sport und Wissenschaft</v>
      </c>
      <c r="M2141" s="6" t="str">
        <f>VLOOKUP(LEFT(A2141,2),'Ansatz 2'!A$1:B$51,2)</f>
        <v>24 Vorschulische Erziehung</v>
      </c>
      <c r="N2141" t="str">
        <f t="shared" si="219"/>
        <v>2400 Kindergarten</v>
      </c>
      <c r="O2141" s="1" t="str">
        <f t="shared" si="221"/>
        <v>EH</v>
      </c>
      <c r="P2141" s="1">
        <f t="shared" si="223"/>
        <v>1</v>
      </c>
      <c r="Q2141" s="1" t="s">
        <v>999</v>
      </c>
      <c r="R2141" t="str">
        <f t="shared" si="218"/>
        <v>1/2400-59200 Dotierung von Rückstellungen für Jubiläumszuwendungen</v>
      </c>
      <c r="S2141" s="2">
        <f t="shared" si="222"/>
        <v>-100</v>
      </c>
      <c r="T2141" s="2">
        <f t="shared" si="220"/>
        <v>-3.2331070158422244E-2</v>
      </c>
    </row>
    <row r="2142" spans="1:20" x14ac:dyDescent="0.4">
      <c r="A2142" s="1" t="s">
        <v>482</v>
      </c>
      <c r="B2142" s="1" t="s">
        <v>395</v>
      </c>
      <c r="C2142" s="1" t="s">
        <v>942</v>
      </c>
      <c r="D2142" s="1" t="s">
        <v>395</v>
      </c>
      <c r="E2142" s="1" t="s">
        <v>395</v>
      </c>
      <c r="F2142" s="1" t="s">
        <v>397</v>
      </c>
      <c r="G2142" s="1" t="s">
        <v>398</v>
      </c>
      <c r="H2142" s="1" t="s">
        <v>938</v>
      </c>
      <c r="I2142" s="1" t="s">
        <v>162</v>
      </c>
      <c r="J2142" s="1" t="s">
        <v>943</v>
      </c>
      <c r="K2142" s="1" t="s">
        <v>448</v>
      </c>
      <c r="L2142" s="6" t="str">
        <f>VLOOKUP(LEFT(A2142,1),'Ansatz 1'!A$1:B$10,2)</f>
        <v>2 Unterricht, Erziehung, Sport und Wissenschaft</v>
      </c>
      <c r="M2142" s="6" t="str">
        <f>VLOOKUP(LEFT(A2142,2),'Ansatz 2'!A$1:B$51,2)</f>
        <v>24 Vorschulische Erziehung</v>
      </c>
      <c r="N2142" t="str">
        <f t="shared" si="219"/>
        <v>2400 Kindergarten</v>
      </c>
      <c r="O2142" s="1" t="str">
        <f t="shared" si="221"/>
        <v>EH</v>
      </c>
      <c r="P2142" s="1">
        <f t="shared" si="223"/>
        <v>1</v>
      </c>
      <c r="Q2142" s="1" t="s">
        <v>999</v>
      </c>
      <c r="R2142" t="str">
        <f t="shared" si="218"/>
        <v>1/2400-59300 Dotierung von Rückstellungen für nicht konsumierte Urlaube</v>
      </c>
      <c r="S2142" s="2">
        <f t="shared" si="222"/>
        <v>-100</v>
      </c>
      <c r="T2142" s="2">
        <f t="shared" si="220"/>
        <v>-3.2331070158422244E-2</v>
      </c>
    </row>
    <row r="2143" spans="1:20" x14ac:dyDescent="0.4">
      <c r="A2143" s="1" t="s">
        <v>482</v>
      </c>
      <c r="B2143" s="1" t="s">
        <v>395</v>
      </c>
      <c r="C2143" s="1" t="s">
        <v>522</v>
      </c>
      <c r="D2143" s="1" t="s">
        <v>395</v>
      </c>
      <c r="E2143" s="1" t="s">
        <v>395</v>
      </c>
      <c r="F2143" s="1" t="s">
        <v>397</v>
      </c>
      <c r="G2143" s="1" t="s">
        <v>398</v>
      </c>
      <c r="H2143" s="1" t="s">
        <v>945</v>
      </c>
      <c r="I2143" s="1" t="s">
        <v>162</v>
      </c>
      <c r="J2143" s="1" t="s">
        <v>86</v>
      </c>
      <c r="K2143" s="1" t="s">
        <v>575</v>
      </c>
      <c r="L2143" s="6" t="str">
        <f>VLOOKUP(LEFT(A2143,1),'Ansatz 1'!A$1:B$10,2)</f>
        <v>2 Unterricht, Erziehung, Sport und Wissenschaft</v>
      </c>
      <c r="M2143" s="6" t="str">
        <f>VLOOKUP(LEFT(A2143,2),'Ansatz 2'!A$1:B$51,2)</f>
        <v>24 Vorschulische Erziehung</v>
      </c>
      <c r="N2143" t="str">
        <f t="shared" si="219"/>
        <v>2400 Kindergarten</v>
      </c>
      <c r="O2143" s="1" t="str">
        <f t="shared" si="221"/>
        <v>EH</v>
      </c>
      <c r="P2143" s="1">
        <f t="shared" si="223"/>
        <v>1</v>
      </c>
      <c r="Q2143" s="1" t="s">
        <v>999</v>
      </c>
      <c r="R2143" t="str">
        <f t="shared" si="218"/>
        <v>1/2400-60000 Energiebezüge</v>
      </c>
      <c r="S2143" s="2">
        <f t="shared" si="222"/>
        <v>-2200</v>
      </c>
      <c r="T2143" s="2">
        <f t="shared" si="220"/>
        <v>-0.71128354348528933</v>
      </c>
    </row>
    <row r="2144" spans="1:20" x14ac:dyDescent="0.4">
      <c r="A2144" s="1" t="s">
        <v>482</v>
      </c>
      <c r="B2144" s="1" t="s">
        <v>395</v>
      </c>
      <c r="C2144" s="1" t="s">
        <v>523</v>
      </c>
      <c r="D2144" s="1" t="s">
        <v>395</v>
      </c>
      <c r="E2144" s="1" t="s">
        <v>395</v>
      </c>
      <c r="F2144" s="1" t="s">
        <v>397</v>
      </c>
      <c r="G2144" s="1" t="s">
        <v>398</v>
      </c>
      <c r="H2144" s="1" t="s">
        <v>944</v>
      </c>
      <c r="I2144" s="1" t="s">
        <v>162</v>
      </c>
      <c r="J2144" s="1" t="s">
        <v>87</v>
      </c>
      <c r="K2144" s="1" t="s">
        <v>616</v>
      </c>
      <c r="L2144" s="6" t="str">
        <f>VLOOKUP(LEFT(A2144,1),'Ansatz 1'!A$1:B$10,2)</f>
        <v>2 Unterricht, Erziehung, Sport und Wissenschaft</v>
      </c>
      <c r="M2144" s="6" t="str">
        <f>VLOOKUP(LEFT(A2144,2),'Ansatz 2'!A$1:B$51,2)</f>
        <v>24 Vorschulische Erziehung</v>
      </c>
      <c r="N2144" t="str">
        <f t="shared" si="219"/>
        <v>2400 Kindergarten</v>
      </c>
      <c r="O2144" s="1" t="str">
        <f t="shared" si="221"/>
        <v>EH</v>
      </c>
      <c r="P2144" s="1">
        <f t="shared" si="223"/>
        <v>1</v>
      </c>
      <c r="Q2144" s="1" t="s">
        <v>999</v>
      </c>
      <c r="R2144" t="str">
        <f t="shared" si="218"/>
        <v>1/2400-61400 Instandhaltung von Gebäuden und Bauten</v>
      </c>
      <c r="S2144" s="2">
        <f t="shared" si="222"/>
        <v>-14000</v>
      </c>
      <c r="T2144" s="2">
        <f t="shared" si="220"/>
        <v>-4.5263498221791139</v>
      </c>
    </row>
    <row r="2145" spans="1:20" x14ac:dyDescent="0.4">
      <c r="A2145" s="1" t="s">
        <v>482</v>
      </c>
      <c r="B2145" s="1" t="s">
        <v>395</v>
      </c>
      <c r="C2145" s="1" t="s">
        <v>462</v>
      </c>
      <c r="D2145" s="1" t="s">
        <v>395</v>
      </c>
      <c r="E2145" s="1" t="s">
        <v>395</v>
      </c>
      <c r="F2145" s="1" t="s">
        <v>397</v>
      </c>
      <c r="G2145" s="1" t="s">
        <v>398</v>
      </c>
      <c r="H2145" s="1" t="s">
        <v>944</v>
      </c>
      <c r="I2145" s="1" t="s">
        <v>162</v>
      </c>
      <c r="J2145" s="1" t="s">
        <v>47</v>
      </c>
      <c r="K2145" s="1" t="s">
        <v>617</v>
      </c>
      <c r="L2145" s="6" t="str">
        <f>VLOOKUP(LEFT(A2145,1),'Ansatz 1'!A$1:B$10,2)</f>
        <v>2 Unterricht, Erziehung, Sport und Wissenschaft</v>
      </c>
      <c r="M2145" s="6" t="str">
        <f>VLOOKUP(LEFT(A2145,2),'Ansatz 2'!A$1:B$51,2)</f>
        <v>24 Vorschulische Erziehung</v>
      </c>
      <c r="N2145" t="str">
        <f t="shared" si="219"/>
        <v>2400 Kindergarten</v>
      </c>
      <c r="O2145" s="1" t="str">
        <f t="shared" si="221"/>
        <v>EH</v>
      </c>
      <c r="P2145" s="1">
        <f t="shared" si="223"/>
        <v>1</v>
      </c>
      <c r="Q2145" s="1" t="s">
        <v>999</v>
      </c>
      <c r="R2145" t="str">
        <f t="shared" si="218"/>
        <v>1/2400-61800 Instandhaltung von sonstigen Anlagen</v>
      </c>
      <c r="S2145" s="2">
        <f t="shared" si="222"/>
        <v>-1300</v>
      </c>
      <c r="T2145" s="2">
        <f t="shared" si="220"/>
        <v>-0.42030391205948919</v>
      </c>
    </row>
    <row r="2146" spans="1:20" x14ac:dyDescent="0.4">
      <c r="A2146" s="1" t="s">
        <v>482</v>
      </c>
      <c r="B2146" s="1" t="s">
        <v>395</v>
      </c>
      <c r="C2146" s="1" t="s">
        <v>464</v>
      </c>
      <c r="D2146" s="1" t="s">
        <v>395</v>
      </c>
      <c r="E2146" s="1" t="s">
        <v>395</v>
      </c>
      <c r="F2146" s="1" t="s">
        <v>397</v>
      </c>
      <c r="G2146" s="1" t="s">
        <v>398</v>
      </c>
      <c r="H2146" s="1" t="s">
        <v>945</v>
      </c>
      <c r="I2146" s="1" t="s">
        <v>162</v>
      </c>
      <c r="J2146" s="1" t="s">
        <v>48</v>
      </c>
      <c r="K2146" s="1" t="s">
        <v>421</v>
      </c>
      <c r="L2146" s="6" t="str">
        <f>VLOOKUP(LEFT(A2146,1),'Ansatz 1'!A$1:B$10,2)</f>
        <v>2 Unterricht, Erziehung, Sport und Wissenschaft</v>
      </c>
      <c r="M2146" s="6" t="str">
        <f>VLOOKUP(LEFT(A2146,2),'Ansatz 2'!A$1:B$51,2)</f>
        <v>24 Vorschulische Erziehung</v>
      </c>
      <c r="N2146" t="str">
        <f t="shared" si="219"/>
        <v>2400 Kindergarten</v>
      </c>
      <c r="O2146" s="1" t="str">
        <f t="shared" si="221"/>
        <v>EH</v>
      </c>
      <c r="P2146" s="1">
        <f t="shared" si="223"/>
        <v>1</v>
      </c>
      <c r="Q2146" s="1" t="s">
        <v>999</v>
      </c>
      <c r="R2146" t="str">
        <f t="shared" si="218"/>
        <v>1/2400-63000 Postdienste</v>
      </c>
      <c r="S2146" s="2">
        <f t="shared" si="222"/>
        <v>-500</v>
      </c>
      <c r="T2146" s="2">
        <f t="shared" si="220"/>
        <v>-0.16165535079211121</v>
      </c>
    </row>
    <row r="2147" spans="1:20" x14ac:dyDescent="0.4">
      <c r="A2147" s="1" t="s">
        <v>482</v>
      </c>
      <c r="B2147" s="1" t="s">
        <v>395</v>
      </c>
      <c r="C2147" s="1" t="s">
        <v>467</v>
      </c>
      <c r="D2147" s="1" t="s">
        <v>395</v>
      </c>
      <c r="E2147" s="1" t="s">
        <v>395</v>
      </c>
      <c r="F2147" s="1" t="s">
        <v>397</v>
      </c>
      <c r="G2147" s="1" t="s">
        <v>398</v>
      </c>
      <c r="H2147" s="1" t="s">
        <v>945</v>
      </c>
      <c r="I2147" s="1" t="s">
        <v>162</v>
      </c>
      <c r="J2147" s="1" t="s">
        <v>49</v>
      </c>
      <c r="K2147" s="1" t="s">
        <v>562</v>
      </c>
      <c r="L2147" s="6" t="str">
        <f>VLOOKUP(LEFT(A2147,1),'Ansatz 1'!A$1:B$10,2)</f>
        <v>2 Unterricht, Erziehung, Sport und Wissenschaft</v>
      </c>
      <c r="M2147" s="6" t="str">
        <f>VLOOKUP(LEFT(A2147,2),'Ansatz 2'!A$1:B$51,2)</f>
        <v>24 Vorschulische Erziehung</v>
      </c>
      <c r="N2147" t="str">
        <f t="shared" si="219"/>
        <v>2400 Kindergarten</v>
      </c>
      <c r="O2147" s="1" t="str">
        <f t="shared" si="221"/>
        <v>EH</v>
      </c>
      <c r="P2147" s="1">
        <f t="shared" si="223"/>
        <v>1</v>
      </c>
      <c r="Q2147" s="1" t="s">
        <v>999</v>
      </c>
      <c r="R2147" t="str">
        <f t="shared" si="218"/>
        <v>1/2400-63100 Telekommunikationsdienste</v>
      </c>
      <c r="S2147" s="2">
        <f t="shared" si="222"/>
        <v>-1400</v>
      </c>
      <c r="T2147" s="2">
        <f t="shared" si="220"/>
        <v>-0.45263498221791143</v>
      </c>
    </row>
    <row r="2148" spans="1:20" x14ac:dyDescent="0.4">
      <c r="A2148" s="1" t="s">
        <v>482</v>
      </c>
      <c r="B2148" s="1" t="s">
        <v>395</v>
      </c>
      <c r="C2148" s="1" t="s">
        <v>470</v>
      </c>
      <c r="D2148" s="1" t="s">
        <v>395</v>
      </c>
      <c r="E2148" s="1" t="s">
        <v>395</v>
      </c>
      <c r="F2148" s="1" t="s">
        <v>397</v>
      </c>
      <c r="G2148" s="1" t="s">
        <v>398</v>
      </c>
      <c r="H2148" s="1" t="s">
        <v>945</v>
      </c>
      <c r="I2148" s="1" t="s">
        <v>162</v>
      </c>
      <c r="J2148" s="1" t="s">
        <v>51</v>
      </c>
      <c r="K2148" s="1" t="s">
        <v>582</v>
      </c>
      <c r="L2148" s="6" t="str">
        <f>VLOOKUP(LEFT(A2148,1),'Ansatz 1'!A$1:B$10,2)</f>
        <v>2 Unterricht, Erziehung, Sport und Wissenschaft</v>
      </c>
      <c r="M2148" s="6" t="str">
        <f>VLOOKUP(LEFT(A2148,2),'Ansatz 2'!A$1:B$51,2)</f>
        <v>24 Vorschulische Erziehung</v>
      </c>
      <c r="N2148" t="str">
        <f t="shared" si="219"/>
        <v>2400 Kindergarten</v>
      </c>
      <c r="O2148" s="1" t="str">
        <f t="shared" si="221"/>
        <v>EH</v>
      </c>
      <c r="P2148" s="1">
        <f t="shared" si="223"/>
        <v>1</v>
      </c>
      <c r="Q2148" s="1" t="s">
        <v>999</v>
      </c>
      <c r="R2148" t="str">
        <f t="shared" si="218"/>
        <v>1/2400-67000 Versicherungen</v>
      </c>
      <c r="S2148" s="2">
        <f t="shared" si="222"/>
        <v>-600</v>
      </c>
      <c r="T2148" s="2">
        <f t="shared" si="220"/>
        <v>-0.19398642095053345</v>
      </c>
    </row>
    <row r="2149" spans="1:20" x14ac:dyDescent="0.4">
      <c r="A2149" s="1" t="s">
        <v>482</v>
      </c>
      <c r="B2149" s="1" t="s">
        <v>395</v>
      </c>
      <c r="C2149" s="1" t="s">
        <v>946</v>
      </c>
      <c r="D2149" s="1" t="s">
        <v>395</v>
      </c>
      <c r="E2149" s="1" t="s">
        <v>395</v>
      </c>
      <c r="F2149" s="1" t="s">
        <v>397</v>
      </c>
      <c r="G2149" s="1" t="s">
        <v>398</v>
      </c>
      <c r="H2149" s="1" t="s">
        <v>947</v>
      </c>
      <c r="I2149" s="1" t="s">
        <v>162</v>
      </c>
      <c r="J2149" s="1" t="s">
        <v>948</v>
      </c>
      <c r="K2149" s="1" t="s">
        <v>966</v>
      </c>
      <c r="L2149" s="6" t="str">
        <f>VLOOKUP(LEFT(A2149,1),'Ansatz 1'!A$1:B$10,2)</f>
        <v>2 Unterricht, Erziehung, Sport und Wissenschaft</v>
      </c>
      <c r="M2149" s="6" t="str">
        <f>VLOOKUP(LEFT(A2149,2),'Ansatz 2'!A$1:B$51,2)</f>
        <v>24 Vorschulische Erziehung</v>
      </c>
      <c r="N2149" t="str">
        <f t="shared" si="219"/>
        <v>2400 Kindergarten</v>
      </c>
      <c r="O2149" s="1" t="str">
        <f t="shared" si="221"/>
        <v>EH</v>
      </c>
      <c r="P2149" s="1">
        <f t="shared" si="223"/>
        <v>1</v>
      </c>
      <c r="Q2149" s="1" t="s">
        <v>999</v>
      </c>
      <c r="R2149" t="str">
        <f t="shared" si="218"/>
        <v>1/2400-68000 Planmäßige Abschreibung</v>
      </c>
      <c r="S2149" s="2">
        <f t="shared" si="222"/>
        <v>-34200</v>
      </c>
      <c r="T2149" s="2">
        <f t="shared" si="220"/>
        <v>-11.057225994180408</v>
      </c>
    </row>
    <row r="2150" spans="1:20" x14ac:dyDescent="0.4">
      <c r="A2150" s="1" t="s">
        <v>482</v>
      </c>
      <c r="B2150" s="1" t="s">
        <v>395</v>
      </c>
      <c r="C2150" s="1" t="s">
        <v>472</v>
      </c>
      <c r="D2150" s="1" t="s">
        <v>395</v>
      </c>
      <c r="E2150" s="1" t="s">
        <v>395</v>
      </c>
      <c r="F2150" s="1" t="s">
        <v>397</v>
      </c>
      <c r="G2150" s="1" t="s">
        <v>398</v>
      </c>
      <c r="H2150" s="1" t="s">
        <v>950</v>
      </c>
      <c r="I2150" s="1" t="s">
        <v>162</v>
      </c>
      <c r="J2150" s="1" t="s">
        <v>52</v>
      </c>
      <c r="K2150" s="1" t="s">
        <v>440</v>
      </c>
      <c r="L2150" s="6" t="str">
        <f>VLOOKUP(LEFT(A2150,1),'Ansatz 1'!A$1:B$10,2)</f>
        <v>2 Unterricht, Erziehung, Sport und Wissenschaft</v>
      </c>
      <c r="M2150" s="6" t="str">
        <f>VLOOKUP(LEFT(A2150,2),'Ansatz 2'!A$1:B$51,2)</f>
        <v>24 Vorschulische Erziehung</v>
      </c>
      <c r="N2150" t="str">
        <f t="shared" si="219"/>
        <v>2400 Kindergarten</v>
      </c>
      <c r="O2150" s="1" t="str">
        <f t="shared" si="221"/>
        <v>EH</v>
      </c>
      <c r="P2150" s="1">
        <f t="shared" si="223"/>
        <v>1</v>
      </c>
      <c r="Q2150" s="1" t="s">
        <v>999</v>
      </c>
      <c r="R2150" t="str">
        <f t="shared" si="218"/>
        <v>1/2400-70000 Miet- und Pachtaufwand</v>
      </c>
      <c r="S2150" s="2">
        <f t="shared" si="222"/>
        <v>-2000</v>
      </c>
      <c r="T2150" s="2">
        <f t="shared" si="220"/>
        <v>-0.64662140316844485</v>
      </c>
    </row>
    <row r="2151" spans="1:20" x14ac:dyDescent="0.4">
      <c r="A2151" s="1" t="s">
        <v>482</v>
      </c>
      <c r="B2151" s="1" t="s">
        <v>395</v>
      </c>
      <c r="C2151" s="1" t="s">
        <v>579</v>
      </c>
      <c r="D2151" s="1" t="s">
        <v>395</v>
      </c>
      <c r="E2151" s="1" t="s">
        <v>395</v>
      </c>
      <c r="F2151" s="1" t="s">
        <v>397</v>
      </c>
      <c r="G2151" s="1" t="s">
        <v>398</v>
      </c>
      <c r="H2151" s="1" t="s">
        <v>930</v>
      </c>
      <c r="I2151" s="1" t="s">
        <v>162</v>
      </c>
      <c r="J2151" s="1" t="s">
        <v>133</v>
      </c>
      <c r="K2151" s="1" t="s">
        <v>532</v>
      </c>
      <c r="L2151" s="6" t="str">
        <f>VLOOKUP(LEFT(A2151,1),'Ansatz 1'!A$1:B$10,2)</f>
        <v>2 Unterricht, Erziehung, Sport und Wissenschaft</v>
      </c>
      <c r="M2151" s="6" t="str">
        <f>VLOOKUP(LEFT(A2151,2),'Ansatz 2'!A$1:B$51,2)</f>
        <v>24 Vorschulische Erziehung</v>
      </c>
      <c r="N2151" t="str">
        <f t="shared" si="219"/>
        <v>2400 Kindergarten</v>
      </c>
      <c r="O2151" s="1" t="str">
        <f t="shared" si="221"/>
        <v>EH</v>
      </c>
      <c r="P2151" s="1">
        <f t="shared" si="223"/>
        <v>1</v>
      </c>
      <c r="Q2151" s="1" t="s">
        <v>999</v>
      </c>
      <c r="R2151" t="str">
        <f t="shared" ref="R2151:R2214" si="224">_xlfn.CONCAT(P2151,"/",A2151,LEFT(B2151,1),IF(P2151=1,"-","+"),C2151,LEFT(D2151,2)," ",J2151)</f>
        <v>1/2400-71000 Öffentliche Abgaben, ohne Gebühren gemäß FAG</v>
      </c>
      <c r="S2151" s="2">
        <f t="shared" si="222"/>
        <v>-200</v>
      </c>
      <c r="T2151" s="2">
        <f t="shared" si="220"/>
        <v>-6.4662140316844488E-2</v>
      </c>
    </row>
    <row r="2152" spans="1:20" x14ac:dyDescent="0.4">
      <c r="A2152" s="1" t="s">
        <v>482</v>
      </c>
      <c r="B2152" s="1" t="s">
        <v>395</v>
      </c>
      <c r="C2152" s="1" t="s">
        <v>477</v>
      </c>
      <c r="D2152" s="1" t="s">
        <v>395</v>
      </c>
      <c r="E2152" s="1" t="s">
        <v>395</v>
      </c>
      <c r="F2152" s="1" t="s">
        <v>397</v>
      </c>
      <c r="G2152" s="1" t="s">
        <v>398</v>
      </c>
      <c r="H2152" s="1" t="s">
        <v>930</v>
      </c>
      <c r="I2152" s="1" t="s">
        <v>162</v>
      </c>
      <c r="J2152" s="1" t="s">
        <v>157</v>
      </c>
      <c r="K2152" s="1" t="s">
        <v>570</v>
      </c>
      <c r="L2152" s="6" t="str">
        <f>VLOOKUP(LEFT(A2152,1),'Ansatz 1'!A$1:B$10,2)</f>
        <v>2 Unterricht, Erziehung, Sport und Wissenschaft</v>
      </c>
      <c r="M2152" s="6" t="str">
        <f>VLOOKUP(LEFT(A2152,2),'Ansatz 2'!A$1:B$51,2)</f>
        <v>24 Vorschulische Erziehung</v>
      </c>
      <c r="N2152" t="str">
        <f t="shared" ref="N2152:N2215" si="225">_xlfn.CONCAT(A2152,LEFT(B2152,1)," ", I2152)</f>
        <v>2400 Kindergarten</v>
      </c>
      <c r="O2152" s="1" t="str">
        <f t="shared" si="221"/>
        <v>EH</v>
      </c>
      <c r="P2152" s="1">
        <f t="shared" si="223"/>
        <v>1</v>
      </c>
      <c r="Q2152" s="1" t="s">
        <v>999</v>
      </c>
      <c r="R2152" t="str">
        <f t="shared" si="224"/>
        <v>1/2400-72000 Kostenbeiträge (Kostenersätze) für Leistungen (Personalbereitstellung)</v>
      </c>
      <c r="S2152" s="2">
        <f t="shared" si="222"/>
        <v>-5000</v>
      </c>
      <c r="T2152" s="2">
        <f t="shared" ref="T2152:T2215" si="226">S2152/U$1</f>
        <v>-1.6165535079211122</v>
      </c>
    </row>
    <row r="2153" spans="1:20" x14ac:dyDescent="0.4">
      <c r="A2153" s="1" t="s">
        <v>482</v>
      </c>
      <c r="B2153" s="1" t="s">
        <v>395</v>
      </c>
      <c r="C2153" s="1" t="s">
        <v>477</v>
      </c>
      <c r="D2153" s="1" t="s">
        <v>455</v>
      </c>
      <c r="E2153" s="1" t="s">
        <v>395</v>
      </c>
      <c r="F2153" s="1" t="s">
        <v>497</v>
      </c>
      <c r="G2153" s="1" t="s">
        <v>398</v>
      </c>
      <c r="H2153" s="1" t="s">
        <v>930</v>
      </c>
      <c r="I2153" s="1" t="s">
        <v>162</v>
      </c>
      <c r="J2153" s="1" t="s">
        <v>89</v>
      </c>
      <c r="K2153" s="1" t="s">
        <v>453</v>
      </c>
      <c r="L2153" s="6" t="str">
        <f>VLOOKUP(LEFT(A2153,1),'Ansatz 1'!A$1:B$10,2)</f>
        <v>2 Unterricht, Erziehung, Sport und Wissenschaft</v>
      </c>
      <c r="M2153" s="6" t="str">
        <f>VLOOKUP(LEFT(A2153,2),'Ansatz 2'!A$1:B$51,2)</f>
        <v>24 Vorschulische Erziehung</v>
      </c>
      <c r="N2153" t="str">
        <f t="shared" si="225"/>
        <v>2400 Kindergarten</v>
      </c>
      <c r="O2153" s="1" t="str">
        <f t="shared" si="221"/>
        <v>EH</v>
      </c>
      <c r="P2153" s="1">
        <f t="shared" si="223"/>
        <v>1</v>
      </c>
      <c r="Q2153" s="1" t="s">
        <v>999</v>
      </c>
      <c r="R2153" t="str">
        <f t="shared" si="224"/>
        <v>1/2400-72050 Interne Leistungsverrechnung</v>
      </c>
      <c r="S2153" s="2">
        <f t="shared" si="222"/>
        <v>-8000</v>
      </c>
      <c r="T2153" s="2">
        <f t="shared" si="226"/>
        <v>-2.5864856126737794</v>
      </c>
    </row>
    <row r="2154" spans="1:20" x14ac:dyDescent="0.4">
      <c r="A2154" s="1" t="s">
        <v>482</v>
      </c>
      <c r="B2154" s="1" t="s">
        <v>395</v>
      </c>
      <c r="C2154" s="1" t="s">
        <v>420</v>
      </c>
      <c r="D2154" s="1" t="s">
        <v>395</v>
      </c>
      <c r="E2154" s="1" t="s">
        <v>395</v>
      </c>
      <c r="F2154" s="1" t="s">
        <v>397</v>
      </c>
      <c r="G2154" s="1" t="s">
        <v>398</v>
      </c>
      <c r="H2154" s="1" t="s">
        <v>930</v>
      </c>
      <c r="I2154" s="1" t="s">
        <v>162</v>
      </c>
      <c r="J2154" s="1" t="s">
        <v>59</v>
      </c>
      <c r="K2154" s="1" t="s">
        <v>440</v>
      </c>
      <c r="L2154" s="6" t="str">
        <f>VLOOKUP(LEFT(A2154,1),'Ansatz 1'!A$1:B$10,2)</f>
        <v>2 Unterricht, Erziehung, Sport und Wissenschaft</v>
      </c>
      <c r="M2154" s="6" t="str">
        <f>VLOOKUP(LEFT(A2154,2),'Ansatz 2'!A$1:B$51,2)</f>
        <v>24 Vorschulische Erziehung</v>
      </c>
      <c r="N2154" t="str">
        <f t="shared" si="225"/>
        <v>2400 Kindergarten</v>
      </c>
      <c r="O2154" s="1" t="str">
        <f t="shared" si="221"/>
        <v>EH</v>
      </c>
      <c r="P2154" s="1">
        <f t="shared" si="223"/>
        <v>1</v>
      </c>
      <c r="Q2154" s="1" t="s">
        <v>999</v>
      </c>
      <c r="R2154" t="str">
        <f t="shared" si="224"/>
        <v>1/2400-72400 Reisegebühren</v>
      </c>
      <c r="S2154" s="2">
        <f t="shared" si="222"/>
        <v>-2000</v>
      </c>
      <c r="T2154" s="2">
        <f t="shared" si="226"/>
        <v>-0.64662140316844485</v>
      </c>
    </row>
    <row r="2155" spans="1:20" x14ac:dyDescent="0.4">
      <c r="A2155" s="1" t="s">
        <v>482</v>
      </c>
      <c r="B2155" s="1" t="s">
        <v>395</v>
      </c>
      <c r="C2155" s="1" t="s">
        <v>485</v>
      </c>
      <c r="D2155" s="1" t="s">
        <v>395</v>
      </c>
      <c r="E2155" s="1" t="s">
        <v>395</v>
      </c>
      <c r="F2155" s="1" t="s">
        <v>397</v>
      </c>
      <c r="G2155" s="1" t="s">
        <v>398</v>
      </c>
      <c r="H2155" s="1" t="s">
        <v>930</v>
      </c>
      <c r="I2155" s="1" t="s">
        <v>162</v>
      </c>
      <c r="J2155" s="1" t="s">
        <v>135</v>
      </c>
      <c r="K2155" s="1" t="s">
        <v>618</v>
      </c>
      <c r="L2155" s="6" t="str">
        <f>VLOOKUP(LEFT(A2155,1),'Ansatz 1'!A$1:B$10,2)</f>
        <v>2 Unterricht, Erziehung, Sport und Wissenschaft</v>
      </c>
      <c r="M2155" s="6" t="str">
        <f>VLOOKUP(LEFT(A2155,2),'Ansatz 2'!A$1:B$51,2)</f>
        <v>24 Vorschulische Erziehung</v>
      </c>
      <c r="N2155" t="str">
        <f t="shared" si="225"/>
        <v>2400 Kindergarten</v>
      </c>
      <c r="O2155" s="1" t="str">
        <f t="shared" si="221"/>
        <v>EH</v>
      </c>
      <c r="P2155" s="1">
        <f t="shared" si="223"/>
        <v>1</v>
      </c>
      <c r="Q2155" s="1" t="s">
        <v>999</v>
      </c>
      <c r="R2155" t="str">
        <f t="shared" si="224"/>
        <v>1/2400-72800 Entgelte für sonstige Leistungen (Reinigung durch Unternehmen)</v>
      </c>
      <c r="S2155" s="2">
        <f t="shared" si="222"/>
        <v>-10800</v>
      </c>
      <c r="T2155" s="2">
        <f t="shared" si="226"/>
        <v>-3.4917555771096023</v>
      </c>
    </row>
    <row r="2156" spans="1:20" x14ac:dyDescent="0.4">
      <c r="A2156" s="1" t="s">
        <v>482</v>
      </c>
      <c r="B2156" s="1" t="s">
        <v>395</v>
      </c>
      <c r="C2156" s="1" t="s">
        <v>487</v>
      </c>
      <c r="D2156" s="1" t="s">
        <v>395</v>
      </c>
      <c r="E2156" s="1" t="s">
        <v>395</v>
      </c>
      <c r="F2156" s="1" t="s">
        <v>397</v>
      </c>
      <c r="G2156" s="1" t="s">
        <v>398</v>
      </c>
      <c r="H2156" s="1" t="s">
        <v>930</v>
      </c>
      <c r="I2156" s="1" t="s">
        <v>162</v>
      </c>
      <c r="J2156" s="1" t="s">
        <v>62</v>
      </c>
      <c r="K2156" s="1" t="s">
        <v>572</v>
      </c>
      <c r="L2156" s="6" t="str">
        <f>VLOOKUP(LEFT(A2156,1),'Ansatz 1'!A$1:B$10,2)</f>
        <v>2 Unterricht, Erziehung, Sport und Wissenschaft</v>
      </c>
      <c r="M2156" s="6" t="str">
        <f>VLOOKUP(LEFT(A2156,2),'Ansatz 2'!A$1:B$51,2)</f>
        <v>24 Vorschulische Erziehung</v>
      </c>
      <c r="N2156" t="str">
        <f t="shared" si="225"/>
        <v>2400 Kindergarten</v>
      </c>
      <c r="O2156" s="1" t="str">
        <f t="shared" ref="O2156:O2219" si="227">IF(OR(LEFT(H2156)="1",LEFT(H2156)="2"),"EH","FH")</f>
        <v>EH</v>
      </c>
      <c r="P2156" s="1">
        <f t="shared" si="223"/>
        <v>1</v>
      </c>
      <c r="Q2156" s="1" t="s">
        <v>999</v>
      </c>
      <c r="R2156" t="str">
        <f t="shared" si="224"/>
        <v>1/2400-72900 Sonstige Aufwendungen</v>
      </c>
      <c r="S2156" s="2">
        <f t="shared" si="222"/>
        <v>-800</v>
      </c>
      <c r="T2156" s="2">
        <f t="shared" si="226"/>
        <v>-0.25864856126737795</v>
      </c>
    </row>
    <row r="2157" spans="1:20" x14ac:dyDescent="0.4">
      <c r="A2157" s="1" t="s">
        <v>482</v>
      </c>
      <c r="B2157" s="1" t="s">
        <v>395</v>
      </c>
      <c r="C2157" s="1" t="s">
        <v>489</v>
      </c>
      <c r="D2157" s="1" t="s">
        <v>395</v>
      </c>
      <c r="E2157" s="1" t="s">
        <v>395</v>
      </c>
      <c r="F2157" s="1" t="s">
        <v>397</v>
      </c>
      <c r="G2157" s="1" t="s">
        <v>398</v>
      </c>
      <c r="H2157" s="1" t="s">
        <v>951</v>
      </c>
      <c r="I2157" s="1" t="s">
        <v>162</v>
      </c>
      <c r="J2157" s="1" t="s">
        <v>158</v>
      </c>
      <c r="K2157" s="1" t="s">
        <v>512</v>
      </c>
      <c r="L2157" s="6" t="str">
        <f>VLOOKUP(LEFT(A2157,1),'Ansatz 1'!A$1:B$10,2)</f>
        <v>2 Unterricht, Erziehung, Sport und Wissenschaft</v>
      </c>
      <c r="M2157" s="6" t="str">
        <f>VLOOKUP(LEFT(A2157,2),'Ansatz 2'!A$1:B$51,2)</f>
        <v>24 Vorschulische Erziehung</v>
      </c>
      <c r="N2157" t="str">
        <f t="shared" si="225"/>
        <v>2400 Kindergarten</v>
      </c>
      <c r="O2157" s="1" t="str">
        <f t="shared" si="227"/>
        <v>EH</v>
      </c>
      <c r="P2157" s="1">
        <f t="shared" si="223"/>
        <v>2</v>
      </c>
      <c r="Q2157" s="1" t="s">
        <v>999</v>
      </c>
      <c r="R2157" t="str">
        <f t="shared" si="224"/>
        <v>2/2400+80800 Veräußerungen von Waren (Mittagstisch Elternbeiträge)</v>
      </c>
      <c r="S2157" s="2">
        <f t="shared" si="222"/>
        <v>9000</v>
      </c>
      <c r="T2157" s="2">
        <f t="shared" si="226"/>
        <v>2.9097963142580019</v>
      </c>
    </row>
    <row r="2158" spans="1:20" x14ac:dyDescent="0.4">
      <c r="A2158" s="1" t="s">
        <v>482</v>
      </c>
      <c r="B2158" s="1" t="s">
        <v>395</v>
      </c>
      <c r="C2158" s="1" t="s">
        <v>610</v>
      </c>
      <c r="D2158" s="1" t="s">
        <v>395</v>
      </c>
      <c r="E2158" s="1" t="s">
        <v>395</v>
      </c>
      <c r="F2158" s="1" t="s">
        <v>397</v>
      </c>
      <c r="G2158" s="1" t="s">
        <v>398</v>
      </c>
      <c r="H2158" s="1" t="s">
        <v>953</v>
      </c>
      <c r="I2158" s="1" t="s">
        <v>162</v>
      </c>
      <c r="J2158" s="1" t="s">
        <v>159</v>
      </c>
      <c r="K2158" s="1" t="s">
        <v>469</v>
      </c>
      <c r="L2158" s="6" t="str">
        <f>VLOOKUP(LEFT(A2158,1),'Ansatz 1'!A$1:B$10,2)</f>
        <v>2 Unterricht, Erziehung, Sport und Wissenschaft</v>
      </c>
      <c r="M2158" s="6" t="str">
        <f>VLOOKUP(LEFT(A2158,2),'Ansatz 2'!A$1:B$51,2)</f>
        <v>24 Vorschulische Erziehung</v>
      </c>
      <c r="N2158" t="str">
        <f t="shared" si="225"/>
        <v>2400 Kindergarten</v>
      </c>
      <c r="O2158" s="1" t="str">
        <f t="shared" si="227"/>
        <v>EH</v>
      </c>
      <c r="P2158" s="1">
        <f t="shared" si="223"/>
        <v>2</v>
      </c>
      <c r="Q2158" s="1" t="s">
        <v>999</v>
      </c>
      <c r="R2158" t="str">
        <f t="shared" si="224"/>
        <v>2/2400+81000 Erträge aus Leistungen (Elternbeiträge)</v>
      </c>
      <c r="S2158" s="2">
        <f t="shared" si="222"/>
        <v>20500</v>
      </c>
      <c r="T2158" s="2">
        <f t="shared" si="226"/>
        <v>6.6278693824765602</v>
      </c>
    </row>
    <row r="2159" spans="1:20" x14ac:dyDescent="0.4">
      <c r="A2159" s="1" t="s">
        <v>482</v>
      </c>
      <c r="B2159" s="1" t="s">
        <v>395</v>
      </c>
      <c r="C2159" s="1" t="s">
        <v>960</v>
      </c>
      <c r="D2159" s="1" t="s">
        <v>395</v>
      </c>
      <c r="E2159" s="1" t="s">
        <v>395</v>
      </c>
      <c r="F2159" s="1" t="s">
        <v>397</v>
      </c>
      <c r="G2159" s="1" t="s">
        <v>398</v>
      </c>
      <c r="H2159" s="1" t="s">
        <v>961</v>
      </c>
      <c r="I2159" s="1" t="s">
        <v>162</v>
      </c>
      <c r="J2159" s="1" t="s">
        <v>962</v>
      </c>
      <c r="K2159" s="1" t="s">
        <v>967</v>
      </c>
      <c r="L2159" s="6" t="str">
        <f>VLOOKUP(LEFT(A2159,1),'Ansatz 1'!A$1:B$10,2)</f>
        <v>2 Unterricht, Erziehung, Sport und Wissenschaft</v>
      </c>
      <c r="M2159" s="6" t="str">
        <f>VLOOKUP(LEFT(A2159,2),'Ansatz 2'!A$1:B$51,2)</f>
        <v>24 Vorschulische Erziehung</v>
      </c>
      <c r="N2159" t="str">
        <f t="shared" si="225"/>
        <v>2400 Kindergarten</v>
      </c>
      <c r="O2159" s="1" t="str">
        <f t="shared" si="227"/>
        <v>EH</v>
      </c>
      <c r="P2159" s="1">
        <f t="shared" si="223"/>
        <v>2</v>
      </c>
      <c r="Q2159" s="1" t="s">
        <v>999</v>
      </c>
      <c r="R2159" t="str">
        <f t="shared" si="224"/>
        <v>2/2400+81300 Erträge aus der Auflösung von Investitionszuschüssen (Kapitaltransfers)</v>
      </c>
      <c r="S2159" s="2">
        <f t="shared" si="222"/>
        <v>9700</v>
      </c>
      <c r="T2159" s="2">
        <f t="shared" si="226"/>
        <v>3.1361138053669575</v>
      </c>
    </row>
    <row r="2160" spans="1:20" x14ac:dyDescent="0.4">
      <c r="A2160" s="1" t="s">
        <v>482</v>
      </c>
      <c r="B2160" s="1" t="s">
        <v>395</v>
      </c>
      <c r="C2160" s="1" t="s">
        <v>496</v>
      </c>
      <c r="D2160" s="1" t="s">
        <v>472</v>
      </c>
      <c r="E2160" s="1" t="s">
        <v>395</v>
      </c>
      <c r="F2160" s="1" t="s">
        <v>397</v>
      </c>
      <c r="G2160" s="1" t="s">
        <v>398</v>
      </c>
      <c r="H2160" s="1" t="s">
        <v>953</v>
      </c>
      <c r="I2160" s="1" t="s">
        <v>162</v>
      </c>
      <c r="J2160" s="1" t="s">
        <v>165</v>
      </c>
      <c r="K2160" s="1" t="s">
        <v>537</v>
      </c>
      <c r="L2160" s="6" t="str">
        <f>VLOOKUP(LEFT(A2160,1),'Ansatz 1'!A$1:B$10,2)</f>
        <v>2 Unterricht, Erziehung, Sport und Wissenschaft</v>
      </c>
      <c r="M2160" s="6" t="str">
        <f>VLOOKUP(LEFT(A2160,2),'Ansatz 2'!A$1:B$51,2)</f>
        <v>24 Vorschulische Erziehung</v>
      </c>
      <c r="N2160" t="str">
        <f t="shared" si="225"/>
        <v>2400 Kindergarten</v>
      </c>
      <c r="O2160" s="1" t="str">
        <f t="shared" si="227"/>
        <v>EH</v>
      </c>
      <c r="P2160" s="1">
        <f t="shared" si="223"/>
        <v>2</v>
      </c>
      <c r="Q2160" s="1" t="s">
        <v>999</v>
      </c>
      <c r="R2160" t="str">
        <f t="shared" si="224"/>
        <v>2/2400+81670 Abgeltung Elternbeitrag Gratiskindergarten Fünfjährige</v>
      </c>
      <c r="S2160" s="2">
        <f t="shared" si="222"/>
        <v>10000</v>
      </c>
      <c r="T2160" s="2">
        <f t="shared" si="226"/>
        <v>3.2331070158422244</v>
      </c>
    </row>
    <row r="2161" spans="1:20" x14ac:dyDescent="0.4">
      <c r="A2161" s="1" t="s">
        <v>482</v>
      </c>
      <c r="B2161" s="1" t="s">
        <v>395</v>
      </c>
      <c r="C2161" s="1" t="s">
        <v>731</v>
      </c>
      <c r="D2161" s="1" t="s">
        <v>395</v>
      </c>
      <c r="E2161" s="1" t="s">
        <v>395</v>
      </c>
      <c r="F2161" s="1" t="s">
        <v>397</v>
      </c>
      <c r="G2161" s="1" t="s">
        <v>398</v>
      </c>
      <c r="H2161" s="1" t="s">
        <v>954</v>
      </c>
      <c r="I2161" s="1" t="s">
        <v>162</v>
      </c>
      <c r="J2161" s="1" t="s">
        <v>955</v>
      </c>
      <c r="K2161" s="1" t="s">
        <v>448</v>
      </c>
      <c r="L2161" s="6" t="str">
        <f>VLOOKUP(LEFT(A2161,1),'Ansatz 1'!A$1:B$10,2)</f>
        <v>2 Unterricht, Erziehung, Sport und Wissenschaft</v>
      </c>
      <c r="M2161" s="6" t="str">
        <f>VLOOKUP(LEFT(A2161,2),'Ansatz 2'!A$1:B$51,2)</f>
        <v>24 Vorschulische Erziehung</v>
      </c>
      <c r="N2161" t="str">
        <f t="shared" si="225"/>
        <v>2400 Kindergarten</v>
      </c>
      <c r="O2161" s="1" t="str">
        <f t="shared" si="227"/>
        <v>EH</v>
      </c>
      <c r="P2161" s="1">
        <f t="shared" si="223"/>
        <v>2</v>
      </c>
      <c r="Q2161" s="1" t="s">
        <v>999</v>
      </c>
      <c r="R2161" t="str">
        <f t="shared" si="224"/>
        <v>2/2400+81700 Erträge aus der Auflösung von sonstigen Rückstellungen</v>
      </c>
      <c r="S2161" s="2">
        <f t="shared" si="222"/>
        <v>100</v>
      </c>
      <c r="T2161" s="2">
        <f t="shared" si="226"/>
        <v>3.2331070158422244E-2</v>
      </c>
    </row>
    <row r="2162" spans="1:20" x14ac:dyDescent="0.4">
      <c r="A2162" s="1" t="s">
        <v>482</v>
      </c>
      <c r="B2162" s="1" t="s">
        <v>395</v>
      </c>
      <c r="C2162" s="1" t="s">
        <v>429</v>
      </c>
      <c r="D2162" s="1" t="s">
        <v>395</v>
      </c>
      <c r="E2162" s="1" t="s">
        <v>395</v>
      </c>
      <c r="F2162" s="1" t="s">
        <v>397</v>
      </c>
      <c r="G2162" s="1" t="s">
        <v>398</v>
      </c>
      <c r="H2162" s="1" t="s">
        <v>933</v>
      </c>
      <c r="I2162" s="1" t="s">
        <v>162</v>
      </c>
      <c r="J2162" s="1" t="s">
        <v>125</v>
      </c>
      <c r="K2162" s="1" t="s">
        <v>619</v>
      </c>
      <c r="L2162" s="6" t="str">
        <f>VLOOKUP(LEFT(A2162,1),'Ansatz 1'!A$1:B$10,2)</f>
        <v>2 Unterricht, Erziehung, Sport und Wissenschaft</v>
      </c>
      <c r="M2162" s="6" t="str">
        <f>VLOOKUP(LEFT(A2162,2),'Ansatz 2'!A$1:B$51,2)</f>
        <v>24 Vorschulische Erziehung</v>
      </c>
      <c r="N2162" t="str">
        <f t="shared" si="225"/>
        <v>2400 Kindergarten</v>
      </c>
      <c r="O2162" s="1" t="str">
        <f t="shared" si="227"/>
        <v>EH</v>
      </c>
      <c r="P2162" s="1">
        <f t="shared" si="223"/>
        <v>2</v>
      </c>
      <c r="Q2162" s="1" t="s">
        <v>999</v>
      </c>
      <c r="R2162" t="str">
        <f t="shared" si="224"/>
        <v>2/2400+86100 Transfers von Ländern, Landesfonds und Landeskammern</v>
      </c>
      <c r="S2162" s="2">
        <f t="shared" si="222"/>
        <v>270000</v>
      </c>
      <c r="T2162" s="2">
        <f t="shared" si="226"/>
        <v>87.293889427740055</v>
      </c>
    </row>
    <row r="2163" spans="1:20" x14ac:dyDescent="0.4">
      <c r="A2163" s="1" t="s">
        <v>482</v>
      </c>
      <c r="B2163" s="1" t="s">
        <v>395</v>
      </c>
      <c r="C2163" s="1" t="s">
        <v>429</v>
      </c>
      <c r="D2163" s="1" t="s">
        <v>472</v>
      </c>
      <c r="E2163" s="1" t="s">
        <v>395</v>
      </c>
      <c r="F2163" s="1" t="s">
        <v>397</v>
      </c>
      <c r="G2163" s="1" t="s">
        <v>398</v>
      </c>
      <c r="H2163" s="1" t="s">
        <v>933</v>
      </c>
      <c r="I2163" s="1" t="s">
        <v>162</v>
      </c>
      <c r="J2163" s="1" t="s">
        <v>166</v>
      </c>
      <c r="K2163" s="1" t="s">
        <v>486</v>
      </c>
      <c r="L2163" s="6" t="str">
        <f>VLOOKUP(LEFT(A2163,1),'Ansatz 1'!A$1:B$10,2)</f>
        <v>2 Unterricht, Erziehung, Sport und Wissenschaft</v>
      </c>
      <c r="M2163" s="6" t="str">
        <f>VLOOKUP(LEFT(A2163,2),'Ansatz 2'!A$1:B$51,2)</f>
        <v>24 Vorschulische Erziehung</v>
      </c>
      <c r="N2163" t="str">
        <f t="shared" si="225"/>
        <v>2400 Kindergarten</v>
      </c>
      <c r="O2163" s="1" t="str">
        <f t="shared" si="227"/>
        <v>EH</v>
      </c>
      <c r="P2163" s="1">
        <f t="shared" si="223"/>
        <v>2</v>
      </c>
      <c r="Q2163" s="1" t="s">
        <v>999</v>
      </c>
      <c r="R2163" t="str">
        <f t="shared" si="224"/>
        <v>2/2400+86170 Transfers von Ländern, Landesfonds und Landeskammern (Kinderbetreuungszuschuss Dreijährige)</v>
      </c>
      <c r="S2163" s="2">
        <f t="shared" si="222"/>
        <v>3000</v>
      </c>
      <c r="T2163" s="2">
        <f t="shared" si="226"/>
        <v>0.96993210475266733</v>
      </c>
    </row>
    <row r="2164" spans="1:20" x14ac:dyDescent="0.4">
      <c r="A2164" s="1" t="s">
        <v>482</v>
      </c>
      <c r="B2164" s="1" t="s">
        <v>403</v>
      </c>
      <c r="C2164" s="1" t="s">
        <v>438</v>
      </c>
      <c r="D2164" s="1" t="s">
        <v>395</v>
      </c>
      <c r="E2164" s="1" t="s">
        <v>395</v>
      </c>
      <c r="F2164" s="1" t="s">
        <v>397</v>
      </c>
      <c r="G2164" s="1" t="s">
        <v>398</v>
      </c>
      <c r="H2164" s="1" t="s">
        <v>934</v>
      </c>
      <c r="I2164" s="1" t="s">
        <v>167</v>
      </c>
      <c r="J2164" s="1" t="s">
        <v>36</v>
      </c>
      <c r="K2164" s="1" t="s">
        <v>526</v>
      </c>
      <c r="L2164" s="6" t="str">
        <f>VLOOKUP(LEFT(A2164,1),'Ansatz 1'!A$1:B$10,2)</f>
        <v>2 Unterricht, Erziehung, Sport und Wissenschaft</v>
      </c>
      <c r="M2164" s="6" t="str">
        <f>VLOOKUP(LEFT(A2164,2),'Ansatz 2'!A$1:B$51,2)</f>
        <v>24 Vorschulische Erziehung</v>
      </c>
      <c r="N2164" t="str">
        <f t="shared" si="225"/>
        <v>2401 Kinderbetreuung</v>
      </c>
      <c r="O2164" s="1" t="str">
        <f t="shared" si="227"/>
        <v>EH</v>
      </c>
      <c r="P2164" s="1">
        <f t="shared" si="223"/>
        <v>1</v>
      </c>
      <c r="Q2164" s="1" t="s">
        <v>999</v>
      </c>
      <c r="R2164" t="str">
        <f t="shared" si="224"/>
        <v>1/2401-40000 Geringwertige Wirtschaftsgüter (GWG)</v>
      </c>
      <c r="S2164" s="2">
        <f t="shared" si="222"/>
        <v>-4500</v>
      </c>
      <c r="T2164" s="2">
        <f t="shared" si="226"/>
        <v>-1.4548981571290009</v>
      </c>
    </row>
    <row r="2165" spans="1:20" x14ac:dyDescent="0.4">
      <c r="A2165" s="1" t="s">
        <v>482</v>
      </c>
      <c r="B2165" s="1" t="s">
        <v>403</v>
      </c>
      <c r="C2165" s="1" t="s">
        <v>607</v>
      </c>
      <c r="D2165" s="1" t="s">
        <v>395</v>
      </c>
      <c r="E2165" s="1" t="s">
        <v>395</v>
      </c>
      <c r="F2165" s="1" t="s">
        <v>397</v>
      </c>
      <c r="G2165" s="1" t="s">
        <v>398</v>
      </c>
      <c r="H2165" s="1" t="s">
        <v>934</v>
      </c>
      <c r="I2165" s="1" t="s">
        <v>167</v>
      </c>
      <c r="J2165" s="1" t="s">
        <v>156</v>
      </c>
      <c r="K2165" s="1" t="s">
        <v>437</v>
      </c>
      <c r="L2165" s="6" t="str">
        <f>VLOOKUP(LEFT(A2165,1),'Ansatz 1'!A$1:B$10,2)</f>
        <v>2 Unterricht, Erziehung, Sport und Wissenschaft</v>
      </c>
      <c r="M2165" s="6" t="str">
        <f>VLOOKUP(LEFT(A2165,2),'Ansatz 2'!A$1:B$51,2)</f>
        <v>24 Vorschulische Erziehung</v>
      </c>
      <c r="N2165" t="str">
        <f t="shared" si="225"/>
        <v>2401 Kinderbetreuung</v>
      </c>
      <c r="O2165" s="1" t="str">
        <f t="shared" si="227"/>
        <v>EH</v>
      </c>
      <c r="P2165" s="1">
        <f t="shared" si="223"/>
        <v>1</v>
      </c>
      <c r="Q2165" s="1" t="s">
        <v>999</v>
      </c>
      <c r="R2165" t="str">
        <f t="shared" si="224"/>
        <v>1/2401-43000 Lebensmittel (Mittagstisch)</v>
      </c>
      <c r="S2165" s="2">
        <f t="shared" si="222"/>
        <v>-4000</v>
      </c>
      <c r="T2165" s="2">
        <f t="shared" si="226"/>
        <v>-1.2932428063368897</v>
      </c>
    </row>
    <row r="2166" spans="1:20" x14ac:dyDescent="0.4">
      <c r="A2166" s="1" t="s">
        <v>482</v>
      </c>
      <c r="B2166" s="1" t="s">
        <v>403</v>
      </c>
      <c r="C2166" s="1" t="s">
        <v>519</v>
      </c>
      <c r="D2166" s="1" t="s">
        <v>395</v>
      </c>
      <c r="E2166" s="1" t="s">
        <v>395</v>
      </c>
      <c r="F2166" s="1" t="s">
        <v>397</v>
      </c>
      <c r="G2166" s="1" t="s">
        <v>398</v>
      </c>
      <c r="H2166" s="1" t="s">
        <v>934</v>
      </c>
      <c r="I2166" s="1" t="s">
        <v>167</v>
      </c>
      <c r="J2166" s="1" t="s">
        <v>84</v>
      </c>
      <c r="K2166" s="1" t="s">
        <v>562</v>
      </c>
      <c r="L2166" s="6" t="str">
        <f>VLOOKUP(LEFT(A2166,1),'Ansatz 1'!A$1:B$10,2)</f>
        <v>2 Unterricht, Erziehung, Sport und Wissenschaft</v>
      </c>
      <c r="M2166" s="6" t="str">
        <f>VLOOKUP(LEFT(A2166,2),'Ansatz 2'!A$1:B$51,2)</f>
        <v>24 Vorschulische Erziehung</v>
      </c>
      <c r="N2166" t="str">
        <f t="shared" si="225"/>
        <v>2401 Kinderbetreuung</v>
      </c>
      <c r="O2166" s="1" t="str">
        <f t="shared" si="227"/>
        <v>EH</v>
      </c>
      <c r="P2166" s="1">
        <f t="shared" si="223"/>
        <v>1</v>
      </c>
      <c r="Q2166" s="1" t="s">
        <v>999</v>
      </c>
      <c r="R2166" t="str">
        <f t="shared" si="224"/>
        <v>1/2401-45100 Brennstoffe</v>
      </c>
      <c r="S2166" s="2">
        <f t="shared" si="222"/>
        <v>-1400</v>
      </c>
      <c r="T2166" s="2">
        <f t="shared" si="226"/>
        <v>-0.45263498221791143</v>
      </c>
    </row>
    <row r="2167" spans="1:20" x14ac:dyDescent="0.4">
      <c r="A2167" s="1" t="s">
        <v>482</v>
      </c>
      <c r="B2167" s="1" t="s">
        <v>403</v>
      </c>
      <c r="C2167" s="1" t="s">
        <v>520</v>
      </c>
      <c r="D2167" s="1" t="s">
        <v>395</v>
      </c>
      <c r="E2167" s="1" t="s">
        <v>395</v>
      </c>
      <c r="F2167" s="1" t="s">
        <v>397</v>
      </c>
      <c r="G2167" s="1" t="s">
        <v>398</v>
      </c>
      <c r="H2167" s="1" t="s">
        <v>934</v>
      </c>
      <c r="I2167" s="1" t="s">
        <v>167</v>
      </c>
      <c r="J2167" s="1" t="s">
        <v>85</v>
      </c>
      <c r="K2167" s="1" t="s">
        <v>582</v>
      </c>
      <c r="L2167" s="6" t="str">
        <f>VLOOKUP(LEFT(A2167,1),'Ansatz 1'!A$1:B$10,2)</f>
        <v>2 Unterricht, Erziehung, Sport und Wissenschaft</v>
      </c>
      <c r="M2167" s="6" t="str">
        <f>VLOOKUP(LEFT(A2167,2),'Ansatz 2'!A$1:B$51,2)</f>
        <v>24 Vorschulische Erziehung</v>
      </c>
      <c r="N2167" t="str">
        <f t="shared" si="225"/>
        <v>2401 Kinderbetreuung</v>
      </c>
      <c r="O2167" s="1" t="str">
        <f t="shared" si="227"/>
        <v>EH</v>
      </c>
      <c r="P2167" s="1">
        <f t="shared" si="223"/>
        <v>1</v>
      </c>
      <c r="Q2167" s="1" t="s">
        <v>999</v>
      </c>
      <c r="R2167" t="str">
        <f t="shared" si="224"/>
        <v>1/2401-45400 Reinigungsmittel</v>
      </c>
      <c r="S2167" s="2">
        <f t="shared" si="222"/>
        <v>-600</v>
      </c>
      <c r="T2167" s="2">
        <f t="shared" si="226"/>
        <v>-0.19398642095053345</v>
      </c>
    </row>
    <row r="2168" spans="1:20" x14ac:dyDescent="0.4">
      <c r="A2168" s="1" t="s">
        <v>482</v>
      </c>
      <c r="B2168" s="1" t="s">
        <v>403</v>
      </c>
      <c r="C2168" s="1" t="s">
        <v>441</v>
      </c>
      <c r="D2168" s="1" t="s">
        <v>395</v>
      </c>
      <c r="E2168" s="1" t="s">
        <v>395</v>
      </c>
      <c r="F2168" s="1" t="s">
        <v>397</v>
      </c>
      <c r="G2168" s="1" t="s">
        <v>398</v>
      </c>
      <c r="H2168" s="1" t="s">
        <v>934</v>
      </c>
      <c r="I2168" s="1" t="s">
        <v>167</v>
      </c>
      <c r="J2168" s="1" t="s">
        <v>130</v>
      </c>
      <c r="K2168" s="1" t="s">
        <v>568</v>
      </c>
      <c r="L2168" s="6" t="str">
        <f>VLOOKUP(LEFT(A2168,1),'Ansatz 1'!A$1:B$10,2)</f>
        <v>2 Unterricht, Erziehung, Sport und Wissenschaft</v>
      </c>
      <c r="M2168" s="6" t="str">
        <f>VLOOKUP(LEFT(A2168,2),'Ansatz 2'!A$1:B$51,2)</f>
        <v>24 Vorschulische Erziehung</v>
      </c>
      <c r="N2168" t="str">
        <f t="shared" si="225"/>
        <v>2401 Kinderbetreuung</v>
      </c>
      <c r="O2168" s="1" t="str">
        <f t="shared" si="227"/>
        <v>EH</v>
      </c>
      <c r="P2168" s="1">
        <f t="shared" si="223"/>
        <v>1</v>
      </c>
      <c r="Q2168" s="1" t="s">
        <v>999</v>
      </c>
      <c r="R2168" t="str">
        <f t="shared" si="224"/>
        <v>1/2401-45600 Schreib-, Zeichen- und sonstige Büromittel</v>
      </c>
      <c r="S2168" s="2">
        <f t="shared" si="222"/>
        <v>-400</v>
      </c>
      <c r="T2168" s="2">
        <f t="shared" si="226"/>
        <v>-0.12932428063368898</v>
      </c>
    </row>
    <row r="2169" spans="1:20" x14ac:dyDescent="0.4">
      <c r="A2169" s="1" t="s">
        <v>482</v>
      </c>
      <c r="B2169" s="1" t="s">
        <v>403</v>
      </c>
      <c r="C2169" s="1" t="s">
        <v>444</v>
      </c>
      <c r="D2169" s="1" t="s">
        <v>395</v>
      </c>
      <c r="E2169" s="1" t="s">
        <v>395</v>
      </c>
      <c r="F2169" s="1" t="s">
        <v>397</v>
      </c>
      <c r="G2169" s="1" t="s">
        <v>398</v>
      </c>
      <c r="H2169" s="1" t="s">
        <v>935</v>
      </c>
      <c r="I2169" s="1" t="s">
        <v>167</v>
      </c>
      <c r="J2169" s="1" t="s">
        <v>39</v>
      </c>
      <c r="K2169" s="1" t="s">
        <v>621</v>
      </c>
      <c r="L2169" s="6" t="str">
        <f>VLOOKUP(LEFT(A2169,1),'Ansatz 1'!A$1:B$10,2)</f>
        <v>2 Unterricht, Erziehung, Sport und Wissenschaft</v>
      </c>
      <c r="M2169" s="6" t="str">
        <f>VLOOKUP(LEFT(A2169,2),'Ansatz 2'!A$1:B$51,2)</f>
        <v>24 Vorschulische Erziehung</v>
      </c>
      <c r="N2169" t="str">
        <f t="shared" si="225"/>
        <v>2401 Kinderbetreuung</v>
      </c>
      <c r="O2169" s="1" t="str">
        <f t="shared" si="227"/>
        <v>EH</v>
      </c>
      <c r="P2169" s="1">
        <f t="shared" si="223"/>
        <v>1</v>
      </c>
      <c r="Q2169" s="1" t="s">
        <v>999</v>
      </c>
      <c r="R2169" t="str">
        <f t="shared" si="224"/>
        <v>1/2401-51000 Geldbezüge der Vertragsbediensteten der Verwaltung</v>
      </c>
      <c r="S2169" s="2">
        <f t="shared" si="222"/>
        <v>-213000</v>
      </c>
      <c r="T2169" s="2">
        <f t="shared" si="226"/>
        <v>-68.86517943743938</v>
      </c>
    </row>
    <row r="2170" spans="1:20" x14ac:dyDescent="0.4">
      <c r="A2170" s="1" t="s">
        <v>482</v>
      </c>
      <c r="B2170" s="1" t="s">
        <v>403</v>
      </c>
      <c r="C2170" s="1" t="s">
        <v>452</v>
      </c>
      <c r="D2170" s="1" t="s">
        <v>395</v>
      </c>
      <c r="E2170" s="1" t="s">
        <v>395</v>
      </c>
      <c r="F2170" s="1" t="s">
        <v>397</v>
      </c>
      <c r="G2170" s="1" t="s">
        <v>398</v>
      </c>
      <c r="H2170" s="1" t="s">
        <v>936</v>
      </c>
      <c r="I2170" s="1" t="s">
        <v>167</v>
      </c>
      <c r="J2170" s="1" t="s">
        <v>42</v>
      </c>
      <c r="K2170" s="1" t="s">
        <v>453</v>
      </c>
      <c r="L2170" s="6" t="str">
        <f>VLOOKUP(LEFT(A2170,1),'Ansatz 1'!A$1:B$10,2)</f>
        <v>2 Unterricht, Erziehung, Sport und Wissenschaft</v>
      </c>
      <c r="M2170" s="6" t="str">
        <f>VLOOKUP(LEFT(A2170,2),'Ansatz 2'!A$1:B$51,2)</f>
        <v>24 Vorschulische Erziehung</v>
      </c>
      <c r="N2170" t="str">
        <f t="shared" si="225"/>
        <v>2401 Kinderbetreuung</v>
      </c>
      <c r="O2170" s="1" t="str">
        <f t="shared" si="227"/>
        <v>EH</v>
      </c>
      <c r="P2170" s="1">
        <f t="shared" si="223"/>
        <v>1</v>
      </c>
      <c r="Q2170" s="1" t="s">
        <v>999</v>
      </c>
      <c r="R2170" t="str">
        <f t="shared" si="224"/>
        <v>1/2401-58000 Dienstgeberbeiträge zum Ausgleichsfonds für Familienbeihilfen</v>
      </c>
      <c r="S2170" s="2">
        <f t="shared" si="222"/>
        <v>-8000</v>
      </c>
      <c r="T2170" s="2">
        <f t="shared" si="226"/>
        <v>-2.5864856126737794</v>
      </c>
    </row>
    <row r="2171" spans="1:20" x14ac:dyDescent="0.4">
      <c r="A2171" s="1" t="s">
        <v>482</v>
      </c>
      <c r="B2171" s="1" t="s">
        <v>403</v>
      </c>
      <c r="C2171" s="1" t="s">
        <v>454</v>
      </c>
      <c r="D2171" s="1" t="s">
        <v>455</v>
      </c>
      <c r="E2171" s="1" t="s">
        <v>395</v>
      </c>
      <c r="F2171" s="1" t="s">
        <v>397</v>
      </c>
      <c r="G2171" s="1" t="s">
        <v>398</v>
      </c>
      <c r="H2171" s="1" t="s">
        <v>936</v>
      </c>
      <c r="I2171" s="1" t="s">
        <v>167</v>
      </c>
      <c r="J2171" s="1" t="s">
        <v>93</v>
      </c>
      <c r="K2171" s="1" t="s">
        <v>622</v>
      </c>
      <c r="L2171" s="6" t="str">
        <f>VLOOKUP(LEFT(A2171,1),'Ansatz 1'!A$1:B$10,2)</f>
        <v>2 Unterricht, Erziehung, Sport und Wissenschaft</v>
      </c>
      <c r="M2171" s="6" t="str">
        <f>VLOOKUP(LEFT(A2171,2),'Ansatz 2'!A$1:B$51,2)</f>
        <v>24 Vorschulische Erziehung</v>
      </c>
      <c r="N2171" t="str">
        <f t="shared" si="225"/>
        <v>2401 Kinderbetreuung</v>
      </c>
      <c r="O2171" s="1" t="str">
        <f t="shared" si="227"/>
        <v>EH</v>
      </c>
      <c r="P2171" s="1">
        <f t="shared" si="223"/>
        <v>1</v>
      </c>
      <c r="Q2171" s="1" t="s">
        <v>999</v>
      </c>
      <c r="R2171" t="str">
        <f t="shared" si="224"/>
        <v>1/2401-58150 Sonstige Dienstgeberbeiträge zur sozialen Sicherheit (Pensionskassenbeiträge)</v>
      </c>
      <c r="S2171" s="2">
        <f t="shared" si="222"/>
        <v>-1800</v>
      </c>
      <c r="T2171" s="2">
        <f t="shared" si="226"/>
        <v>-0.58195926285160038</v>
      </c>
    </row>
    <row r="2172" spans="1:20" x14ac:dyDescent="0.4">
      <c r="A2172" s="1" t="s">
        <v>482</v>
      </c>
      <c r="B2172" s="1" t="s">
        <v>403</v>
      </c>
      <c r="C2172" s="1" t="s">
        <v>454</v>
      </c>
      <c r="D2172" s="1" t="s">
        <v>444</v>
      </c>
      <c r="E2172" s="1" t="s">
        <v>395</v>
      </c>
      <c r="F2172" s="1" t="s">
        <v>397</v>
      </c>
      <c r="G2172" s="1" t="s">
        <v>398</v>
      </c>
      <c r="H2172" s="1" t="s">
        <v>936</v>
      </c>
      <c r="I2172" s="1" t="s">
        <v>167</v>
      </c>
      <c r="J2172" s="1" t="s">
        <v>132</v>
      </c>
      <c r="K2172" s="1" t="s">
        <v>476</v>
      </c>
      <c r="L2172" s="6" t="str">
        <f>VLOOKUP(LEFT(A2172,1),'Ansatz 1'!A$1:B$10,2)</f>
        <v>2 Unterricht, Erziehung, Sport und Wissenschaft</v>
      </c>
      <c r="M2172" s="6" t="str">
        <f>VLOOKUP(LEFT(A2172,2),'Ansatz 2'!A$1:B$51,2)</f>
        <v>24 Vorschulische Erziehung</v>
      </c>
      <c r="N2172" t="str">
        <f t="shared" si="225"/>
        <v>2401 Kinderbetreuung</v>
      </c>
      <c r="O2172" s="1" t="str">
        <f t="shared" si="227"/>
        <v>EH</v>
      </c>
      <c r="P2172" s="1">
        <f t="shared" si="223"/>
        <v>1</v>
      </c>
      <c r="Q2172" s="1" t="s">
        <v>999</v>
      </c>
      <c r="R2172" t="str">
        <f t="shared" si="224"/>
        <v>1/2401-58151 Sonstige Dienstgeberbeiträge zur sozialen Sicherheit (Mitarbeitervorsorge - Abfertigung neu)</v>
      </c>
      <c r="S2172" s="2">
        <f t="shared" si="222"/>
        <v>-3300</v>
      </c>
      <c r="T2172" s="2">
        <f t="shared" si="226"/>
        <v>-1.0669253152279341</v>
      </c>
    </row>
    <row r="2173" spans="1:20" x14ac:dyDescent="0.4">
      <c r="A2173" s="1" t="s">
        <v>482</v>
      </c>
      <c r="B2173" s="1" t="s">
        <v>403</v>
      </c>
      <c r="C2173" s="1" t="s">
        <v>457</v>
      </c>
      <c r="D2173" s="1" t="s">
        <v>395</v>
      </c>
      <c r="E2173" s="1" t="s">
        <v>395</v>
      </c>
      <c r="F2173" s="1" t="s">
        <v>397</v>
      </c>
      <c r="G2173" s="1" t="s">
        <v>398</v>
      </c>
      <c r="H2173" s="1" t="s">
        <v>936</v>
      </c>
      <c r="I2173" s="1" t="s">
        <v>167</v>
      </c>
      <c r="J2173" s="1" t="s">
        <v>45</v>
      </c>
      <c r="K2173" s="1" t="s">
        <v>623</v>
      </c>
      <c r="L2173" s="6" t="str">
        <f>VLOOKUP(LEFT(A2173,1),'Ansatz 1'!A$1:B$10,2)</f>
        <v>2 Unterricht, Erziehung, Sport und Wissenschaft</v>
      </c>
      <c r="M2173" s="6" t="str">
        <f>VLOOKUP(LEFT(A2173,2),'Ansatz 2'!A$1:B$51,2)</f>
        <v>24 Vorschulische Erziehung</v>
      </c>
      <c r="N2173" t="str">
        <f t="shared" si="225"/>
        <v>2401 Kinderbetreuung</v>
      </c>
      <c r="O2173" s="1" t="str">
        <f t="shared" si="227"/>
        <v>EH</v>
      </c>
      <c r="P2173" s="1">
        <f t="shared" si="223"/>
        <v>1</v>
      </c>
      <c r="Q2173" s="1" t="s">
        <v>999</v>
      </c>
      <c r="R2173" t="str">
        <f t="shared" si="224"/>
        <v>1/2401-58200 Sonstige Dienstgeberbeiträge zur sozialen Sicherheit</v>
      </c>
      <c r="S2173" s="2">
        <f t="shared" si="222"/>
        <v>-46200</v>
      </c>
      <c r="T2173" s="2">
        <f t="shared" si="226"/>
        <v>-14.936954413191076</v>
      </c>
    </row>
    <row r="2174" spans="1:20" x14ac:dyDescent="0.4">
      <c r="A2174" s="1" t="s">
        <v>482</v>
      </c>
      <c r="B2174" s="1" t="s">
        <v>403</v>
      </c>
      <c r="C2174" s="1" t="s">
        <v>937</v>
      </c>
      <c r="D2174" s="1" t="s">
        <v>395</v>
      </c>
      <c r="E2174" s="1" t="s">
        <v>395</v>
      </c>
      <c r="F2174" s="1" t="s">
        <v>397</v>
      </c>
      <c r="G2174" s="1" t="s">
        <v>398</v>
      </c>
      <c r="H2174" s="1" t="s">
        <v>938</v>
      </c>
      <c r="I2174" s="1" t="s">
        <v>167</v>
      </c>
      <c r="J2174" s="1" t="s">
        <v>939</v>
      </c>
      <c r="K2174" s="1" t="s">
        <v>448</v>
      </c>
      <c r="L2174" s="6" t="str">
        <f>VLOOKUP(LEFT(A2174,1),'Ansatz 1'!A$1:B$10,2)</f>
        <v>2 Unterricht, Erziehung, Sport und Wissenschaft</v>
      </c>
      <c r="M2174" s="6" t="str">
        <f>VLOOKUP(LEFT(A2174,2),'Ansatz 2'!A$1:B$51,2)</f>
        <v>24 Vorschulische Erziehung</v>
      </c>
      <c r="N2174" t="str">
        <f t="shared" si="225"/>
        <v>2401 Kinderbetreuung</v>
      </c>
      <c r="O2174" s="1" t="str">
        <f t="shared" si="227"/>
        <v>EH</v>
      </c>
      <c r="P2174" s="1">
        <f t="shared" si="223"/>
        <v>1</v>
      </c>
      <c r="Q2174" s="1" t="s">
        <v>999</v>
      </c>
      <c r="R2174" t="str">
        <f t="shared" si="224"/>
        <v>1/2401-59100 Dotierung von Rückstellungen für Abfertigungen</v>
      </c>
      <c r="S2174" s="2">
        <f t="shared" si="222"/>
        <v>-100</v>
      </c>
      <c r="T2174" s="2">
        <f t="shared" si="226"/>
        <v>-3.2331070158422244E-2</v>
      </c>
    </row>
    <row r="2175" spans="1:20" x14ac:dyDescent="0.4">
      <c r="A2175" s="1" t="s">
        <v>482</v>
      </c>
      <c r="B2175" s="1" t="s">
        <v>403</v>
      </c>
      <c r="C2175" s="1" t="s">
        <v>940</v>
      </c>
      <c r="D2175" s="1" t="s">
        <v>395</v>
      </c>
      <c r="E2175" s="1" t="s">
        <v>395</v>
      </c>
      <c r="F2175" s="1" t="s">
        <v>397</v>
      </c>
      <c r="G2175" s="1" t="s">
        <v>398</v>
      </c>
      <c r="H2175" s="1" t="s">
        <v>938</v>
      </c>
      <c r="I2175" s="1" t="s">
        <v>167</v>
      </c>
      <c r="J2175" s="1" t="s">
        <v>941</v>
      </c>
      <c r="K2175" s="1" t="s">
        <v>448</v>
      </c>
      <c r="L2175" s="6" t="str">
        <f>VLOOKUP(LEFT(A2175,1),'Ansatz 1'!A$1:B$10,2)</f>
        <v>2 Unterricht, Erziehung, Sport und Wissenschaft</v>
      </c>
      <c r="M2175" s="6" t="str">
        <f>VLOOKUP(LEFT(A2175,2),'Ansatz 2'!A$1:B$51,2)</f>
        <v>24 Vorschulische Erziehung</v>
      </c>
      <c r="N2175" t="str">
        <f t="shared" si="225"/>
        <v>2401 Kinderbetreuung</v>
      </c>
      <c r="O2175" s="1" t="str">
        <f t="shared" si="227"/>
        <v>EH</v>
      </c>
      <c r="P2175" s="1">
        <f t="shared" si="223"/>
        <v>1</v>
      </c>
      <c r="Q2175" s="1" t="s">
        <v>999</v>
      </c>
      <c r="R2175" t="str">
        <f t="shared" si="224"/>
        <v>1/2401-59200 Dotierung von Rückstellungen für Jubiläumszuwendungen</v>
      </c>
      <c r="S2175" s="2">
        <f t="shared" si="222"/>
        <v>-100</v>
      </c>
      <c r="T2175" s="2">
        <f t="shared" si="226"/>
        <v>-3.2331070158422244E-2</v>
      </c>
    </row>
    <row r="2176" spans="1:20" x14ac:dyDescent="0.4">
      <c r="A2176" s="1" t="s">
        <v>482</v>
      </c>
      <c r="B2176" s="1" t="s">
        <v>403</v>
      </c>
      <c r="C2176" s="1" t="s">
        <v>942</v>
      </c>
      <c r="D2176" s="1" t="s">
        <v>395</v>
      </c>
      <c r="E2176" s="1" t="s">
        <v>395</v>
      </c>
      <c r="F2176" s="1" t="s">
        <v>397</v>
      </c>
      <c r="G2176" s="1" t="s">
        <v>398</v>
      </c>
      <c r="H2176" s="1" t="s">
        <v>938</v>
      </c>
      <c r="I2176" s="1" t="s">
        <v>167</v>
      </c>
      <c r="J2176" s="1" t="s">
        <v>943</v>
      </c>
      <c r="K2176" s="1" t="s">
        <v>448</v>
      </c>
      <c r="L2176" s="6" t="str">
        <f>VLOOKUP(LEFT(A2176,1),'Ansatz 1'!A$1:B$10,2)</f>
        <v>2 Unterricht, Erziehung, Sport und Wissenschaft</v>
      </c>
      <c r="M2176" s="6" t="str">
        <f>VLOOKUP(LEFT(A2176,2),'Ansatz 2'!A$1:B$51,2)</f>
        <v>24 Vorschulische Erziehung</v>
      </c>
      <c r="N2176" t="str">
        <f t="shared" si="225"/>
        <v>2401 Kinderbetreuung</v>
      </c>
      <c r="O2176" s="1" t="str">
        <f t="shared" si="227"/>
        <v>EH</v>
      </c>
      <c r="P2176" s="1">
        <f t="shared" si="223"/>
        <v>1</v>
      </c>
      <c r="Q2176" s="1" t="s">
        <v>999</v>
      </c>
      <c r="R2176" t="str">
        <f t="shared" si="224"/>
        <v>1/2401-59300 Dotierung von Rückstellungen für nicht konsumierte Urlaube</v>
      </c>
      <c r="S2176" s="2">
        <f t="shared" si="222"/>
        <v>-100</v>
      </c>
      <c r="T2176" s="2">
        <f t="shared" si="226"/>
        <v>-3.2331070158422244E-2</v>
      </c>
    </row>
    <row r="2177" spans="1:20" x14ac:dyDescent="0.4">
      <c r="A2177" s="1" t="s">
        <v>482</v>
      </c>
      <c r="B2177" s="1" t="s">
        <v>403</v>
      </c>
      <c r="C2177" s="1" t="s">
        <v>522</v>
      </c>
      <c r="D2177" s="1" t="s">
        <v>395</v>
      </c>
      <c r="E2177" s="1" t="s">
        <v>395</v>
      </c>
      <c r="F2177" s="1" t="s">
        <v>397</v>
      </c>
      <c r="G2177" s="1" t="s">
        <v>398</v>
      </c>
      <c r="H2177" s="1" t="s">
        <v>945</v>
      </c>
      <c r="I2177" s="1" t="s">
        <v>167</v>
      </c>
      <c r="J2177" s="1" t="s">
        <v>86</v>
      </c>
      <c r="K2177" s="1" t="s">
        <v>624</v>
      </c>
      <c r="L2177" s="6" t="str">
        <f>VLOOKUP(LEFT(A2177,1),'Ansatz 1'!A$1:B$10,2)</f>
        <v>2 Unterricht, Erziehung, Sport und Wissenschaft</v>
      </c>
      <c r="M2177" s="6" t="str">
        <f>VLOOKUP(LEFT(A2177,2),'Ansatz 2'!A$1:B$51,2)</f>
        <v>24 Vorschulische Erziehung</v>
      </c>
      <c r="N2177" t="str">
        <f t="shared" si="225"/>
        <v>2401 Kinderbetreuung</v>
      </c>
      <c r="O2177" s="1" t="str">
        <f t="shared" si="227"/>
        <v>EH</v>
      </c>
      <c r="P2177" s="1">
        <f t="shared" si="223"/>
        <v>1</v>
      </c>
      <c r="Q2177" s="1" t="s">
        <v>999</v>
      </c>
      <c r="R2177" t="str">
        <f t="shared" si="224"/>
        <v>1/2401-60000 Energiebezüge</v>
      </c>
      <c r="S2177" s="2">
        <f t="shared" si="222"/>
        <v>-2600</v>
      </c>
      <c r="T2177" s="2">
        <f t="shared" si="226"/>
        <v>-0.84060782411897839</v>
      </c>
    </row>
    <row r="2178" spans="1:20" x14ac:dyDescent="0.4">
      <c r="A2178" s="1" t="s">
        <v>482</v>
      </c>
      <c r="B2178" s="1" t="s">
        <v>403</v>
      </c>
      <c r="C2178" s="1" t="s">
        <v>523</v>
      </c>
      <c r="D2178" s="1" t="s">
        <v>395</v>
      </c>
      <c r="E2178" s="1" t="s">
        <v>395</v>
      </c>
      <c r="F2178" s="1" t="s">
        <v>397</v>
      </c>
      <c r="G2178" s="1" t="s">
        <v>398</v>
      </c>
      <c r="H2178" s="1" t="s">
        <v>944</v>
      </c>
      <c r="I2178" s="1" t="s">
        <v>167</v>
      </c>
      <c r="J2178" s="1" t="s">
        <v>87</v>
      </c>
      <c r="K2178" s="1" t="s">
        <v>625</v>
      </c>
      <c r="L2178" s="6" t="str">
        <f>VLOOKUP(LEFT(A2178,1),'Ansatz 1'!A$1:B$10,2)</f>
        <v>2 Unterricht, Erziehung, Sport und Wissenschaft</v>
      </c>
      <c r="M2178" s="6" t="str">
        <f>VLOOKUP(LEFT(A2178,2),'Ansatz 2'!A$1:B$51,2)</f>
        <v>24 Vorschulische Erziehung</v>
      </c>
      <c r="N2178" t="str">
        <f t="shared" si="225"/>
        <v>2401 Kinderbetreuung</v>
      </c>
      <c r="O2178" s="1" t="str">
        <f t="shared" si="227"/>
        <v>EH</v>
      </c>
      <c r="P2178" s="1">
        <f t="shared" si="223"/>
        <v>1</v>
      </c>
      <c r="Q2178" s="1" t="s">
        <v>999</v>
      </c>
      <c r="R2178" t="str">
        <f t="shared" si="224"/>
        <v>1/2401-61400 Instandhaltung von Gebäuden und Bauten</v>
      </c>
      <c r="S2178" s="2">
        <f t="shared" ref="S2178:S2241" si="228">IF(P2178=2,K2178+0,-(K2178+0))</f>
        <v>-5900</v>
      </c>
      <c r="T2178" s="2">
        <f t="shared" si="226"/>
        <v>-1.9075331393469124</v>
      </c>
    </row>
    <row r="2179" spans="1:20" x14ac:dyDescent="0.4">
      <c r="A2179" s="1" t="s">
        <v>482</v>
      </c>
      <c r="B2179" s="1" t="s">
        <v>403</v>
      </c>
      <c r="C2179" s="1" t="s">
        <v>462</v>
      </c>
      <c r="D2179" s="1" t="s">
        <v>395</v>
      </c>
      <c r="E2179" s="1" t="s">
        <v>395</v>
      </c>
      <c r="F2179" s="1" t="s">
        <v>397</v>
      </c>
      <c r="G2179" s="1" t="s">
        <v>398</v>
      </c>
      <c r="H2179" s="1" t="s">
        <v>944</v>
      </c>
      <c r="I2179" s="1" t="s">
        <v>167</v>
      </c>
      <c r="J2179" s="1" t="s">
        <v>47</v>
      </c>
      <c r="K2179" s="1" t="s">
        <v>421</v>
      </c>
      <c r="L2179" s="6" t="str">
        <f>VLOOKUP(LEFT(A2179,1),'Ansatz 1'!A$1:B$10,2)</f>
        <v>2 Unterricht, Erziehung, Sport und Wissenschaft</v>
      </c>
      <c r="M2179" s="6" t="str">
        <f>VLOOKUP(LEFT(A2179,2),'Ansatz 2'!A$1:B$51,2)</f>
        <v>24 Vorschulische Erziehung</v>
      </c>
      <c r="N2179" t="str">
        <f t="shared" si="225"/>
        <v>2401 Kinderbetreuung</v>
      </c>
      <c r="O2179" s="1" t="str">
        <f t="shared" si="227"/>
        <v>EH</v>
      </c>
      <c r="P2179" s="1">
        <f t="shared" ref="P2179:P2242" si="229">IF(OR(MID(H2179,2,1)="1",MID(H2179,2,1)="3"),2,1)</f>
        <v>1</v>
      </c>
      <c r="Q2179" s="1" t="s">
        <v>999</v>
      </c>
      <c r="R2179" t="str">
        <f t="shared" si="224"/>
        <v>1/2401-61800 Instandhaltung von sonstigen Anlagen</v>
      </c>
      <c r="S2179" s="2">
        <f t="shared" si="228"/>
        <v>-500</v>
      </c>
      <c r="T2179" s="2">
        <f t="shared" si="226"/>
        <v>-0.16165535079211121</v>
      </c>
    </row>
    <row r="2180" spans="1:20" x14ac:dyDescent="0.4">
      <c r="A2180" s="1" t="s">
        <v>482</v>
      </c>
      <c r="B2180" s="1" t="s">
        <v>403</v>
      </c>
      <c r="C2180" s="1" t="s">
        <v>464</v>
      </c>
      <c r="D2180" s="1" t="s">
        <v>395</v>
      </c>
      <c r="E2180" s="1" t="s">
        <v>395</v>
      </c>
      <c r="F2180" s="1" t="s">
        <v>397</v>
      </c>
      <c r="G2180" s="1" t="s">
        <v>398</v>
      </c>
      <c r="H2180" s="1" t="s">
        <v>945</v>
      </c>
      <c r="I2180" s="1" t="s">
        <v>167</v>
      </c>
      <c r="J2180" s="1" t="s">
        <v>48</v>
      </c>
      <c r="K2180" s="1" t="s">
        <v>448</v>
      </c>
      <c r="L2180" s="6" t="str">
        <f>VLOOKUP(LEFT(A2180,1),'Ansatz 1'!A$1:B$10,2)</f>
        <v>2 Unterricht, Erziehung, Sport und Wissenschaft</v>
      </c>
      <c r="M2180" s="6" t="str">
        <f>VLOOKUP(LEFT(A2180,2),'Ansatz 2'!A$1:B$51,2)</f>
        <v>24 Vorschulische Erziehung</v>
      </c>
      <c r="N2180" t="str">
        <f t="shared" si="225"/>
        <v>2401 Kinderbetreuung</v>
      </c>
      <c r="O2180" s="1" t="str">
        <f t="shared" si="227"/>
        <v>EH</v>
      </c>
      <c r="P2180" s="1">
        <f t="shared" si="229"/>
        <v>1</v>
      </c>
      <c r="Q2180" s="1" t="s">
        <v>999</v>
      </c>
      <c r="R2180" t="str">
        <f t="shared" si="224"/>
        <v>1/2401-63000 Postdienste</v>
      </c>
      <c r="S2180" s="2">
        <f t="shared" si="228"/>
        <v>-100</v>
      </c>
      <c r="T2180" s="2">
        <f t="shared" si="226"/>
        <v>-3.2331070158422244E-2</v>
      </c>
    </row>
    <row r="2181" spans="1:20" x14ac:dyDescent="0.4">
      <c r="A2181" s="1" t="s">
        <v>482</v>
      </c>
      <c r="B2181" s="1" t="s">
        <v>403</v>
      </c>
      <c r="C2181" s="1" t="s">
        <v>467</v>
      </c>
      <c r="D2181" s="1" t="s">
        <v>395</v>
      </c>
      <c r="E2181" s="1" t="s">
        <v>395</v>
      </c>
      <c r="F2181" s="1" t="s">
        <v>397</v>
      </c>
      <c r="G2181" s="1" t="s">
        <v>398</v>
      </c>
      <c r="H2181" s="1" t="s">
        <v>945</v>
      </c>
      <c r="I2181" s="1" t="s">
        <v>167</v>
      </c>
      <c r="J2181" s="1" t="s">
        <v>49</v>
      </c>
      <c r="K2181" s="1" t="s">
        <v>532</v>
      </c>
      <c r="L2181" s="6" t="str">
        <f>VLOOKUP(LEFT(A2181,1),'Ansatz 1'!A$1:B$10,2)</f>
        <v>2 Unterricht, Erziehung, Sport und Wissenschaft</v>
      </c>
      <c r="M2181" s="6" t="str">
        <f>VLOOKUP(LEFT(A2181,2),'Ansatz 2'!A$1:B$51,2)</f>
        <v>24 Vorschulische Erziehung</v>
      </c>
      <c r="N2181" t="str">
        <f t="shared" si="225"/>
        <v>2401 Kinderbetreuung</v>
      </c>
      <c r="O2181" s="1" t="str">
        <f t="shared" si="227"/>
        <v>EH</v>
      </c>
      <c r="P2181" s="1">
        <f t="shared" si="229"/>
        <v>1</v>
      </c>
      <c r="Q2181" s="1" t="s">
        <v>999</v>
      </c>
      <c r="R2181" t="str">
        <f t="shared" si="224"/>
        <v>1/2401-63100 Telekommunikationsdienste</v>
      </c>
      <c r="S2181" s="2">
        <f t="shared" si="228"/>
        <v>-200</v>
      </c>
      <c r="T2181" s="2">
        <f t="shared" si="226"/>
        <v>-6.4662140316844488E-2</v>
      </c>
    </row>
    <row r="2182" spans="1:20" x14ac:dyDescent="0.4">
      <c r="A2182" s="1" t="s">
        <v>482</v>
      </c>
      <c r="B2182" s="1" t="s">
        <v>403</v>
      </c>
      <c r="C2182" s="1" t="s">
        <v>524</v>
      </c>
      <c r="D2182" s="1" t="s">
        <v>395</v>
      </c>
      <c r="E2182" s="1" t="s">
        <v>395</v>
      </c>
      <c r="F2182" s="1" t="s">
        <v>397</v>
      </c>
      <c r="G2182" s="1" t="s">
        <v>398</v>
      </c>
      <c r="H2182" s="1" t="s">
        <v>956</v>
      </c>
      <c r="I2182" s="1" t="s">
        <v>167</v>
      </c>
      <c r="J2182" s="1" t="s">
        <v>88</v>
      </c>
      <c r="K2182" s="1" t="s">
        <v>419</v>
      </c>
      <c r="L2182" s="6" t="str">
        <f>VLOOKUP(LEFT(A2182,1),'Ansatz 1'!A$1:B$10,2)</f>
        <v>2 Unterricht, Erziehung, Sport und Wissenschaft</v>
      </c>
      <c r="M2182" s="6" t="str">
        <f>VLOOKUP(LEFT(A2182,2),'Ansatz 2'!A$1:B$51,2)</f>
        <v>24 Vorschulische Erziehung</v>
      </c>
      <c r="N2182" t="str">
        <f t="shared" si="225"/>
        <v>2401 Kinderbetreuung</v>
      </c>
      <c r="O2182" s="1" t="str">
        <f t="shared" si="227"/>
        <v>EH</v>
      </c>
      <c r="P2182" s="1">
        <f t="shared" si="229"/>
        <v>1</v>
      </c>
      <c r="Q2182" s="1" t="s">
        <v>999</v>
      </c>
      <c r="R2182" t="str">
        <f t="shared" si="224"/>
        <v>1/2401-65000 Zinsen für Finanzschulden in Euro</v>
      </c>
      <c r="S2182" s="2">
        <f t="shared" si="228"/>
        <v>-1500</v>
      </c>
      <c r="T2182" s="2">
        <f t="shared" si="226"/>
        <v>-0.48496605237633367</v>
      </c>
    </row>
    <row r="2183" spans="1:20" x14ac:dyDescent="0.4">
      <c r="A2183" s="1" t="s">
        <v>482</v>
      </c>
      <c r="B2183" s="1" t="s">
        <v>403</v>
      </c>
      <c r="C2183" s="1" t="s">
        <v>470</v>
      </c>
      <c r="D2183" s="1" t="s">
        <v>395</v>
      </c>
      <c r="E2183" s="1" t="s">
        <v>395</v>
      </c>
      <c r="F2183" s="1" t="s">
        <v>397</v>
      </c>
      <c r="G2183" s="1" t="s">
        <v>398</v>
      </c>
      <c r="H2183" s="1" t="s">
        <v>945</v>
      </c>
      <c r="I2183" s="1" t="s">
        <v>167</v>
      </c>
      <c r="J2183" s="1" t="s">
        <v>51</v>
      </c>
      <c r="K2183" s="1" t="s">
        <v>568</v>
      </c>
      <c r="L2183" s="6" t="str">
        <f>VLOOKUP(LEFT(A2183,1),'Ansatz 1'!A$1:B$10,2)</f>
        <v>2 Unterricht, Erziehung, Sport und Wissenschaft</v>
      </c>
      <c r="M2183" s="6" t="str">
        <f>VLOOKUP(LEFT(A2183,2),'Ansatz 2'!A$1:B$51,2)</f>
        <v>24 Vorschulische Erziehung</v>
      </c>
      <c r="N2183" t="str">
        <f t="shared" si="225"/>
        <v>2401 Kinderbetreuung</v>
      </c>
      <c r="O2183" s="1" t="str">
        <f t="shared" si="227"/>
        <v>EH</v>
      </c>
      <c r="P2183" s="1">
        <f t="shared" si="229"/>
        <v>1</v>
      </c>
      <c r="Q2183" s="1" t="s">
        <v>999</v>
      </c>
      <c r="R2183" t="str">
        <f t="shared" si="224"/>
        <v>1/2401-67000 Versicherungen</v>
      </c>
      <c r="S2183" s="2">
        <f t="shared" si="228"/>
        <v>-400</v>
      </c>
      <c r="T2183" s="2">
        <f t="shared" si="226"/>
        <v>-0.12932428063368898</v>
      </c>
    </row>
    <row r="2184" spans="1:20" x14ac:dyDescent="0.4">
      <c r="A2184" s="1" t="s">
        <v>482</v>
      </c>
      <c r="B2184" s="1" t="s">
        <v>403</v>
      </c>
      <c r="C2184" s="1" t="s">
        <v>946</v>
      </c>
      <c r="D2184" s="1" t="s">
        <v>395</v>
      </c>
      <c r="E2184" s="1" t="s">
        <v>395</v>
      </c>
      <c r="F2184" s="1" t="s">
        <v>397</v>
      </c>
      <c r="G2184" s="1" t="s">
        <v>398</v>
      </c>
      <c r="H2184" s="1" t="s">
        <v>947</v>
      </c>
      <c r="I2184" s="1" t="s">
        <v>167</v>
      </c>
      <c r="J2184" s="1" t="s">
        <v>948</v>
      </c>
      <c r="K2184" s="1" t="s">
        <v>508</v>
      </c>
      <c r="L2184" s="6" t="str">
        <f>VLOOKUP(LEFT(A2184,1),'Ansatz 1'!A$1:B$10,2)</f>
        <v>2 Unterricht, Erziehung, Sport und Wissenschaft</v>
      </c>
      <c r="M2184" s="6" t="str">
        <f>VLOOKUP(LEFT(A2184,2),'Ansatz 2'!A$1:B$51,2)</f>
        <v>24 Vorschulische Erziehung</v>
      </c>
      <c r="N2184" t="str">
        <f t="shared" si="225"/>
        <v>2401 Kinderbetreuung</v>
      </c>
      <c r="O2184" s="1" t="str">
        <f t="shared" si="227"/>
        <v>EH</v>
      </c>
      <c r="P2184" s="1">
        <f t="shared" si="229"/>
        <v>1</v>
      </c>
      <c r="Q2184" s="1" t="s">
        <v>999</v>
      </c>
      <c r="R2184" t="str">
        <f t="shared" si="224"/>
        <v>1/2401-68000 Planmäßige Abschreibung</v>
      </c>
      <c r="S2184" s="2">
        <f t="shared" si="228"/>
        <v>-3200</v>
      </c>
      <c r="T2184" s="2">
        <f t="shared" si="226"/>
        <v>-1.0345942450695118</v>
      </c>
    </row>
    <row r="2185" spans="1:20" x14ac:dyDescent="0.4">
      <c r="A2185" s="1" t="s">
        <v>482</v>
      </c>
      <c r="B2185" s="1" t="s">
        <v>403</v>
      </c>
      <c r="C2185" s="1" t="s">
        <v>579</v>
      </c>
      <c r="D2185" s="1" t="s">
        <v>395</v>
      </c>
      <c r="E2185" s="1" t="s">
        <v>395</v>
      </c>
      <c r="F2185" s="1" t="s">
        <v>397</v>
      </c>
      <c r="G2185" s="1" t="s">
        <v>398</v>
      </c>
      <c r="H2185" s="1" t="s">
        <v>930</v>
      </c>
      <c r="I2185" s="1" t="s">
        <v>167</v>
      </c>
      <c r="J2185" s="1" t="s">
        <v>133</v>
      </c>
      <c r="K2185" s="1" t="s">
        <v>421</v>
      </c>
      <c r="L2185" s="6" t="str">
        <f>VLOOKUP(LEFT(A2185,1),'Ansatz 1'!A$1:B$10,2)</f>
        <v>2 Unterricht, Erziehung, Sport und Wissenschaft</v>
      </c>
      <c r="M2185" s="6" t="str">
        <f>VLOOKUP(LEFT(A2185,2),'Ansatz 2'!A$1:B$51,2)</f>
        <v>24 Vorschulische Erziehung</v>
      </c>
      <c r="N2185" t="str">
        <f t="shared" si="225"/>
        <v>2401 Kinderbetreuung</v>
      </c>
      <c r="O2185" s="1" t="str">
        <f t="shared" si="227"/>
        <v>EH</v>
      </c>
      <c r="P2185" s="1">
        <f t="shared" si="229"/>
        <v>1</v>
      </c>
      <c r="Q2185" s="1" t="s">
        <v>999</v>
      </c>
      <c r="R2185" t="str">
        <f t="shared" si="224"/>
        <v>1/2401-71000 Öffentliche Abgaben, ohne Gebühren gemäß FAG</v>
      </c>
      <c r="S2185" s="2">
        <f t="shared" si="228"/>
        <v>-500</v>
      </c>
      <c r="T2185" s="2">
        <f t="shared" si="226"/>
        <v>-0.16165535079211121</v>
      </c>
    </row>
    <row r="2186" spans="1:20" x14ac:dyDescent="0.4">
      <c r="A2186" s="1" t="s">
        <v>482</v>
      </c>
      <c r="B2186" s="1" t="s">
        <v>403</v>
      </c>
      <c r="C2186" s="1" t="s">
        <v>477</v>
      </c>
      <c r="D2186" s="1" t="s">
        <v>455</v>
      </c>
      <c r="E2186" s="1" t="s">
        <v>395</v>
      </c>
      <c r="F2186" s="1" t="s">
        <v>497</v>
      </c>
      <c r="G2186" s="1" t="s">
        <v>398</v>
      </c>
      <c r="H2186" s="1" t="s">
        <v>930</v>
      </c>
      <c r="I2186" s="1" t="s">
        <v>167</v>
      </c>
      <c r="J2186" s="1" t="s">
        <v>89</v>
      </c>
      <c r="K2186" s="1" t="s">
        <v>451</v>
      </c>
      <c r="L2186" s="6" t="str">
        <f>VLOOKUP(LEFT(A2186,1),'Ansatz 1'!A$1:B$10,2)</f>
        <v>2 Unterricht, Erziehung, Sport und Wissenschaft</v>
      </c>
      <c r="M2186" s="6" t="str">
        <f>VLOOKUP(LEFT(A2186,2),'Ansatz 2'!A$1:B$51,2)</f>
        <v>24 Vorschulische Erziehung</v>
      </c>
      <c r="N2186" t="str">
        <f t="shared" si="225"/>
        <v>2401 Kinderbetreuung</v>
      </c>
      <c r="O2186" s="1" t="str">
        <f t="shared" si="227"/>
        <v>EH</v>
      </c>
      <c r="P2186" s="1">
        <f t="shared" si="229"/>
        <v>1</v>
      </c>
      <c r="Q2186" s="1" t="s">
        <v>999</v>
      </c>
      <c r="R2186" t="str">
        <f t="shared" si="224"/>
        <v>1/2401-72050 Interne Leistungsverrechnung</v>
      </c>
      <c r="S2186" s="2">
        <f t="shared" si="228"/>
        <v>-6000</v>
      </c>
      <c r="T2186" s="2">
        <f t="shared" si="226"/>
        <v>-1.9398642095053347</v>
      </c>
    </row>
    <row r="2187" spans="1:20" x14ac:dyDescent="0.4">
      <c r="A2187" s="1" t="s">
        <v>482</v>
      </c>
      <c r="B2187" s="1" t="s">
        <v>403</v>
      </c>
      <c r="C2187" s="1" t="s">
        <v>420</v>
      </c>
      <c r="D2187" s="1" t="s">
        <v>395</v>
      </c>
      <c r="E2187" s="1" t="s">
        <v>395</v>
      </c>
      <c r="F2187" s="1" t="s">
        <v>397</v>
      </c>
      <c r="G2187" s="1" t="s">
        <v>398</v>
      </c>
      <c r="H2187" s="1" t="s">
        <v>930</v>
      </c>
      <c r="I2187" s="1" t="s">
        <v>167</v>
      </c>
      <c r="J2187" s="1" t="s">
        <v>59</v>
      </c>
      <c r="K2187" s="1" t="s">
        <v>532</v>
      </c>
      <c r="L2187" s="6" t="str">
        <f>VLOOKUP(LEFT(A2187,1),'Ansatz 1'!A$1:B$10,2)</f>
        <v>2 Unterricht, Erziehung, Sport und Wissenschaft</v>
      </c>
      <c r="M2187" s="6" t="str">
        <f>VLOOKUP(LEFT(A2187,2),'Ansatz 2'!A$1:B$51,2)</f>
        <v>24 Vorschulische Erziehung</v>
      </c>
      <c r="N2187" t="str">
        <f t="shared" si="225"/>
        <v>2401 Kinderbetreuung</v>
      </c>
      <c r="O2187" s="1" t="str">
        <f t="shared" si="227"/>
        <v>EH</v>
      </c>
      <c r="P2187" s="1">
        <f t="shared" si="229"/>
        <v>1</v>
      </c>
      <c r="Q2187" s="1" t="s">
        <v>999</v>
      </c>
      <c r="R2187" t="str">
        <f t="shared" si="224"/>
        <v>1/2401-72400 Reisegebühren</v>
      </c>
      <c r="S2187" s="2">
        <f t="shared" si="228"/>
        <v>-200</v>
      </c>
      <c r="T2187" s="2">
        <f t="shared" si="226"/>
        <v>-6.4662140316844488E-2</v>
      </c>
    </row>
    <row r="2188" spans="1:20" x14ac:dyDescent="0.4">
      <c r="A2188" s="1" t="s">
        <v>482</v>
      </c>
      <c r="B2188" s="1" t="s">
        <v>403</v>
      </c>
      <c r="C2188" s="1" t="s">
        <v>485</v>
      </c>
      <c r="D2188" s="1" t="s">
        <v>395</v>
      </c>
      <c r="E2188" s="1" t="s">
        <v>395</v>
      </c>
      <c r="F2188" s="1" t="s">
        <v>397</v>
      </c>
      <c r="G2188" s="1" t="s">
        <v>398</v>
      </c>
      <c r="H2188" s="1" t="s">
        <v>930</v>
      </c>
      <c r="I2188" s="1" t="s">
        <v>167</v>
      </c>
      <c r="J2188" s="1" t="s">
        <v>135</v>
      </c>
      <c r="K2188" s="1" t="s">
        <v>626</v>
      </c>
      <c r="L2188" s="6" t="str">
        <f>VLOOKUP(LEFT(A2188,1),'Ansatz 1'!A$1:B$10,2)</f>
        <v>2 Unterricht, Erziehung, Sport und Wissenschaft</v>
      </c>
      <c r="M2188" s="6" t="str">
        <f>VLOOKUP(LEFT(A2188,2),'Ansatz 2'!A$1:B$51,2)</f>
        <v>24 Vorschulische Erziehung</v>
      </c>
      <c r="N2188" t="str">
        <f t="shared" si="225"/>
        <v>2401 Kinderbetreuung</v>
      </c>
      <c r="O2188" s="1" t="str">
        <f t="shared" si="227"/>
        <v>EH</v>
      </c>
      <c r="P2188" s="1">
        <f t="shared" si="229"/>
        <v>1</v>
      </c>
      <c r="Q2188" s="1" t="s">
        <v>999</v>
      </c>
      <c r="R2188" t="str">
        <f t="shared" si="224"/>
        <v>1/2401-72800 Entgelte für sonstige Leistungen (Reinigung durch Unternehmen)</v>
      </c>
      <c r="S2188" s="2">
        <f t="shared" si="228"/>
        <v>-22000</v>
      </c>
      <c r="T2188" s="2">
        <f t="shared" si="226"/>
        <v>-7.1128354348528937</v>
      </c>
    </row>
    <row r="2189" spans="1:20" x14ac:dyDescent="0.4">
      <c r="A2189" s="1" t="s">
        <v>482</v>
      </c>
      <c r="B2189" s="1" t="s">
        <v>403</v>
      </c>
      <c r="C2189" s="1" t="s">
        <v>487</v>
      </c>
      <c r="D2189" s="1" t="s">
        <v>395</v>
      </c>
      <c r="E2189" s="1" t="s">
        <v>395</v>
      </c>
      <c r="F2189" s="1" t="s">
        <v>397</v>
      </c>
      <c r="G2189" s="1" t="s">
        <v>398</v>
      </c>
      <c r="H2189" s="1" t="s">
        <v>930</v>
      </c>
      <c r="I2189" s="1" t="s">
        <v>167</v>
      </c>
      <c r="J2189" s="1" t="s">
        <v>62</v>
      </c>
      <c r="K2189" s="1" t="s">
        <v>493</v>
      </c>
      <c r="L2189" s="6" t="str">
        <f>VLOOKUP(LEFT(A2189,1),'Ansatz 1'!A$1:B$10,2)</f>
        <v>2 Unterricht, Erziehung, Sport und Wissenschaft</v>
      </c>
      <c r="M2189" s="6" t="str">
        <f>VLOOKUP(LEFT(A2189,2),'Ansatz 2'!A$1:B$51,2)</f>
        <v>24 Vorschulische Erziehung</v>
      </c>
      <c r="N2189" t="str">
        <f t="shared" si="225"/>
        <v>2401 Kinderbetreuung</v>
      </c>
      <c r="O2189" s="1" t="str">
        <f t="shared" si="227"/>
        <v>EH</v>
      </c>
      <c r="P2189" s="1">
        <f t="shared" si="229"/>
        <v>1</v>
      </c>
      <c r="Q2189" s="1" t="s">
        <v>999</v>
      </c>
      <c r="R2189" t="str">
        <f t="shared" si="224"/>
        <v>1/2401-72900 Sonstige Aufwendungen</v>
      </c>
      <c r="S2189" s="2">
        <f t="shared" si="228"/>
        <v>-300</v>
      </c>
      <c r="T2189" s="2">
        <f t="shared" si="226"/>
        <v>-9.6993210475266725E-2</v>
      </c>
    </row>
    <row r="2190" spans="1:20" x14ac:dyDescent="0.4">
      <c r="A2190" s="1" t="s">
        <v>482</v>
      </c>
      <c r="B2190" s="1" t="s">
        <v>403</v>
      </c>
      <c r="C2190" s="1" t="s">
        <v>489</v>
      </c>
      <c r="D2190" s="1" t="s">
        <v>395</v>
      </c>
      <c r="E2190" s="1" t="s">
        <v>395</v>
      </c>
      <c r="F2190" s="1" t="s">
        <v>397</v>
      </c>
      <c r="G2190" s="1" t="s">
        <v>398</v>
      </c>
      <c r="H2190" s="1" t="s">
        <v>951</v>
      </c>
      <c r="I2190" s="1" t="s">
        <v>167</v>
      </c>
      <c r="J2190" s="1" t="s">
        <v>158</v>
      </c>
      <c r="K2190" s="1" t="s">
        <v>437</v>
      </c>
      <c r="L2190" s="6" t="str">
        <f>VLOOKUP(LEFT(A2190,1),'Ansatz 1'!A$1:B$10,2)</f>
        <v>2 Unterricht, Erziehung, Sport und Wissenschaft</v>
      </c>
      <c r="M2190" s="6" t="str">
        <f>VLOOKUP(LEFT(A2190,2),'Ansatz 2'!A$1:B$51,2)</f>
        <v>24 Vorschulische Erziehung</v>
      </c>
      <c r="N2190" t="str">
        <f t="shared" si="225"/>
        <v>2401 Kinderbetreuung</v>
      </c>
      <c r="O2190" s="1" t="str">
        <f t="shared" si="227"/>
        <v>EH</v>
      </c>
      <c r="P2190" s="1">
        <f t="shared" si="229"/>
        <v>2</v>
      </c>
      <c r="Q2190" s="1" t="s">
        <v>999</v>
      </c>
      <c r="R2190" t="str">
        <f t="shared" si="224"/>
        <v>2/2401+80800 Veräußerungen von Waren (Mittagstisch Elternbeiträge)</v>
      </c>
      <c r="S2190" s="2">
        <f t="shared" si="228"/>
        <v>4000</v>
      </c>
      <c r="T2190" s="2">
        <f t="shared" si="226"/>
        <v>1.2932428063368897</v>
      </c>
    </row>
    <row r="2191" spans="1:20" x14ac:dyDescent="0.4">
      <c r="A2191" s="1" t="s">
        <v>482</v>
      </c>
      <c r="B2191" s="1" t="s">
        <v>403</v>
      </c>
      <c r="C2191" s="1" t="s">
        <v>610</v>
      </c>
      <c r="D2191" s="1" t="s">
        <v>395</v>
      </c>
      <c r="E2191" s="1" t="s">
        <v>395</v>
      </c>
      <c r="F2191" s="1" t="s">
        <v>397</v>
      </c>
      <c r="G2191" s="1" t="s">
        <v>398</v>
      </c>
      <c r="H2191" s="1" t="s">
        <v>953</v>
      </c>
      <c r="I2191" s="1" t="s">
        <v>167</v>
      </c>
      <c r="J2191" s="1" t="s">
        <v>159</v>
      </c>
      <c r="K2191" s="1" t="s">
        <v>627</v>
      </c>
      <c r="L2191" s="6" t="str">
        <f>VLOOKUP(LEFT(A2191,1),'Ansatz 1'!A$1:B$10,2)</f>
        <v>2 Unterricht, Erziehung, Sport und Wissenschaft</v>
      </c>
      <c r="M2191" s="6" t="str">
        <f>VLOOKUP(LEFT(A2191,2),'Ansatz 2'!A$1:B$51,2)</f>
        <v>24 Vorschulische Erziehung</v>
      </c>
      <c r="N2191" t="str">
        <f t="shared" si="225"/>
        <v>2401 Kinderbetreuung</v>
      </c>
      <c r="O2191" s="1" t="str">
        <f t="shared" si="227"/>
        <v>EH</v>
      </c>
      <c r="P2191" s="1">
        <f t="shared" si="229"/>
        <v>2</v>
      </c>
      <c r="Q2191" s="1" t="s">
        <v>999</v>
      </c>
      <c r="R2191" t="str">
        <f t="shared" si="224"/>
        <v>2/2401+81000 Erträge aus Leistungen (Elternbeiträge)</v>
      </c>
      <c r="S2191" s="2">
        <f t="shared" si="228"/>
        <v>45000</v>
      </c>
      <c r="T2191" s="2">
        <f t="shared" si="226"/>
        <v>14.54898157129001</v>
      </c>
    </row>
    <row r="2192" spans="1:20" x14ac:dyDescent="0.4">
      <c r="A2192" s="1" t="s">
        <v>482</v>
      </c>
      <c r="B2192" s="1" t="s">
        <v>403</v>
      </c>
      <c r="C2192" s="1" t="s">
        <v>731</v>
      </c>
      <c r="D2192" s="1" t="s">
        <v>395</v>
      </c>
      <c r="E2192" s="1" t="s">
        <v>395</v>
      </c>
      <c r="F2192" s="1" t="s">
        <v>397</v>
      </c>
      <c r="G2192" s="1" t="s">
        <v>398</v>
      </c>
      <c r="H2192" s="1" t="s">
        <v>954</v>
      </c>
      <c r="I2192" s="1" t="s">
        <v>167</v>
      </c>
      <c r="J2192" s="1" t="s">
        <v>955</v>
      </c>
      <c r="K2192" s="1" t="s">
        <v>448</v>
      </c>
      <c r="L2192" s="6" t="str">
        <f>VLOOKUP(LEFT(A2192,1),'Ansatz 1'!A$1:B$10,2)</f>
        <v>2 Unterricht, Erziehung, Sport und Wissenschaft</v>
      </c>
      <c r="M2192" s="6" t="str">
        <f>VLOOKUP(LEFT(A2192,2),'Ansatz 2'!A$1:B$51,2)</f>
        <v>24 Vorschulische Erziehung</v>
      </c>
      <c r="N2192" t="str">
        <f t="shared" si="225"/>
        <v>2401 Kinderbetreuung</v>
      </c>
      <c r="O2192" s="1" t="str">
        <f t="shared" si="227"/>
        <v>EH</v>
      </c>
      <c r="P2192" s="1">
        <f t="shared" si="229"/>
        <v>2</v>
      </c>
      <c r="Q2192" s="1" t="s">
        <v>999</v>
      </c>
      <c r="R2192" t="str">
        <f t="shared" si="224"/>
        <v>2/2401+81700 Erträge aus der Auflösung von sonstigen Rückstellungen</v>
      </c>
      <c r="S2192" s="2">
        <f t="shared" si="228"/>
        <v>100</v>
      </c>
      <c r="T2192" s="2">
        <f t="shared" si="226"/>
        <v>3.2331070158422244E-2</v>
      </c>
    </row>
    <row r="2193" spans="1:20" x14ac:dyDescent="0.4">
      <c r="A2193" s="1" t="s">
        <v>482</v>
      </c>
      <c r="B2193" s="1" t="s">
        <v>403</v>
      </c>
      <c r="C2193" s="1" t="s">
        <v>429</v>
      </c>
      <c r="D2193" s="1" t="s">
        <v>395</v>
      </c>
      <c r="E2193" s="1" t="s">
        <v>395</v>
      </c>
      <c r="F2193" s="1" t="s">
        <v>397</v>
      </c>
      <c r="G2193" s="1" t="s">
        <v>398</v>
      </c>
      <c r="H2193" s="1" t="s">
        <v>933</v>
      </c>
      <c r="I2193" s="1" t="s">
        <v>167</v>
      </c>
      <c r="J2193" s="1" t="s">
        <v>125</v>
      </c>
      <c r="K2193" s="1" t="s">
        <v>628</v>
      </c>
      <c r="L2193" s="6" t="str">
        <f>VLOOKUP(LEFT(A2193,1),'Ansatz 1'!A$1:B$10,2)</f>
        <v>2 Unterricht, Erziehung, Sport und Wissenschaft</v>
      </c>
      <c r="M2193" s="6" t="str">
        <f>VLOOKUP(LEFT(A2193,2),'Ansatz 2'!A$1:B$51,2)</f>
        <v>24 Vorschulische Erziehung</v>
      </c>
      <c r="N2193" t="str">
        <f t="shared" si="225"/>
        <v>2401 Kinderbetreuung</v>
      </c>
      <c r="O2193" s="1" t="str">
        <f t="shared" si="227"/>
        <v>EH</v>
      </c>
      <c r="P2193" s="1">
        <f t="shared" si="229"/>
        <v>2</v>
      </c>
      <c r="Q2193" s="1" t="s">
        <v>999</v>
      </c>
      <c r="R2193" t="str">
        <f t="shared" si="224"/>
        <v>2/2401+86100 Transfers von Ländern, Landesfonds und Landeskammern</v>
      </c>
      <c r="S2193" s="2">
        <f t="shared" si="228"/>
        <v>180000</v>
      </c>
      <c r="T2193" s="2">
        <f t="shared" si="226"/>
        <v>58.195926285160041</v>
      </c>
    </row>
    <row r="2194" spans="1:20" x14ac:dyDescent="0.4">
      <c r="A2194" s="1" t="s">
        <v>629</v>
      </c>
      <c r="B2194" s="1" t="s">
        <v>395</v>
      </c>
      <c r="C2194" s="1" t="s">
        <v>549</v>
      </c>
      <c r="D2194" s="1" t="s">
        <v>395</v>
      </c>
      <c r="E2194" s="1" t="s">
        <v>395</v>
      </c>
      <c r="F2194" s="1" t="s">
        <v>397</v>
      </c>
      <c r="G2194" s="1" t="s">
        <v>398</v>
      </c>
      <c r="H2194" s="1" t="s">
        <v>936</v>
      </c>
      <c r="I2194" s="1" t="s">
        <v>168</v>
      </c>
      <c r="J2194" s="1" t="s">
        <v>169</v>
      </c>
      <c r="K2194" s="1" t="s">
        <v>587</v>
      </c>
      <c r="L2194" s="6" t="str">
        <f>VLOOKUP(LEFT(A2194,1),'Ansatz 1'!A$1:B$10,2)</f>
        <v>2 Unterricht, Erziehung, Sport und Wissenschaft</v>
      </c>
      <c r="M2194" s="6" t="str">
        <f>VLOOKUP(LEFT(A2194,2),'Ansatz 2'!A$1:B$51,2)</f>
        <v>24 Vorschulische Erziehung</v>
      </c>
      <c r="N2194" t="str">
        <f t="shared" si="225"/>
        <v>2410 Vorschulische Erziehung Kindergärten</v>
      </c>
      <c r="O2194" s="1" t="str">
        <f t="shared" si="227"/>
        <v>EH</v>
      </c>
      <c r="P2194" s="1">
        <f t="shared" si="229"/>
        <v>1</v>
      </c>
      <c r="Q2194" s="1" t="s">
        <v>999</v>
      </c>
      <c r="R2194" t="str">
        <f t="shared" si="224"/>
        <v>1/2410-59000 Freiwillige Sozialleistungen (Aus- und Weiterbildung)</v>
      </c>
      <c r="S2194" s="2">
        <f t="shared" si="228"/>
        <v>-700</v>
      </c>
      <c r="T2194" s="2">
        <f t="shared" si="226"/>
        <v>-0.22631749110895572</v>
      </c>
    </row>
    <row r="2195" spans="1:20" x14ac:dyDescent="0.4">
      <c r="A2195" s="1" t="s">
        <v>630</v>
      </c>
      <c r="B2195" s="1" t="s">
        <v>395</v>
      </c>
      <c r="C2195" s="1" t="s">
        <v>549</v>
      </c>
      <c r="D2195" s="1" t="s">
        <v>395</v>
      </c>
      <c r="E2195" s="1" t="s">
        <v>395</v>
      </c>
      <c r="F2195" s="1" t="s">
        <v>397</v>
      </c>
      <c r="G2195" s="1" t="s">
        <v>398</v>
      </c>
      <c r="H2195" s="1" t="s">
        <v>936</v>
      </c>
      <c r="I2195" s="1" t="s">
        <v>170</v>
      </c>
      <c r="J2195" s="1" t="s">
        <v>169</v>
      </c>
      <c r="K2195" s="1" t="s">
        <v>448</v>
      </c>
      <c r="L2195" s="6" t="str">
        <f>VLOOKUP(LEFT(A2195,1),'Ansatz 1'!A$1:B$10,2)</f>
        <v>2 Unterricht, Erziehung, Sport und Wissenschaft</v>
      </c>
      <c r="M2195" s="6" t="str">
        <f>VLOOKUP(LEFT(A2195,2),'Ansatz 2'!A$1:B$51,2)</f>
        <v>24 Vorschulische Erziehung</v>
      </c>
      <c r="N2195" t="str">
        <f t="shared" si="225"/>
        <v>2490 Vorschulische Erziehung Sonstige Einrichtungen und Maßnahmen</v>
      </c>
      <c r="O2195" s="1" t="str">
        <f t="shared" si="227"/>
        <v>EH</v>
      </c>
      <c r="P2195" s="1">
        <f t="shared" si="229"/>
        <v>1</v>
      </c>
      <c r="Q2195" s="1" t="s">
        <v>999</v>
      </c>
      <c r="R2195" t="str">
        <f t="shared" si="224"/>
        <v>1/2490-59000 Freiwillige Sozialleistungen (Aus- und Weiterbildung)</v>
      </c>
      <c r="S2195" s="2">
        <f t="shared" si="228"/>
        <v>-100</v>
      </c>
      <c r="T2195" s="2">
        <f t="shared" si="226"/>
        <v>-3.2331070158422244E-2</v>
      </c>
    </row>
    <row r="2196" spans="1:20" x14ac:dyDescent="0.4">
      <c r="A2196" s="1" t="s">
        <v>631</v>
      </c>
      <c r="B2196" s="1" t="s">
        <v>395</v>
      </c>
      <c r="C2196" s="1" t="s">
        <v>477</v>
      </c>
      <c r="D2196" s="1" t="s">
        <v>455</v>
      </c>
      <c r="E2196" s="1" t="s">
        <v>395</v>
      </c>
      <c r="F2196" s="1" t="s">
        <v>497</v>
      </c>
      <c r="G2196" s="1" t="s">
        <v>398</v>
      </c>
      <c r="H2196" s="1" t="s">
        <v>930</v>
      </c>
      <c r="I2196" s="1" t="s">
        <v>171</v>
      </c>
      <c r="J2196" s="1" t="s">
        <v>89</v>
      </c>
      <c r="K2196" s="1" t="s">
        <v>532</v>
      </c>
      <c r="L2196" s="6" t="str">
        <f>VLOOKUP(LEFT(A2196,1),'Ansatz 1'!A$1:B$10,2)</f>
        <v>2 Unterricht, Erziehung, Sport und Wissenschaft</v>
      </c>
      <c r="M2196" s="6" t="str">
        <f>VLOOKUP(LEFT(A2196,2),'Ansatz 2'!A$1:B$51,2)</f>
        <v>25 Ausßerschulische Jugenderziehung</v>
      </c>
      <c r="N2196" t="str">
        <f t="shared" si="225"/>
        <v>2590 Außerschulische Jugenderziehung</v>
      </c>
      <c r="O2196" s="1" t="str">
        <f t="shared" si="227"/>
        <v>EH</v>
      </c>
      <c r="P2196" s="1">
        <f t="shared" si="229"/>
        <v>1</v>
      </c>
      <c r="Q2196" s="1" t="s">
        <v>999</v>
      </c>
      <c r="R2196" t="str">
        <f t="shared" si="224"/>
        <v>1/2590-72050 Interne Leistungsverrechnung</v>
      </c>
      <c r="S2196" s="2">
        <f t="shared" si="228"/>
        <v>-200</v>
      </c>
      <c r="T2196" s="2">
        <f t="shared" si="226"/>
        <v>-6.4662140316844488E-2</v>
      </c>
    </row>
    <row r="2197" spans="1:20" x14ac:dyDescent="0.4">
      <c r="A2197" s="1" t="s">
        <v>631</v>
      </c>
      <c r="B2197" s="1" t="s">
        <v>395</v>
      </c>
      <c r="C2197" s="1" t="s">
        <v>543</v>
      </c>
      <c r="D2197" s="1" t="s">
        <v>395</v>
      </c>
      <c r="E2197" s="1" t="s">
        <v>395</v>
      </c>
      <c r="F2197" s="1" t="s">
        <v>397</v>
      </c>
      <c r="G2197" s="1" t="s">
        <v>398</v>
      </c>
      <c r="H2197" s="1" t="s">
        <v>958</v>
      </c>
      <c r="I2197" s="1" t="s">
        <v>171</v>
      </c>
      <c r="J2197" s="1" t="s">
        <v>172</v>
      </c>
      <c r="K2197" s="1" t="s">
        <v>632</v>
      </c>
      <c r="L2197" s="6" t="str">
        <f>VLOOKUP(LEFT(A2197,1),'Ansatz 1'!A$1:B$10,2)</f>
        <v>2 Unterricht, Erziehung, Sport und Wissenschaft</v>
      </c>
      <c r="M2197" s="6" t="str">
        <f>VLOOKUP(LEFT(A2197,2),'Ansatz 2'!A$1:B$51,2)</f>
        <v>25 Ausßerschulische Jugenderziehung</v>
      </c>
      <c r="N2197" t="str">
        <f t="shared" si="225"/>
        <v>2590 Außerschulische Jugenderziehung</v>
      </c>
      <c r="O2197" s="1" t="str">
        <f t="shared" si="227"/>
        <v>EH</v>
      </c>
      <c r="P2197" s="1">
        <f t="shared" si="229"/>
        <v>1</v>
      </c>
      <c r="Q2197" s="1" t="s">
        <v>999</v>
      </c>
      <c r="R2197" t="str">
        <f t="shared" si="224"/>
        <v>1/2590-75700 Transfers an private Organisationen ohne Erwerbszweck</v>
      </c>
      <c r="S2197" s="2">
        <f t="shared" si="228"/>
        <v>-36000</v>
      </c>
      <c r="T2197" s="2">
        <f t="shared" si="226"/>
        <v>-11.639185257032008</v>
      </c>
    </row>
    <row r="2198" spans="1:20" x14ac:dyDescent="0.4">
      <c r="A2198" s="1" t="s">
        <v>633</v>
      </c>
      <c r="B2198" s="1" t="s">
        <v>395</v>
      </c>
      <c r="C2198" s="1" t="s">
        <v>438</v>
      </c>
      <c r="D2198" s="1" t="s">
        <v>395</v>
      </c>
      <c r="E2198" s="1" t="s">
        <v>395</v>
      </c>
      <c r="F2198" s="1" t="s">
        <v>397</v>
      </c>
      <c r="G2198" s="1" t="s">
        <v>398</v>
      </c>
      <c r="H2198" s="1" t="s">
        <v>934</v>
      </c>
      <c r="I2198" s="1" t="s">
        <v>173</v>
      </c>
      <c r="J2198" s="1" t="s">
        <v>36</v>
      </c>
      <c r="K2198" s="1" t="s">
        <v>448</v>
      </c>
      <c r="L2198" s="6" t="str">
        <f>VLOOKUP(LEFT(A2198,1),'Ansatz 1'!A$1:B$10,2)</f>
        <v>2 Unterricht, Erziehung, Sport und Wissenschaft</v>
      </c>
      <c r="M2198" s="6" t="str">
        <f>VLOOKUP(LEFT(A2198,2),'Ansatz 2'!A$1:B$51,2)</f>
        <v>26 Sport und außerschulische Leibeserziehung</v>
      </c>
      <c r="N2198" t="str">
        <f t="shared" si="225"/>
        <v>2620 Sportplätze</v>
      </c>
      <c r="O2198" s="1" t="str">
        <f t="shared" si="227"/>
        <v>EH</v>
      </c>
      <c r="P2198" s="1">
        <f t="shared" si="229"/>
        <v>1</v>
      </c>
      <c r="Q2198" s="1" t="s">
        <v>999</v>
      </c>
      <c r="R2198" t="str">
        <f t="shared" si="224"/>
        <v>1/2620-40000 Geringwertige Wirtschaftsgüter (GWG)</v>
      </c>
      <c r="S2198" s="2">
        <f t="shared" si="228"/>
        <v>-100</v>
      </c>
      <c r="T2198" s="2">
        <f t="shared" si="226"/>
        <v>-3.2331070158422244E-2</v>
      </c>
    </row>
    <row r="2199" spans="1:20" x14ac:dyDescent="0.4">
      <c r="A2199" s="1" t="s">
        <v>633</v>
      </c>
      <c r="B2199" s="1" t="s">
        <v>395</v>
      </c>
      <c r="C2199" s="1" t="s">
        <v>636</v>
      </c>
      <c r="D2199" s="1" t="s">
        <v>395</v>
      </c>
      <c r="E2199" s="1" t="s">
        <v>395</v>
      </c>
      <c r="F2199" s="1" t="s">
        <v>397</v>
      </c>
      <c r="G2199" s="1" t="s">
        <v>398</v>
      </c>
      <c r="H2199" s="1" t="s">
        <v>944</v>
      </c>
      <c r="I2199" s="1" t="s">
        <v>173</v>
      </c>
      <c r="J2199" s="1" t="s">
        <v>175</v>
      </c>
      <c r="K2199" s="1" t="s">
        <v>453</v>
      </c>
      <c r="L2199" s="6" t="str">
        <f>VLOOKUP(LEFT(A2199,1),'Ansatz 1'!A$1:B$10,2)</f>
        <v>2 Unterricht, Erziehung, Sport und Wissenschaft</v>
      </c>
      <c r="M2199" s="6" t="str">
        <f>VLOOKUP(LEFT(A2199,2),'Ansatz 2'!A$1:B$51,2)</f>
        <v>26 Sport und außerschulische Leibeserziehung</v>
      </c>
      <c r="N2199" t="str">
        <f t="shared" si="225"/>
        <v>2620 Sportplätze</v>
      </c>
      <c r="O2199" s="1" t="str">
        <f t="shared" si="227"/>
        <v>EH</v>
      </c>
      <c r="P2199" s="1">
        <f t="shared" si="229"/>
        <v>1</v>
      </c>
      <c r="Q2199" s="1" t="s">
        <v>999</v>
      </c>
      <c r="R2199" t="str">
        <f t="shared" si="224"/>
        <v>1/2620-61300 Instandhaltung von sonstigen Grundstückseinrichtungen</v>
      </c>
      <c r="S2199" s="2">
        <f t="shared" si="228"/>
        <v>-8000</v>
      </c>
      <c r="T2199" s="2">
        <f t="shared" si="226"/>
        <v>-2.5864856126737794</v>
      </c>
    </row>
    <row r="2200" spans="1:20" x14ac:dyDescent="0.4">
      <c r="A2200" s="1" t="s">
        <v>633</v>
      </c>
      <c r="B2200" s="1" t="s">
        <v>395</v>
      </c>
      <c r="C2200" s="1" t="s">
        <v>477</v>
      </c>
      <c r="D2200" s="1" t="s">
        <v>455</v>
      </c>
      <c r="E2200" s="1" t="s">
        <v>395</v>
      </c>
      <c r="F2200" s="1" t="s">
        <v>497</v>
      </c>
      <c r="G2200" s="1" t="s">
        <v>398</v>
      </c>
      <c r="H2200" s="1" t="s">
        <v>930</v>
      </c>
      <c r="I2200" s="1" t="s">
        <v>173</v>
      </c>
      <c r="J2200" s="1" t="s">
        <v>89</v>
      </c>
      <c r="K2200" s="1" t="s">
        <v>440</v>
      </c>
      <c r="L2200" s="6" t="str">
        <f>VLOOKUP(LEFT(A2200,1),'Ansatz 1'!A$1:B$10,2)</f>
        <v>2 Unterricht, Erziehung, Sport und Wissenschaft</v>
      </c>
      <c r="M2200" s="6" t="str">
        <f>VLOOKUP(LEFT(A2200,2),'Ansatz 2'!A$1:B$51,2)</f>
        <v>26 Sport und außerschulische Leibeserziehung</v>
      </c>
      <c r="N2200" t="str">
        <f t="shared" si="225"/>
        <v>2620 Sportplätze</v>
      </c>
      <c r="O2200" s="1" t="str">
        <f t="shared" si="227"/>
        <v>EH</v>
      </c>
      <c r="P2200" s="1">
        <f t="shared" si="229"/>
        <v>1</v>
      </c>
      <c r="Q2200" s="1" t="s">
        <v>999</v>
      </c>
      <c r="R2200" t="str">
        <f t="shared" si="224"/>
        <v>1/2620-72050 Interne Leistungsverrechnung</v>
      </c>
      <c r="S2200" s="2">
        <f t="shared" si="228"/>
        <v>-2000</v>
      </c>
      <c r="T2200" s="2">
        <f t="shared" si="226"/>
        <v>-0.64662140316844485</v>
      </c>
    </row>
    <row r="2201" spans="1:20" x14ac:dyDescent="0.4">
      <c r="A2201" s="1" t="s">
        <v>633</v>
      </c>
      <c r="B2201" s="1" t="s">
        <v>395</v>
      </c>
      <c r="C2201" s="1" t="s">
        <v>491</v>
      </c>
      <c r="D2201" s="1" t="s">
        <v>395</v>
      </c>
      <c r="E2201" s="1" t="s">
        <v>395</v>
      </c>
      <c r="F2201" s="1" t="s">
        <v>397</v>
      </c>
      <c r="G2201" s="1" t="s">
        <v>398</v>
      </c>
      <c r="H2201" s="1" t="s">
        <v>952</v>
      </c>
      <c r="I2201" s="1" t="s">
        <v>173</v>
      </c>
      <c r="J2201" s="1" t="s">
        <v>148</v>
      </c>
      <c r="K2201" s="1" t="s">
        <v>437</v>
      </c>
      <c r="L2201" s="6" t="str">
        <f>VLOOKUP(LEFT(A2201,1),'Ansatz 1'!A$1:B$10,2)</f>
        <v>2 Unterricht, Erziehung, Sport und Wissenschaft</v>
      </c>
      <c r="M2201" s="6" t="str">
        <f>VLOOKUP(LEFT(A2201,2),'Ansatz 2'!A$1:B$51,2)</f>
        <v>26 Sport und außerschulische Leibeserziehung</v>
      </c>
      <c r="N2201" t="str">
        <f t="shared" si="225"/>
        <v>2620 Sportplätze</v>
      </c>
      <c r="O2201" s="1" t="str">
        <f t="shared" si="227"/>
        <v>EH</v>
      </c>
      <c r="P2201" s="1">
        <f t="shared" si="229"/>
        <v>2</v>
      </c>
      <c r="Q2201" s="1" t="s">
        <v>999</v>
      </c>
      <c r="R2201" t="str">
        <f t="shared" si="224"/>
        <v>2/2620+81100 Miete- und Pachtertrag</v>
      </c>
      <c r="S2201" s="2">
        <f t="shared" si="228"/>
        <v>4000</v>
      </c>
      <c r="T2201" s="2">
        <f t="shared" si="226"/>
        <v>1.2932428063368897</v>
      </c>
    </row>
    <row r="2202" spans="1:20" x14ac:dyDescent="0.4">
      <c r="A2202" s="1" t="s">
        <v>637</v>
      </c>
      <c r="B2202" s="1" t="s">
        <v>395</v>
      </c>
      <c r="C2202" s="1" t="s">
        <v>438</v>
      </c>
      <c r="D2202" s="1" t="s">
        <v>403</v>
      </c>
      <c r="E2202" s="1" t="s">
        <v>395</v>
      </c>
      <c r="F2202" s="1" t="s">
        <v>397</v>
      </c>
      <c r="G2202" s="1" t="s">
        <v>398</v>
      </c>
      <c r="H2202" s="1" t="s">
        <v>934</v>
      </c>
      <c r="I2202" s="1" t="s">
        <v>176</v>
      </c>
      <c r="J2202" s="1" t="s">
        <v>177</v>
      </c>
      <c r="K2202" s="1" t="s">
        <v>461</v>
      </c>
      <c r="L2202" s="6" t="str">
        <f>VLOOKUP(LEFT(A2202,1),'Ansatz 1'!A$1:B$10,2)</f>
        <v>2 Unterricht, Erziehung, Sport und Wissenschaft</v>
      </c>
      <c r="M2202" s="6" t="str">
        <f>VLOOKUP(LEFT(A2202,2),'Ansatz 2'!A$1:B$51,2)</f>
        <v>26 Sport und außerschulische Leibeserziehung</v>
      </c>
      <c r="N2202" t="str">
        <f t="shared" si="225"/>
        <v>2630 'Turn- und Sporthalle</v>
      </c>
      <c r="O2202" s="1" t="str">
        <f t="shared" si="227"/>
        <v>EH</v>
      </c>
      <c r="P2202" s="1">
        <f t="shared" si="229"/>
        <v>1</v>
      </c>
      <c r="Q2202" s="1" t="s">
        <v>999</v>
      </c>
      <c r="R2202" t="str">
        <f t="shared" si="224"/>
        <v>1/2630-40010 Geringwertige Wirtschaftsgüter (GWG) (außerschulisch)</v>
      </c>
      <c r="S2202" s="2">
        <f t="shared" si="228"/>
        <v>-1000</v>
      </c>
      <c r="T2202" s="2">
        <f t="shared" si="226"/>
        <v>-0.32331070158422243</v>
      </c>
    </row>
    <row r="2203" spans="1:20" x14ac:dyDescent="0.4">
      <c r="A2203" s="1" t="s">
        <v>637</v>
      </c>
      <c r="B2203" s="1" t="s">
        <v>395</v>
      </c>
      <c r="C2203" s="1" t="s">
        <v>520</v>
      </c>
      <c r="D2203" s="1" t="s">
        <v>395</v>
      </c>
      <c r="E2203" s="1" t="s">
        <v>395</v>
      </c>
      <c r="F2203" s="1" t="s">
        <v>397</v>
      </c>
      <c r="G2203" s="1" t="s">
        <v>398</v>
      </c>
      <c r="H2203" s="1" t="s">
        <v>934</v>
      </c>
      <c r="I2203" s="1" t="s">
        <v>176</v>
      </c>
      <c r="J2203" s="1" t="s">
        <v>178</v>
      </c>
      <c r="K2203" s="1" t="s">
        <v>421</v>
      </c>
      <c r="L2203" s="6" t="str">
        <f>VLOOKUP(LEFT(A2203,1),'Ansatz 1'!A$1:B$10,2)</f>
        <v>2 Unterricht, Erziehung, Sport und Wissenschaft</v>
      </c>
      <c r="M2203" s="6" t="str">
        <f>VLOOKUP(LEFT(A2203,2),'Ansatz 2'!A$1:B$51,2)</f>
        <v>26 Sport und außerschulische Leibeserziehung</v>
      </c>
      <c r="N2203" t="str">
        <f t="shared" si="225"/>
        <v>2630 'Turn- und Sporthalle</v>
      </c>
      <c r="O2203" s="1" t="str">
        <f t="shared" si="227"/>
        <v>EH</v>
      </c>
      <c r="P2203" s="1">
        <f t="shared" si="229"/>
        <v>1</v>
      </c>
      <c r="Q2203" s="1" t="s">
        <v>999</v>
      </c>
      <c r="R2203" t="str">
        <f t="shared" si="224"/>
        <v>1/2630-45400 Reinigungsmittel (außerschulisch)</v>
      </c>
      <c r="S2203" s="2">
        <f t="shared" si="228"/>
        <v>-500</v>
      </c>
      <c r="T2203" s="2">
        <f t="shared" si="226"/>
        <v>-0.16165535079211121</v>
      </c>
    </row>
    <row r="2204" spans="1:20" x14ac:dyDescent="0.4">
      <c r="A2204" s="1" t="s">
        <v>637</v>
      </c>
      <c r="B2204" s="1" t="s">
        <v>395</v>
      </c>
      <c r="C2204" s="1" t="s">
        <v>522</v>
      </c>
      <c r="D2204" s="1" t="s">
        <v>395</v>
      </c>
      <c r="E2204" s="1" t="s">
        <v>395</v>
      </c>
      <c r="F2204" s="1" t="s">
        <v>397</v>
      </c>
      <c r="G2204" s="1" t="s">
        <v>398</v>
      </c>
      <c r="H2204" s="1" t="s">
        <v>945</v>
      </c>
      <c r="I2204" s="1" t="s">
        <v>176</v>
      </c>
      <c r="J2204" s="1" t="s">
        <v>179</v>
      </c>
      <c r="K2204" s="1" t="s">
        <v>590</v>
      </c>
      <c r="L2204" s="6" t="str">
        <f>VLOOKUP(LEFT(A2204,1),'Ansatz 1'!A$1:B$10,2)</f>
        <v>2 Unterricht, Erziehung, Sport und Wissenschaft</v>
      </c>
      <c r="M2204" s="6" t="str">
        <f>VLOOKUP(LEFT(A2204,2),'Ansatz 2'!A$1:B$51,2)</f>
        <v>26 Sport und außerschulische Leibeserziehung</v>
      </c>
      <c r="N2204" t="str">
        <f t="shared" si="225"/>
        <v>2630 'Turn- und Sporthalle</v>
      </c>
      <c r="O2204" s="1" t="str">
        <f t="shared" si="227"/>
        <v>EH</v>
      </c>
      <c r="P2204" s="1">
        <f t="shared" si="229"/>
        <v>1</v>
      </c>
      <c r="Q2204" s="1" t="s">
        <v>999</v>
      </c>
      <c r="R2204" t="str">
        <f t="shared" si="224"/>
        <v>1/2630-60000 Energiebezüge (außerschulisch)</v>
      </c>
      <c r="S2204" s="2">
        <f t="shared" si="228"/>
        <v>-3600</v>
      </c>
      <c r="T2204" s="2">
        <f t="shared" si="226"/>
        <v>-1.1639185257032008</v>
      </c>
    </row>
    <row r="2205" spans="1:20" x14ac:dyDescent="0.4">
      <c r="A2205" s="1" t="s">
        <v>637</v>
      </c>
      <c r="B2205" s="1" t="s">
        <v>395</v>
      </c>
      <c r="C2205" s="1" t="s">
        <v>523</v>
      </c>
      <c r="D2205" s="1" t="s">
        <v>395</v>
      </c>
      <c r="E2205" s="1" t="s">
        <v>395</v>
      </c>
      <c r="F2205" s="1" t="s">
        <v>397</v>
      </c>
      <c r="G2205" s="1" t="s">
        <v>398</v>
      </c>
      <c r="H2205" s="1" t="s">
        <v>944</v>
      </c>
      <c r="I2205" s="1" t="s">
        <v>176</v>
      </c>
      <c r="J2205" s="1" t="s">
        <v>180</v>
      </c>
      <c r="K2205" s="1" t="s">
        <v>594</v>
      </c>
      <c r="L2205" s="6" t="str">
        <f>VLOOKUP(LEFT(A2205,1),'Ansatz 1'!A$1:B$10,2)</f>
        <v>2 Unterricht, Erziehung, Sport und Wissenschaft</v>
      </c>
      <c r="M2205" s="6" t="str">
        <f>VLOOKUP(LEFT(A2205,2),'Ansatz 2'!A$1:B$51,2)</f>
        <v>26 Sport und außerschulische Leibeserziehung</v>
      </c>
      <c r="N2205" t="str">
        <f t="shared" si="225"/>
        <v>2630 'Turn- und Sporthalle</v>
      </c>
      <c r="O2205" s="1" t="str">
        <f t="shared" si="227"/>
        <v>EH</v>
      </c>
      <c r="P2205" s="1">
        <f t="shared" si="229"/>
        <v>1</v>
      </c>
      <c r="Q2205" s="1" t="s">
        <v>999</v>
      </c>
      <c r="R2205" t="str">
        <f t="shared" si="224"/>
        <v>1/2630-61400 Instandhaltung von Gebäuden und Bauten (außerschulisch)</v>
      </c>
      <c r="S2205" s="2">
        <f t="shared" si="228"/>
        <v>-9300</v>
      </c>
      <c r="T2205" s="2">
        <f t="shared" si="226"/>
        <v>-3.0067895247332688</v>
      </c>
    </row>
    <row r="2206" spans="1:20" x14ac:dyDescent="0.4">
      <c r="A2206" s="1" t="s">
        <v>637</v>
      </c>
      <c r="B2206" s="1" t="s">
        <v>395</v>
      </c>
      <c r="C2206" s="1" t="s">
        <v>524</v>
      </c>
      <c r="D2206" s="1" t="s">
        <v>395</v>
      </c>
      <c r="E2206" s="1" t="s">
        <v>395</v>
      </c>
      <c r="F2206" s="1" t="s">
        <v>397</v>
      </c>
      <c r="G2206" s="1" t="s">
        <v>398</v>
      </c>
      <c r="H2206" s="1" t="s">
        <v>956</v>
      </c>
      <c r="I2206" s="1" t="s">
        <v>176</v>
      </c>
      <c r="J2206" s="1" t="s">
        <v>88</v>
      </c>
      <c r="K2206" s="1" t="s">
        <v>639</v>
      </c>
      <c r="L2206" s="6" t="str">
        <f>VLOOKUP(LEFT(A2206,1),'Ansatz 1'!A$1:B$10,2)</f>
        <v>2 Unterricht, Erziehung, Sport und Wissenschaft</v>
      </c>
      <c r="M2206" s="6" t="str">
        <f>VLOOKUP(LEFT(A2206,2),'Ansatz 2'!A$1:B$51,2)</f>
        <v>26 Sport und außerschulische Leibeserziehung</v>
      </c>
      <c r="N2206" t="str">
        <f t="shared" si="225"/>
        <v>2630 'Turn- und Sporthalle</v>
      </c>
      <c r="O2206" s="1" t="str">
        <f t="shared" si="227"/>
        <v>EH</v>
      </c>
      <c r="P2206" s="1">
        <f t="shared" si="229"/>
        <v>1</v>
      </c>
      <c r="Q2206" s="1" t="s">
        <v>999</v>
      </c>
      <c r="R2206" t="str">
        <f t="shared" si="224"/>
        <v>1/2630-65000 Zinsen für Finanzschulden in Euro</v>
      </c>
      <c r="S2206" s="2">
        <f t="shared" si="228"/>
        <v>-28200</v>
      </c>
      <c r="T2206" s="2">
        <f t="shared" si="226"/>
        <v>-9.1173617846750723</v>
      </c>
    </row>
    <row r="2207" spans="1:20" x14ac:dyDescent="0.4">
      <c r="A2207" s="1" t="s">
        <v>637</v>
      </c>
      <c r="B2207" s="1" t="s">
        <v>395</v>
      </c>
      <c r="C2207" s="1" t="s">
        <v>470</v>
      </c>
      <c r="D2207" s="1" t="s">
        <v>395</v>
      </c>
      <c r="E2207" s="1" t="s">
        <v>395</v>
      </c>
      <c r="F2207" s="1" t="s">
        <v>397</v>
      </c>
      <c r="G2207" s="1" t="s">
        <v>398</v>
      </c>
      <c r="H2207" s="1" t="s">
        <v>945</v>
      </c>
      <c r="I2207" s="1" t="s">
        <v>176</v>
      </c>
      <c r="J2207" s="1" t="s">
        <v>181</v>
      </c>
      <c r="K2207" s="1" t="s">
        <v>582</v>
      </c>
      <c r="L2207" s="6" t="str">
        <f>VLOOKUP(LEFT(A2207,1),'Ansatz 1'!A$1:B$10,2)</f>
        <v>2 Unterricht, Erziehung, Sport und Wissenschaft</v>
      </c>
      <c r="M2207" s="6" t="str">
        <f>VLOOKUP(LEFT(A2207,2),'Ansatz 2'!A$1:B$51,2)</f>
        <v>26 Sport und außerschulische Leibeserziehung</v>
      </c>
      <c r="N2207" t="str">
        <f t="shared" si="225"/>
        <v>2630 'Turn- und Sporthalle</v>
      </c>
      <c r="O2207" s="1" t="str">
        <f t="shared" si="227"/>
        <v>EH</v>
      </c>
      <c r="P2207" s="1">
        <f t="shared" si="229"/>
        <v>1</v>
      </c>
      <c r="Q2207" s="1" t="s">
        <v>999</v>
      </c>
      <c r="R2207" t="str">
        <f t="shared" si="224"/>
        <v>1/2630-67000 Versicherungen (außerschulisch)</v>
      </c>
      <c r="S2207" s="2">
        <f t="shared" si="228"/>
        <v>-600</v>
      </c>
      <c r="T2207" s="2">
        <f t="shared" si="226"/>
        <v>-0.19398642095053345</v>
      </c>
    </row>
    <row r="2208" spans="1:20" x14ac:dyDescent="0.4">
      <c r="A2208" s="1" t="s">
        <v>637</v>
      </c>
      <c r="B2208" s="1" t="s">
        <v>395</v>
      </c>
      <c r="C2208" s="1" t="s">
        <v>485</v>
      </c>
      <c r="D2208" s="1" t="s">
        <v>395</v>
      </c>
      <c r="E2208" s="1" t="s">
        <v>395</v>
      </c>
      <c r="F2208" s="1" t="s">
        <v>397</v>
      </c>
      <c r="G2208" s="1" t="s">
        <v>398</v>
      </c>
      <c r="H2208" s="1" t="s">
        <v>930</v>
      </c>
      <c r="I2208" s="1" t="s">
        <v>176</v>
      </c>
      <c r="J2208" s="1" t="s">
        <v>182</v>
      </c>
      <c r="K2208" s="1" t="s">
        <v>640</v>
      </c>
      <c r="L2208" s="6" t="str">
        <f>VLOOKUP(LEFT(A2208,1),'Ansatz 1'!A$1:B$10,2)</f>
        <v>2 Unterricht, Erziehung, Sport und Wissenschaft</v>
      </c>
      <c r="M2208" s="6" t="str">
        <f>VLOOKUP(LEFT(A2208,2),'Ansatz 2'!A$1:B$51,2)</f>
        <v>26 Sport und außerschulische Leibeserziehung</v>
      </c>
      <c r="N2208" t="str">
        <f t="shared" si="225"/>
        <v>2630 'Turn- und Sporthalle</v>
      </c>
      <c r="O2208" s="1" t="str">
        <f t="shared" si="227"/>
        <v>EH</v>
      </c>
      <c r="P2208" s="1">
        <f t="shared" si="229"/>
        <v>1</v>
      </c>
      <c r="Q2208" s="1" t="s">
        <v>999</v>
      </c>
      <c r="R2208" t="str">
        <f t="shared" si="224"/>
        <v>1/2630-72800 Entgelte für sonstige Leistungen (Reinigung durch Unternehmen außerschulisch)</v>
      </c>
      <c r="S2208" s="2">
        <f t="shared" si="228"/>
        <v>-15500</v>
      </c>
      <c r="T2208" s="2">
        <f t="shared" si="226"/>
        <v>-5.0113158745554474</v>
      </c>
    </row>
    <row r="2209" spans="1:20" x14ac:dyDescent="0.4">
      <c r="A2209" s="1" t="s">
        <v>637</v>
      </c>
      <c r="B2209" s="1" t="s">
        <v>395</v>
      </c>
      <c r="C2209" s="1" t="s">
        <v>487</v>
      </c>
      <c r="D2209" s="1" t="s">
        <v>395</v>
      </c>
      <c r="E2209" s="1" t="s">
        <v>395</v>
      </c>
      <c r="F2209" s="1" t="s">
        <v>397</v>
      </c>
      <c r="G2209" s="1" t="s">
        <v>398</v>
      </c>
      <c r="H2209" s="1" t="s">
        <v>930</v>
      </c>
      <c r="I2209" s="1" t="s">
        <v>176</v>
      </c>
      <c r="J2209" s="1" t="s">
        <v>183</v>
      </c>
      <c r="K2209" s="1" t="s">
        <v>421</v>
      </c>
      <c r="L2209" s="6" t="str">
        <f>VLOOKUP(LEFT(A2209,1),'Ansatz 1'!A$1:B$10,2)</f>
        <v>2 Unterricht, Erziehung, Sport und Wissenschaft</v>
      </c>
      <c r="M2209" s="6" t="str">
        <f>VLOOKUP(LEFT(A2209,2),'Ansatz 2'!A$1:B$51,2)</f>
        <v>26 Sport und außerschulische Leibeserziehung</v>
      </c>
      <c r="N2209" t="str">
        <f t="shared" si="225"/>
        <v>2630 'Turn- und Sporthalle</v>
      </c>
      <c r="O2209" s="1" t="str">
        <f t="shared" si="227"/>
        <v>EH</v>
      </c>
      <c r="P2209" s="1">
        <f t="shared" si="229"/>
        <v>1</v>
      </c>
      <c r="Q2209" s="1" t="s">
        <v>999</v>
      </c>
      <c r="R2209" t="str">
        <f t="shared" si="224"/>
        <v>1/2630-72900 Sonstige Aufwendungen (außerschulisch)</v>
      </c>
      <c r="S2209" s="2">
        <f t="shared" si="228"/>
        <v>-500</v>
      </c>
      <c r="T2209" s="2">
        <f t="shared" si="226"/>
        <v>-0.16165535079211121</v>
      </c>
    </row>
    <row r="2210" spans="1:20" x14ac:dyDescent="0.4">
      <c r="A2210" s="1" t="s">
        <v>637</v>
      </c>
      <c r="B2210" s="1" t="s">
        <v>395</v>
      </c>
      <c r="C2210" s="1" t="s">
        <v>491</v>
      </c>
      <c r="D2210" s="1" t="s">
        <v>403</v>
      </c>
      <c r="E2210" s="1" t="s">
        <v>395</v>
      </c>
      <c r="F2210" s="1" t="s">
        <v>397</v>
      </c>
      <c r="G2210" s="1" t="s">
        <v>398</v>
      </c>
      <c r="H2210" s="1" t="s">
        <v>952</v>
      </c>
      <c r="I2210" s="1" t="s">
        <v>176</v>
      </c>
      <c r="J2210" s="1" t="s">
        <v>184</v>
      </c>
      <c r="K2210" s="1" t="s">
        <v>626</v>
      </c>
      <c r="L2210" s="6" t="str">
        <f>VLOOKUP(LEFT(A2210,1),'Ansatz 1'!A$1:B$10,2)</f>
        <v>2 Unterricht, Erziehung, Sport und Wissenschaft</v>
      </c>
      <c r="M2210" s="6" t="str">
        <f>VLOOKUP(LEFT(A2210,2),'Ansatz 2'!A$1:B$51,2)</f>
        <v>26 Sport und außerschulische Leibeserziehung</v>
      </c>
      <c r="N2210" t="str">
        <f t="shared" si="225"/>
        <v>2630 'Turn- und Sporthalle</v>
      </c>
      <c r="O2210" s="1" t="str">
        <f t="shared" si="227"/>
        <v>EH</v>
      </c>
      <c r="P2210" s="1">
        <f t="shared" si="229"/>
        <v>2</v>
      </c>
      <c r="Q2210" s="1" t="s">
        <v>999</v>
      </c>
      <c r="R2210" t="str">
        <f t="shared" si="224"/>
        <v>2/2630+81110 Miete- und Pachtertrag (Sporthalle)</v>
      </c>
      <c r="S2210" s="2">
        <f t="shared" si="228"/>
        <v>22000</v>
      </c>
      <c r="T2210" s="2">
        <f t="shared" si="226"/>
        <v>7.1128354348528937</v>
      </c>
    </row>
    <row r="2211" spans="1:20" x14ac:dyDescent="0.4">
      <c r="A2211" s="1" t="s">
        <v>641</v>
      </c>
      <c r="B2211" s="1" t="s">
        <v>395</v>
      </c>
      <c r="C2211" s="1" t="s">
        <v>477</v>
      </c>
      <c r="D2211" s="1" t="s">
        <v>455</v>
      </c>
      <c r="E2211" s="1" t="s">
        <v>395</v>
      </c>
      <c r="F2211" s="1" t="s">
        <v>497</v>
      </c>
      <c r="G2211" s="1" t="s">
        <v>398</v>
      </c>
      <c r="H2211" s="1" t="s">
        <v>930</v>
      </c>
      <c r="I2211" s="1" t="s">
        <v>185</v>
      </c>
      <c r="J2211" s="1" t="s">
        <v>89</v>
      </c>
      <c r="K2211" s="1" t="s">
        <v>421</v>
      </c>
      <c r="L2211" s="6" t="str">
        <f>VLOOKUP(LEFT(A2211,1),'Ansatz 1'!A$1:B$10,2)</f>
        <v>2 Unterricht, Erziehung, Sport und Wissenschaft</v>
      </c>
      <c r="M2211" s="6" t="str">
        <f>VLOOKUP(LEFT(A2211,2),'Ansatz 2'!A$1:B$51,2)</f>
        <v>26 Sport und außerschulische Leibeserziehung</v>
      </c>
      <c r="N2211" t="str">
        <f t="shared" si="225"/>
        <v>2690 Sport und außerschulische Leibeserziehung</v>
      </c>
      <c r="O2211" s="1" t="str">
        <f t="shared" si="227"/>
        <v>EH</v>
      </c>
      <c r="P2211" s="1">
        <f t="shared" si="229"/>
        <v>1</v>
      </c>
      <c r="Q2211" s="1" t="s">
        <v>999</v>
      </c>
      <c r="R2211" t="str">
        <f t="shared" si="224"/>
        <v>1/2690-72050 Interne Leistungsverrechnung</v>
      </c>
      <c r="S2211" s="2">
        <f t="shared" si="228"/>
        <v>-500</v>
      </c>
      <c r="T2211" s="2">
        <f t="shared" si="226"/>
        <v>-0.16165535079211121</v>
      </c>
    </row>
    <row r="2212" spans="1:20" x14ac:dyDescent="0.4">
      <c r="A2212" s="1" t="s">
        <v>641</v>
      </c>
      <c r="B2212" s="1" t="s">
        <v>395</v>
      </c>
      <c r="C2212" s="1" t="s">
        <v>543</v>
      </c>
      <c r="D2212" s="1" t="s">
        <v>395</v>
      </c>
      <c r="E2212" s="1" t="s">
        <v>395</v>
      </c>
      <c r="F2212" s="1" t="s">
        <v>397</v>
      </c>
      <c r="G2212" s="1" t="s">
        <v>398</v>
      </c>
      <c r="H2212" s="1" t="s">
        <v>958</v>
      </c>
      <c r="I2212" s="1" t="s">
        <v>185</v>
      </c>
      <c r="J2212" s="1" t="s">
        <v>172</v>
      </c>
      <c r="K2212" s="1" t="s">
        <v>642</v>
      </c>
      <c r="L2212" s="6" t="str">
        <f>VLOOKUP(LEFT(A2212,1),'Ansatz 1'!A$1:B$10,2)</f>
        <v>2 Unterricht, Erziehung, Sport und Wissenschaft</v>
      </c>
      <c r="M2212" s="6" t="str">
        <f>VLOOKUP(LEFT(A2212,2),'Ansatz 2'!A$1:B$51,2)</f>
        <v>26 Sport und außerschulische Leibeserziehung</v>
      </c>
      <c r="N2212" t="str">
        <f t="shared" si="225"/>
        <v>2690 Sport und außerschulische Leibeserziehung</v>
      </c>
      <c r="O2212" s="1" t="str">
        <f t="shared" si="227"/>
        <v>EH</v>
      </c>
      <c r="P2212" s="1">
        <f t="shared" si="229"/>
        <v>1</v>
      </c>
      <c r="Q2212" s="1" t="s">
        <v>999</v>
      </c>
      <c r="R2212" t="str">
        <f t="shared" si="224"/>
        <v>1/2690-75700 Transfers an private Organisationen ohne Erwerbszweck</v>
      </c>
      <c r="S2212" s="2">
        <f t="shared" si="228"/>
        <v>-24000</v>
      </c>
      <c r="T2212" s="2">
        <f t="shared" si="226"/>
        <v>-7.7594568380213387</v>
      </c>
    </row>
    <row r="2213" spans="1:20" x14ac:dyDescent="0.4">
      <c r="A2213" s="1" t="s">
        <v>643</v>
      </c>
      <c r="B2213" s="1" t="s">
        <v>395</v>
      </c>
      <c r="C2213" s="1" t="s">
        <v>438</v>
      </c>
      <c r="D2213" s="1" t="s">
        <v>395</v>
      </c>
      <c r="E2213" s="1" t="s">
        <v>395</v>
      </c>
      <c r="F2213" s="1" t="s">
        <v>397</v>
      </c>
      <c r="G2213" s="1" t="s">
        <v>398</v>
      </c>
      <c r="H2213" s="1" t="s">
        <v>934</v>
      </c>
      <c r="I2213" s="1" t="s">
        <v>186</v>
      </c>
      <c r="J2213" s="1" t="s">
        <v>36</v>
      </c>
      <c r="K2213" s="1" t="s">
        <v>568</v>
      </c>
      <c r="L2213" s="6" t="str">
        <f>VLOOKUP(LEFT(A2213,1),'Ansatz 1'!A$1:B$10,2)</f>
        <v>2 Unterricht, Erziehung, Sport und Wissenschaft</v>
      </c>
      <c r="M2213" s="6" t="str">
        <f>VLOOKUP(LEFT(A2213,2),'Ansatz 2'!A$1:B$51,2)</f>
        <v>27 Erwachsenenbildung</v>
      </c>
      <c r="N2213" t="str">
        <f t="shared" si="225"/>
        <v>2730 Volksbücherei</v>
      </c>
      <c r="O2213" s="1" t="str">
        <f t="shared" si="227"/>
        <v>EH</v>
      </c>
      <c r="P2213" s="1">
        <f t="shared" si="229"/>
        <v>1</v>
      </c>
      <c r="Q2213" s="1" t="s">
        <v>999</v>
      </c>
      <c r="R2213" t="str">
        <f t="shared" si="224"/>
        <v>1/2730-40000 Geringwertige Wirtschaftsgüter (GWG)</v>
      </c>
      <c r="S2213" s="2">
        <f t="shared" si="228"/>
        <v>-400</v>
      </c>
      <c r="T2213" s="2">
        <f t="shared" si="226"/>
        <v>-0.12932428063368898</v>
      </c>
    </row>
    <row r="2214" spans="1:20" x14ac:dyDescent="0.4">
      <c r="A2214" s="1" t="s">
        <v>643</v>
      </c>
      <c r="B2214" s="1" t="s">
        <v>395</v>
      </c>
      <c r="C2214" s="1" t="s">
        <v>574</v>
      </c>
      <c r="D2214" s="1" t="s">
        <v>395</v>
      </c>
      <c r="E2214" s="1" t="s">
        <v>395</v>
      </c>
      <c r="F2214" s="1" t="s">
        <v>397</v>
      </c>
      <c r="G2214" s="1" t="s">
        <v>398</v>
      </c>
      <c r="H2214" s="1" t="s">
        <v>935</v>
      </c>
      <c r="I2214" s="1" t="s">
        <v>186</v>
      </c>
      <c r="J2214" s="1" t="s">
        <v>131</v>
      </c>
      <c r="K2214" s="1" t="s">
        <v>448</v>
      </c>
      <c r="L2214" s="6" t="str">
        <f>VLOOKUP(LEFT(A2214,1),'Ansatz 1'!A$1:B$10,2)</f>
        <v>2 Unterricht, Erziehung, Sport und Wissenschaft</v>
      </c>
      <c r="M2214" s="6" t="str">
        <f>VLOOKUP(LEFT(A2214,2),'Ansatz 2'!A$1:B$51,2)</f>
        <v>27 Erwachsenenbildung</v>
      </c>
      <c r="N2214" t="str">
        <f t="shared" si="225"/>
        <v>2730 Volksbücherei</v>
      </c>
      <c r="O2214" s="1" t="str">
        <f t="shared" si="227"/>
        <v>EH</v>
      </c>
      <c r="P2214" s="1">
        <f t="shared" si="229"/>
        <v>1</v>
      </c>
      <c r="Q2214" s="1" t="s">
        <v>999</v>
      </c>
      <c r="R2214" t="str">
        <f t="shared" si="224"/>
        <v>1/2730-51100 Geldbezüge der Vertragsbediensteten in handwerklicher Verwendung</v>
      </c>
      <c r="S2214" s="2">
        <f t="shared" si="228"/>
        <v>-100</v>
      </c>
      <c r="T2214" s="2">
        <f t="shared" si="226"/>
        <v>-3.2331070158422244E-2</v>
      </c>
    </row>
    <row r="2215" spans="1:20" x14ac:dyDescent="0.4">
      <c r="A2215" s="1" t="s">
        <v>643</v>
      </c>
      <c r="B2215" s="1" t="s">
        <v>395</v>
      </c>
      <c r="C2215" s="1" t="s">
        <v>452</v>
      </c>
      <c r="D2215" s="1" t="s">
        <v>395</v>
      </c>
      <c r="E2215" s="1" t="s">
        <v>395</v>
      </c>
      <c r="F2215" s="1" t="s">
        <v>397</v>
      </c>
      <c r="G2215" s="1" t="s">
        <v>398</v>
      </c>
      <c r="H2215" s="1" t="s">
        <v>936</v>
      </c>
      <c r="I2215" s="1" t="s">
        <v>186</v>
      </c>
      <c r="J2215" s="1" t="s">
        <v>42</v>
      </c>
      <c r="K2215" s="1" t="s">
        <v>448</v>
      </c>
      <c r="L2215" s="6" t="str">
        <f>VLOOKUP(LEFT(A2215,1),'Ansatz 1'!A$1:B$10,2)</f>
        <v>2 Unterricht, Erziehung, Sport und Wissenschaft</v>
      </c>
      <c r="M2215" s="6" t="str">
        <f>VLOOKUP(LEFT(A2215,2),'Ansatz 2'!A$1:B$51,2)</f>
        <v>27 Erwachsenenbildung</v>
      </c>
      <c r="N2215" t="str">
        <f t="shared" si="225"/>
        <v>2730 Volksbücherei</v>
      </c>
      <c r="O2215" s="1" t="str">
        <f t="shared" si="227"/>
        <v>EH</v>
      </c>
      <c r="P2215" s="1">
        <f t="shared" si="229"/>
        <v>1</v>
      </c>
      <c r="Q2215" s="1" t="s">
        <v>999</v>
      </c>
      <c r="R2215" t="str">
        <f t="shared" ref="R2215:R2278" si="230">_xlfn.CONCAT(P2215,"/",A2215,LEFT(B2215,1),IF(P2215=1,"-","+"),C2215,LEFT(D2215,2)," ",J2215)</f>
        <v>1/2730-58000 Dienstgeberbeiträge zum Ausgleichsfonds für Familienbeihilfen</v>
      </c>
      <c r="S2215" s="2">
        <f t="shared" si="228"/>
        <v>-100</v>
      </c>
      <c r="T2215" s="2">
        <f t="shared" si="226"/>
        <v>-3.2331070158422244E-2</v>
      </c>
    </row>
    <row r="2216" spans="1:20" x14ac:dyDescent="0.4">
      <c r="A2216" s="1" t="s">
        <v>643</v>
      </c>
      <c r="B2216" s="1" t="s">
        <v>395</v>
      </c>
      <c r="C2216" s="1" t="s">
        <v>454</v>
      </c>
      <c r="D2216" s="1" t="s">
        <v>455</v>
      </c>
      <c r="E2216" s="1" t="s">
        <v>395</v>
      </c>
      <c r="F2216" s="1" t="s">
        <v>397</v>
      </c>
      <c r="G2216" s="1" t="s">
        <v>398</v>
      </c>
      <c r="H2216" s="1" t="s">
        <v>936</v>
      </c>
      <c r="I2216" s="1" t="s">
        <v>186</v>
      </c>
      <c r="J2216" s="1" t="s">
        <v>93</v>
      </c>
      <c r="K2216" s="1" t="s">
        <v>448</v>
      </c>
      <c r="L2216" s="6" t="str">
        <f>VLOOKUP(LEFT(A2216,1),'Ansatz 1'!A$1:B$10,2)</f>
        <v>2 Unterricht, Erziehung, Sport und Wissenschaft</v>
      </c>
      <c r="M2216" s="6" t="str">
        <f>VLOOKUP(LEFT(A2216,2),'Ansatz 2'!A$1:B$51,2)</f>
        <v>27 Erwachsenenbildung</v>
      </c>
      <c r="N2216" t="str">
        <f t="shared" ref="N2216:N2279" si="231">_xlfn.CONCAT(A2216,LEFT(B2216,1)," ", I2216)</f>
        <v>2730 Volksbücherei</v>
      </c>
      <c r="O2216" s="1" t="str">
        <f t="shared" si="227"/>
        <v>EH</v>
      </c>
      <c r="P2216" s="1">
        <f t="shared" si="229"/>
        <v>1</v>
      </c>
      <c r="Q2216" s="1" t="s">
        <v>999</v>
      </c>
      <c r="R2216" t="str">
        <f t="shared" si="230"/>
        <v>1/2730-58150 Sonstige Dienstgeberbeiträge zur sozialen Sicherheit (Pensionskassenbeiträge)</v>
      </c>
      <c r="S2216" s="2">
        <f t="shared" si="228"/>
        <v>-100</v>
      </c>
      <c r="T2216" s="2">
        <f t="shared" ref="T2216:T2279" si="232">S2216/U$1</f>
        <v>-3.2331070158422244E-2</v>
      </c>
    </row>
    <row r="2217" spans="1:20" x14ac:dyDescent="0.4">
      <c r="A2217" s="1" t="s">
        <v>643</v>
      </c>
      <c r="B2217" s="1" t="s">
        <v>395</v>
      </c>
      <c r="C2217" s="1" t="s">
        <v>454</v>
      </c>
      <c r="D2217" s="1" t="s">
        <v>444</v>
      </c>
      <c r="E2217" s="1" t="s">
        <v>395</v>
      </c>
      <c r="F2217" s="1" t="s">
        <v>397</v>
      </c>
      <c r="G2217" s="1" t="s">
        <v>398</v>
      </c>
      <c r="H2217" s="1" t="s">
        <v>936</v>
      </c>
      <c r="I2217" s="1" t="s">
        <v>186</v>
      </c>
      <c r="J2217" s="1" t="s">
        <v>132</v>
      </c>
      <c r="K2217" s="1" t="s">
        <v>448</v>
      </c>
      <c r="L2217" s="6" t="str">
        <f>VLOOKUP(LEFT(A2217,1),'Ansatz 1'!A$1:B$10,2)</f>
        <v>2 Unterricht, Erziehung, Sport und Wissenschaft</v>
      </c>
      <c r="M2217" s="6" t="str">
        <f>VLOOKUP(LEFT(A2217,2),'Ansatz 2'!A$1:B$51,2)</f>
        <v>27 Erwachsenenbildung</v>
      </c>
      <c r="N2217" t="str">
        <f t="shared" si="231"/>
        <v>2730 Volksbücherei</v>
      </c>
      <c r="O2217" s="1" t="str">
        <f t="shared" si="227"/>
        <v>EH</v>
      </c>
      <c r="P2217" s="1">
        <f t="shared" si="229"/>
        <v>1</v>
      </c>
      <c r="Q2217" s="1" t="s">
        <v>999</v>
      </c>
      <c r="R2217" t="str">
        <f t="shared" si="230"/>
        <v>1/2730-58151 Sonstige Dienstgeberbeiträge zur sozialen Sicherheit (Mitarbeitervorsorge - Abfertigung neu)</v>
      </c>
      <c r="S2217" s="2">
        <f t="shared" si="228"/>
        <v>-100</v>
      </c>
      <c r="T2217" s="2">
        <f t="shared" si="232"/>
        <v>-3.2331070158422244E-2</v>
      </c>
    </row>
    <row r="2218" spans="1:20" x14ac:dyDescent="0.4">
      <c r="A2218" s="1" t="s">
        <v>643</v>
      </c>
      <c r="B2218" s="1" t="s">
        <v>395</v>
      </c>
      <c r="C2218" s="1" t="s">
        <v>457</v>
      </c>
      <c r="D2218" s="1" t="s">
        <v>395</v>
      </c>
      <c r="E2218" s="1" t="s">
        <v>395</v>
      </c>
      <c r="F2218" s="1" t="s">
        <v>397</v>
      </c>
      <c r="G2218" s="1" t="s">
        <v>398</v>
      </c>
      <c r="H2218" s="1" t="s">
        <v>936</v>
      </c>
      <c r="I2218" s="1" t="s">
        <v>186</v>
      </c>
      <c r="J2218" s="1" t="s">
        <v>45</v>
      </c>
      <c r="K2218" s="1" t="s">
        <v>448</v>
      </c>
      <c r="L2218" s="6" t="str">
        <f>VLOOKUP(LEFT(A2218,1),'Ansatz 1'!A$1:B$10,2)</f>
        <v>2 Unterricht, Erziehung, Sport und Wissenschaft</v>
      </c>
      <c r="M2218" s="6" t="str">
        <f>VLOOKUP(LEFT(A2218,2),'Ansatz 2'!A$1:B$51,2)</f>
        <v>27 Erwachsenenbildung</v>
      </c>
      <c r="N2218" t="str">
        <f t="shared" si="231"/>
        <v>2730 Volksbücherei</v>
      </c>
      <c r="O2218" s="1" t="str">
        <f t="shared" si="227"/>
        <v>EH</v>
      </c>
      <c r="P2218" s="1">
        <f t="shared" si="229"/>
        <v>1</v>
      </c>
      <c r="Q2218" s="1" t="s">
        <v>999</v>
      </c>
      <c r="R2218" t="str">
        <f t="shared" si="230"/>
        <v>1/2730-58200 Sonstige Dienstgeberbeiträge zur sozialen Sicherheit</v>
      </c>
      <c r="S2218" s="2">
        <f t="shared" si="228"/>
        <v>-100</v>
      </c>
      <c r="T2218" s="2">
        <f t="shared" si="232"/>
        <v>-3.2331070158422244E-2</v>
      </c>
    </row>
    <row r="2219" spans="1:20" x14ac:dyDescent="0.4">
      <c r="A2219" s="1" t="s">
        <v>643</v>
      </c>
      <c r="B2219" s="1" t="s">
        <v>395</v>
      </c>
      <c r="C2219" s="1" t="s">
        <v>937</v>
      </c>
      <c r="D2219" s="1" t="s">
        <v>395</v>
      </c>
      <c r="E2219" s="1" t="s">
        <v>395</v>
      </c>
      <c r="F2219" s="1" t="s">
        <v>397</v>
      </c>
      <c r="G2219" s="1" t="s">
        <v>398</v>
      </c>
      <c r="H2219" s="1" t="s">
        <v>938</v>
      </c>
      <c r="I2219" s="1" t="s">
        <v>186</v>
      </c>
      <c r="J2219" s="1" t="s">
        <v>939</v>
      </c>
      <c r="K2219" s="1" t="s">
        <v>448</v>
      </c>
      <c r="L2219" s="6" t="str">
        <f>VLOOKUP(LEFT(A2219,1),'Ansatz 1'!A$1:B$10,2)</f>
        <v>2 Unterricht, Erziehung, Sport und Wissenschaft</v>
      </c>
      <c r="M2219" s="6" t="str">
        <f>VLOOKUP(LEFT(A2219,2),'Ansatz 2'!A$1:B$51,2)</f>
        <v>27 Erwachsenenbildung</v>
      </c>
      <c r="N2219" t="str">
        <f t="shared" si="231"/>
        <v>2730 Volksbücherei</v>
      </c>
      <c r="O2219" s="1" t="str">
        <f t="shared" si="227"/>
        <v>EH</v>
      </c>
      <c r="P2219" s="1">
        <f t="shared" si="229"/>
        <v>1</v>
      </c>
      <c r="Q2219" s="1" t="s">
        <v>999</v>
      </c>
      <c r="R2219" t="str">
        <f t="shared" si="230"/>
        <v>1/2730-59100 Dotierung von Rückstellungen für Abfertigungen</v>
      </c>
      <c r="S2219" s="2">
        <f t="shared" si="228"/>
        <v>-100</v>
      </c>
      <c r="T2219" s="2">
        <f t="shared" si="232"/>
        <v>-3.2331070158422244E-2</v>
      </c>
    </row>
    <row r="2220" spans="1:20" x14ac:dyDescent="0.4">
      <c r="A2220" s="1" t="s">
        <v>643</v>
      </c>
      <c r="B2220" s="1" t="s">
        <v>395</v>
      </c>
      <c r="C2220" s="1" t="s">
        <v>940</v>
      </c>
      <c r="D2220" s="1" t="s">
        <v>395</v>
      </c>
      <c r="E2220" s="1" t="s">
        <v>395</v>
      </c>
      <c r="F2220" s="1" t="s">
        <v>397</v>
      </c>
      <c r="G2220" s="1" t="s">
        <v>398</v>
      </c>
      <c r="H2220" s="1" t="s">
        <v>938</v>
      </c>
      <c r="I2220" s="1" t="s">
        <v>186</v>
      </c>
      <c r="J2220" s="1" t="s">
        <v>941</v>
      </c>
      <c r="K2220" s="1" t="s">
        <v>448</v>
      </c>
      <c r="L2220" s="6" t="str">
        <f>VLOOKUP(LEFT(A2220,1),'Ansatz 1'!A$1:B$10,2)</f>
        <v>2 Unterricht, Erziehung, Sport und Wissenschaft</v>
      </c>
      <c r="M2220" s="6" t="str">
        <f>VLOOKUP(LEFT(A2220,2),'Ansatz 2'!A$1:B$51,2)</f>
        <v>27 Erwachsenenbildung</v>
      </c>
      <c r="N2220" t="str">
        <f t="shared" si="231"/>
        <v>2730 Volksbücherei</v>
      </c>
      <c r="O2220" s="1" t="str">
        <f t="shared" ref="O2220:O2283" si="233">IF(OR(LEFT(H2220)="1",LEFT(H2220)="2"),"EH","FH")</f>
        <v>EH</v>
      </c>
      <c r="P2220" s="1">
        <f t="shared" si="229"/>
        <v>1</v>
      </c>
      <c r="Q2220" s="1" t="s">
        <v>999</v>
      </c>
      <c r="R2220" t="str">
        <f t="shared" si="230"/>
        <v>1/2730-59200 Dotierung von Rückstellungen für Jubiläumszuwendungen</v>
      </c>
      <c r="S2220" s="2">
        <f t="shared" si="228"/>
        <v>-100</v>
      </c>
      <c r="T2220" s="2">
        <f t="shared" si="232"/>
        <v>-3.2331070158422244E-2</v>
      </c>
    </row>
    <row r="2221" spans="1:20" x14ac:dyDescent="0.4">
      <c r="A2221" s="1" t="s">
        <v>643</v>
      </c>
      <c r="B2221" s="1" t="s">
        <v>395</v>
      </c>
      <c r="C2221" s="1" t="s">
        <v>942</v>
      </c>
      <c r="D2221" s="1" t="s">
        <v>395</v>
      </c>
      <c r="E2221" s="1" t="s">
        <v>395</v>
      </c>
      <c r="F2221" s="1" t="s">
        <v>397</v>
      </c>
      <c r="G2221" s="1" t="s">
        <v>398</v>
      </c>
      <c r="H2221" s="1" t="s">
        <v>938</v>
      </c>
      <c r="I2221" s="1" t="s">
        <v>186</v>
      </c>
      <c r="J2221" s="1" t="s">
        <v>943</v>
      </c>
      <c r="K2221" s="1" t="s">
        <v>448</v>
      </c>
      <c r="L2221" s="6" t="str">
        <f>VLOOKUP(LEFT(A2221,1),'Ansatz 1'!A$1:B$10,2)</f>
        <v>2 Unterricht, Erziehung, Sport und Wissenschaft</v>
      </c>
      <c r="M2221" s="6" t="str">
        <f>VLOOKUP(LEFT(A2221,2),'Ansatz 2'!A$1:B$51,2)</f>
        <v>27 Erwachsenenbildung</v>
      </c>
      <c r="N2221" t="str">
        <f t="shared" si="231"/>
        <v>2730 Volksbücherei</v>
      </c>
      <c r="O2221" s="1" t="str">
        <f t="shared" si="233"/>
        <v>EH</v>
      </c>
      <c r="P2221" s="1">
        <f t="shared" si="229"/>
        <v>1</v>
      </c>
      <c r="Q2221" s="1" t="s">
        <v>999</v>
      </c>
      <c r="R2221" t="str">
        <f t="shared" si="230"/>
        <v>1/2730-59300 Dotierung von Rückstellungen für nicht konsumierte Urlaube</v>
      </c>
      <c r="S2221" s="2">
        <f t="shared" si="228"/>
        <v>-100</v>
      </c>
      <c r="T2221" s="2">
        <f t="shared" si="232"/>
        <v>-3.2331070158422244E-2</v>
      </c>
    </row>
    <row r="2222" spans="1:20" x14ac:dyDescent="0.4">
      <c r="A2222" s="1" t="s">
        <v>643</v>
      </c>
      <c r="B2222" s="1" t="s">
        <v>395</v>
      </c>
      <c r="C2222" s="1" t="s">
        <v>522</v>
      </c>
      <c r="D2222" s="1" t="s">
        <v>395</v>
      </c>
      <c r="E2222" s="1" t="s">
        <v>395</v>
      </c>
      <c r="F2222" s="1" t="s">
        <v>397</v>
      </c>
      <c r="G2222" s="1" t="s">
        <v>398</v>
      </c>
      <c r="H2222" s="1" t="s">
        <v>945</v>
      </c>
      <c r="I2222" s="1" t="s">
        <v>186</v>
      </c>
      <c r="J2222" s="1" t="s">
        <v>86</v>
      </c>
      <c r="K2222" s="1" t="s">
        <v>471</v>
      </c>
      <c r="L2222" s="6" t="str">
        <f>VLOOKUP(LEFT(A2222,1),'Ansatz 1'!A$1:B$10,2)</f>
        <v>2 Unterricht, Erziehung, Sport und Wissenschaft</v>
      </c>
      <c r="M2222" s="6" t="str">
        <f>VLOOKUP(LEFT(A2222,2),'Ansatz 2'!A$1:B$51,2)</f>
        <v>27 Erwachsenenbildung</v>
      </c>
      <c r="N2222" t="str">
        <f t="shared" si="231"/>
        <v>2730 Volksbücherei</v>
      </c>
      <c r="O2222" s="1" t="str">
        <f t="shared" si="233"/>
        <v>EH</v>
      </c>
      <c r="P2222" s="1">
        <f t="shared" si="229"/>
        <v>1</v>
      </c>
      <c r="Q2222" s="1" t="s">
        <v>999</v>
      </c>
      <c r="R2222" t="str">
        <f t="shared" si="230"/>
        <v>1/2730-60000 Energiebezüge</v>
      </c>
      <c r="S2222" s="2">
        <f t="shared" si="228"/>
        <v>-1200</v>
      </c>
      <c r="T2222" s="2">
        <f t="shared" si="232"/>
        <v>-0.3879728419010669</v>
      </c>
    </row>
    <row r="2223" spans="1:20" x14ac:dyDescent="0.4">
      <c r="A2223" s="1" t="s">
        <v>643</v>
      </c>
      <c r="B2223" s="1" t="s">
        <v>395</v>
      </c>
      <c r="C2223" s="1" t="s">
        <v>523</v>
      </c>
      <c r="D2223" s="1" t="s">
        <v>395</v>
      </c>
      <c r="E2223" s="1" t="s">
        <v>395</v>
      </c>
      <c r="F2223" s="1" t="s">
        <v>397</v>
      </c>
      <c r="G2223" s="1" t="s">
        <v>398</v>
      </c>
      <c r="H2223" s="1" t="s">
        <v>944</v>
      </c>
      <c r="I2223" s="1" t="s">
        <v>186</v>
      </c>
      <c r="J2223" s="1" t="s">
        <v>87</v>
      </c>
      <c r="K2223" s="1" t="s">
        <v>551</v>
      </c>
      <c r="L2223" s="6" t="str">
        <f>VLOOKUP(LEFT(A2223,1),'Ansatz 1'!A$1:B$10,2)</f>
        <v>2 Unterricht, Erziehung, Sport und Wissenschaft</v>
      </c>
      <c r="M2223" s="6" t="str">
        <f>VLOOKUP(LEFT(A2223,2),'Ansatz 2'!A$1:B$51,2)</f>
        <v>27 Erwachsenenbildung</v>
      </c>
      <c r="N2223" t="str">
        <f t="shared" si="231"/>
        <v>2730 Volksbücherei</v>
      </c>
      <c r="O2223" s="1" t="str">
        <f t="shared" si="233"/>
        <v>EH</v>
      </c>
      <c r="P2223" s="1">
        <f t="shared" si="229"/>
        <v>1</v>
      </c>
      <c r="Q2223" s="1" t="s">
        <v>999</v>
      </c>
      <c r="R2223" t="str">
        <f t="shared" si="230"/>
        <v>1/2730-61400 Instandhaltung von Gebäuden und Bauten</v>
      </c>
      <c r="S2223" s="2">
        <f t="shared" si="228"/>
        <v>-5400</v>
      </c>
      <c r="T2223" s="2">
        <f t="shared" si="232"/>
        <v>-1.7458777885548011</v>
      </c>
    </row>
    <row r="2224" spans="1:20" x14ac:dyDescent="0.4">
      <c r="A2224" s="1" t="s">
        <v>643</v>
      </c>
      <c r="B2224" s="1" t="s">
        <v>395</v>
      </c>
      <c r="C2224" s="1" t="s">
        <v>523</v>
      </c>
      <c r="D2224" s="1" t="s">
        <v>409</v>
      </c>
      <c r="E2224" s="1" t="s">
        <v>395</v>
      </c>
      <c r="F2224" s="1" t="s">
        <v>397</v>
      </c>
      <c r="G2224" s="1" t="s">
        <v>398</v>
      </c>
      <c r="H2224" s="1" t="s">
        <v>944</v>
      </c>
      <c r="I2224" s="1" t="s">
        <v>186</v>
      </c>
      <c r="J2224" s="1" t="s">
        <v>87</v>
      </c>
      <c r="K2224" s="1" t="s">
        <v>400</v>
      </c>
      <c r="L2224" s="6" t="str">
        <f>VLOOKUP(LEFT(A2224,1),'Ansatz 1'!A$1:B$10,2)</f>
        <v>2 Unterricht, Erziehung, Sport und Wissenschaft</v>
      </c>
      <c r="M2224" s="6" t="str">
        <f>VLOOKUP(LEFT(A2224,2),'Ansatz 2'!A$1:B$51,2)</f>
        <v>27 Erwachsenenbildung</v>
      </c>
      <c r="N2224" t="str">
        <f t="shared" si="231"/>
        <v>2730 Volksbücherei</v>
      </c>
      <c r="O2224" s="1" t="str">
        <f t="shared" si="233"/>
        <v>EH</v>
      </c>
      <c r="P2224" s="1">
        <f t="shared" si="229"/>
        <v>1</v>
      </c>
      <c r="Q2224" s="1" t="s">
        <v>999</v>
      </c>
      <c r="R2224" t="str">
        <f t="shared" si="230"/>
        <v>1/2730-61490 Instandhaltung von Gebäuden und Bauten</v>
      </c>
      <c r="S2224" s="2">
        <f t="shared" si="228"/>
        <v>0</v>
      </c>
      <c r="T2224" s="2">
        <f t="shared" si="232"/>
        <v>0</v>
      </c>
    </row>
    <row r="2225" spans="1:20" x14ac:dyDescent="0.4">
      <c r="A2225" s="1" t="s">
        <v>643</v>
      </c>
      <c r="B2225" s="1" t="s">
        <v>395</v>
      </c>
      <c r="C2225" s="1" t="s">
        <v>462</v>
      </c>
      <c r="D2225" s="1" t="s">
        <v>395</v>
      </c>
      <c r="E2225" s="1" t="s">
        <v>395</v>
      </c>
      <c r="F2225" s="1" t="s">
        <v>397</v>
      </c>
      <c r="G2225" s="1" t="s">
        <v>398</v>
      </c>
      <c r="H2225" s="1" t="s">
        <v>944</v>
      </c>
      <c r="I2225" s="1" t="s">
        <v>186</v>
      </c>
      <c r="J2225" s="1" t="s">
        <v>47</v>
      </c>
      <c r="K2225" s="1" t="s">
        <v>421</v>
      </c>
      <c r="L2225" s="6" t="str">
        <f>VLOOKUP(LEFT(A2225,1),'Ansatz 1'!A$1:B$10,2)</f>
        <v>2 Unterricht, Erziehung, Sport und Wissenschaft</v>
      </c>
      <c r="M2225" s="6" t="str">
        <f>VLOOKUP(LEFT(A2225,2),'Ansatz 2'!A$1:B$51,2)</f>
        <v>27 Erwachsenenbildung</v>
      </c>
      <c r="N2225" t="str">
        <f t="shared" si="231"/>
        <v>2730 Volksbücherei</v>
      </c>
      <c r="O2225" s="1" t="str">
        <f t="shared" si="233"/>
        <v>EH</v>
      </c>
      <c r="P2225" s="1">
        <f t="shared" si="229"/>
        <v>1</v>
      </c>
      <c r="Q2225" s="1" t="s">
        <v>999</v>
      </c>
      <c r="R2225" t="str">
        <f t="shared" si="230"/>
        <v>1/2730-61800 Instandhaltung von sonstigen Anlagen</v>
      </c>
      <c r="S2225" s="2">
        <f t="shared" si="228"/>
        <v>-500</v>
      </c>
      <c r="T2225" s="2">
        <f t="shared" si="232"/>
        <v>-0.16165535079211121</v>
      </c>
    </row>
    <row r="2226" spans="1:20" x14ac:dyDescent="0.4">
      <c r="A2226" s="1" t="s">
        <v>643</v>
      </c>
      <c r="B2226" s="1" t="s">
        <v>395</v>
      </c>
      <c r="C2226" s="1" t="s">
        <v>467</v>
      </c>
      <c r="D2226" s="1" t="s">
        <v>395</v>
      </c>
      <c r="E2226" s="1" t="s">
        <v>395</v>
      </c>
      <c r="F2226" s="1" t="s">
        <v>397</v>
      </c>
      <c r="G2226" s="1" t="s">
        <v>398</v>
      </c>
      <c r="H2226" s="1" t="s">
        <v>945</v>
      </c>
      <c r="I2226" s="1" t="s">
        <v>186</v>
      </c>
      <c r="J2226" s="1" t="s">
        <v>49</v>
      </c>
      <c r="K2226" s="1" t="s">
        <v>521</v>
      </c>
      <c r="L2226" s="6" t="str">
        <f>VLOOKUP(LEFT(A2226,1),'Ansatz 1'!A$1:B$10,2)</f>
        <v>2 Unterricht, Erziehung, Sport und Wissenschaft</v>
      </c>
      <c r="M2226" s="6" t="str">
        <f>VLOOKUP(LEFT(A2226,2),'Ansatz 2'!A$1:B$51,2)</f>
        <v>27 Erwachsenenbildung</v>
      </c>
      <c r="N2226" t="str">
        <f t="shared" si="231"/>
        <v>2730 Volksbücherei</v>
      </c>
      <c r="O2226" s="1" t="str">
        <f t="shared" si="233"/>
        <v>EH</v>
      </c>
      <c r="P2226" s="1">
        <f t="shared" si="229"/>
        <v>1</v>
      </c>
      <c r="Q2226" s="1" t="s">
        <v>999</v>
      </c>
      <c r="R2226" t="str">
        <f t="shared" si="230"/>
        <v>1/2730-63100 Telekommunikationsdienste</v>
      </c>
      <c r="S2226" s="2">
        <f t="shared" si="228"/>
        <v>-900</v>
      </c>
      <c r="T2226" s="2">
        <f t="shared" si="232"/>
        <v>-0.29097963142580019</v>
      </c>
    </row>
    <row r="2227" spans="1:20" x14ac:dyDescent="0.4">
      <c r="A2227" s="1" t="s">
        <v>643</v>
      </c>
      <c r="B2227" s="1" t="s">
        <v>395</v>
      </c>
      <c r="C2227" s="1" t="s">
        <v>946</v>
      </c>
      <c r="D2227" s="1" t="s">
        <v>395</v>
      </c>
      <c r="E2227" s="1" t="s">
        <v>395</v>
      </c>
      <c r="F2227" s="1" t="s">
        <v>397</v>
      </c>
      <c r="G2227" s="1" t="s">
        <v>398</v>
      </c>
      <c r="H2227" s="1" t="s">
        <v>947</v>
      </c>
      <c r="I2227" s="1" t="s">
        <v>186</v>
      </c>
      <c r="J2227" s="1" t="s">
        <v>948</v>
      </c>
      <c r="K2227" s="1" t="s">
        <v>421</v>
      </c>
      <c r="L2227" s="6" t="str">
        <f>VLOOKUP(LEFT(A2227,1),'Ansatz 1'!A$1:B$10,2)</f>
        <v>2 Unterricht, Erziehung, Sport und Wissenschaft</v>
      </c>
      <c r="M2227" s="6" t="str">
        <f>VLOOKUP(LEFT(A2227,2),'Ansatz 2'!A$1:B$51,2)</f>
        <v>27 Erwachsenenbildung</v>
      </c>
      <c r="N2227" t="str">
        <f t="shared" si="231"/>
        <v>2730 Volksbücherei</v>
      </c>
      <c r="O2227" s="1" t="str">
        <f t="shared" si="233"/>
        <v>EH</v>
      </c>
      <c r="P2227" s="1">
        <f t="shared" si="229"/>
        <v>1</v>
      </c>
      <c r="Q2227" s="1" t="s">
        <v>999</v>
      </c>
      <c r="R2227" t="str">
        <f t="shared" si="230"/>
        <v>1/2730-68000 Planmäßige Abschreibung</v>
      </c>
      <c r="S2227" s="2">
        <f t="shared" si="228"/>
        <v>-500</v>
      </c>
      <c r="T2227" s="2">
        <f t="shared" si="232"/>
        <v>-0.16165535079211121</v>
      </c>
    </row>
    <row r="2228" spans="1:20" x14ac:dyDescent="0.4">
      <c r="A2228" s="1" t="s">
        <v>643</v>
      </c>
      <c r="B2228" s="1" t="s">
        <v>395</v>
      </c>
      <c r="C2228" s="1" t="s">
        <v>477</v>
      </c>
      <c r="D2228" s="1" t="s">
        <v>455</v>
      </c>
      <c r="E2228" s="1" t="s">
        <v>395</v>
      </c>
      <c r="F2228" s="1" t="s">
        <v>497</v>
      </c>
      <c r="G2228" s="1" t="s">
        <v>398</v>
      </c>
      <c r="H2228" s="1" t="s">
        <v>930</v>
      </c>
      <c r="I2228" s="1" t="s">
        <v>186</v>
      </c>
      <c r="J2228" s="1" t="s">
        <v>89</v>
      </c>
      <c r="K2228" s="1" t="s">
        <v>532</v>
      </c>
      <c r="L2228" s="6" t="str">
        <f>VLOOKUP(LEFT(A2228,1),'Ansatz 1'!A$1:B$10,2)</f>
        <v>2 Unterricht, Erziehung, Sport und Wissenschaft</v>
      </c>
      <c r="M2228" s="6" t="str">
        <f>VLOOKUP(LEFT(A2228,2),'Ansatz 2'!A$1:B$51,2)</f>
        <v>27 Erwachsenenbildung</v>
      </c>
      <c r="N2228" t="str">
        <f t="shared" si="231"/>
        <v>2730 Volksbücherei</v>
      </c>
      <c r="O2228" s="1" t="str">
        <f t="shared" si="233"/>
        <v>EH</v>
      </c>
      <c r="P2228" s="1">
        <f t="shared" si="229"/>
        <v>1</v>
      </c>
      <c r="Q2228" s="1" t="s">
        <v>999</v>
      </c>
      <c r="R2228" t="str">
        <f t="shared" si="230"/>
        <v>1/2730-72050 Interne Leistungsverrechnung</v>
      </c>
      <c r="S2228" s="2">
        <f t="shared" si="228"/>
        <v>-200</v>
      </c>
      <c r="T2228" s="2">
        <f t="shared" si="232"/>
        <v>-6.4662140316844488E-2</v>
      </c>
    </row>
    <row r="2229" spans="1:20" x14ac:dyDescent="0.4">
      <c r="A2229" s="1" t="s">
        <v>643</v>
      </c>
      <c r="B2229" s="1" t="s">
        <v>395</v>
      </c>
      <c r="C2229" s="1" t="s">
        <v>485</v>
      </c>
      <c r="D2229" s="1" t="s">
        <v>395</v>
      </c>
      <c r="E2229" s="1" t="s">
        <v>395</v>
      </c>
      <c r="F2229" s="1" t="s">
        <v>397</v>
      </c>
      <c r="G2229" s="1" t="s">
        <v>398</v>
      </c>
      <c r="H2229" s="1" t="s">
        <v>930</v>
      </c>
      <c r="I2229" s="1" t="s">
        <v>186</v>
      </c>
      <c r="J2229" s="1" t="s">
        <v>135</v>
      </c>
      <c r="K2229" s="1" t="s">
        <v>508</v>
      </c>
      <c r="L2229" s="6" t="str">
        <f>VLOOKUP(LEFT(A2229,1),'Ansatz 1'!A$1:B$10,2)</f>
        <v>2 Unterricht, Erziehung, Sport und Wissenschaft</v>
      </c>
      <c r="M2229" s="6" t="str">
        <f>VLOOKUP(LEFT(A2229,2),'Ansatz 2'!A$1:B$51,2)</f>
        <v>27 Erwachsenenbildung</v>
      </c>
      <c r="N2229" t="str">
        <f t="shared" si="231"/>
        <v>2730 Volksbücherei</v>
      </c>
      <c r="O2229" s="1" t="str">
        <f t="shared" si="233"/>
        <v>EH</v>
      </c>
      <c r="P2229" s="1">
        <f t="shared" si="229"/>
        <v>1</v>
      </c>
      <c r="Q2229" s="1" t="s">
        <v>999</v>
      </c>
      <c r="R2229" t="str">
        <f t="shared" si="230"/>
        <v>1/2730-72800 Entgelte für sonstige Leistungen (Reinigung durch Unternehmen)</v>
      </c>
      <c r="S2229" s="2">
        <f t="shared" si="228"/>
        <v>-3200</v>
      </c>
      <c r="T2229" s="2">
        <f t="shared" si="232"/>
        <v>-1.0345942450695118</v>
      </c>
    </row>
    <row r="2230" spans="1:20" x14ac:dyDescent="0.4">
      <c r="A2230" s="1" t="s">
        <v>643</v>
      </c>
      <c r="B2230" s="1" t="s">
        <v>395</v>
      </c>
      <c r="C2230" s="1" t="s">
        <v>487</v>
      </c>
      <c r="D2230" s="1" t="s">
        <v>395</v>
      </c>
      <c r="E2230" s="1" t="s">
        <v>395</v>
      </c>
      <c r="F2230" s="1" t="s">
        <v>397</v>
      </c>
      <c r="G2230" s="1" t="s">
        <v>398</v>
      </c>
      <c r="H2230" s="1" t="s">
        <v>930</v>
      </c>
      <c r="I2230" s="1" t="s">
        <v>186</v>
      </c>
      <c r="J2230" s="1" t="s">
        <v>62</v>
      </c>
      <c r="K2230" s="1" t="s">
        <v>419</v>
      </c>
      <c r="L2230" s="6" t="str">
        <f>VLOOKUP(LEFT(A2230,1),'Ansatz 1'!A$1:B$10,2)</f>
        <v>2 Unterricht, Erziehung, Sport und Wissenschaft</v>
      </c>
      <c r="M2230" s="6" t="str">
        <f>VLOOKUP(LEFT(A2230,2),'Ansatz 2'!A$1:B$51,2)</f>
        <v>27 Erwachsenenbildung</v>
      </c>
      <c r="N2230" t="str">
        <f t="shared" si="231"/>
        <v>2730 Volksbücherei</v>
      </c>
      <c r="O2230" s="1" t="str">
        <f t="shared" si="233"/>
        <v>EH</v>
      </c>
      <c r="P2230" s="1">
        <f t="shared" si="229"/>
        <v>1</v>
      </c>
      <c r="Q2230" s="1" t="s">
        <v>999</v>
      </c>
      <c r="R2230" t="str">
        <f t="shared" si="230"/>
        <v>1/2730-72900 Sonstige Aufwendungen</v>
      </c>
      <c r="S2230" s="2">
        <f t="shared" si="228"/>
        <v>-1500</v>
      </c>
      <c r="T2230" s="2">
        <f t="shared" si="232"/>
        <v>-0.48496605237633367</v>
      </c>
    </row>
    <row r="2231" spans="1:20" x14ac:dyDescent="0.4">
      <c r="A2231" s="1" t="s">
        <v>643</v>
      </c>
      <c r="B2231" s="1" t="s">
        <v>395</v>
      </c>
      <c r="C2231" s="1" t="s">
        <v>543</v>
      </c>
      <c r="D2231" s="1" t="s">
        <v>395</v>
      </c>
      <c r="E2231" s="1" t="s">
        <v>395</v>
      </c>
      <c r="F2231" s="1" t="s">
        <v>397</v>
      </c>
      <c r="G2231" s="1" t="s">
        <v>398</v>
      </c>
      <c r="H2231" s="1" t="s">
        <v>958</v>
      </c>
      <c r="I2231" s="1" t="s">
        <v>186</v>
      </c>
      <c r="J2231" s="1" t="s">
        <v>172</v>
      </c>
      <c r="K2231" s="1" t="s">
        <v>538</v>
      </c>
      <c r="L2231" s="6" t="str">
        <f>VLOOKUP(LEFT(A2231,1),'Ansatz 1'!A$1:B$10,2)</f>
        <v>2 Unterricht, Erziehung, Sport und Wissenschaft</v>
      </c>
      <c r="M2231" s="6" t="str">
        <f>VLOOKUP(LEFT(A2231,2),'Ansatz 2'!A$1:B$51,2)</f>
        <v>27 Erwachsenenbildung</v>
      </c>
      <c r="N2231" t="str">
        <f t="shared" si="231"/>
        <v>2730 Volksbücherei</v>
      </c>
      <c r="O2231" s="1" t="str">
        <f t="shared" si="233"/>
        <v>EH</v>
      </c>
      <c r="P2231" s="1">
        <f t="shared" si="229"/>
        <v>1</v>
      </c>
      <c r="Q2231" s="1" t="s">
        <v>999</v>
      </c>
      <c r="R2231" t="str">
        <f t="shared" si="230"/>
        <v>1/2730-75700 Transfers an private Organisationen ohne Erwerbszweck</v>
      </c>
      <c r="S2231" s="2">
        <f t="shared" si="228"/>
        <v>-18000</v>
      </c>
      <c r="T2231" s="2">
        <f t="shared" si="232"/>
        <v>-5.8195926285160038</v>
      </c>
    </row>
    <row r="2232" spans="1:20" x14ac:dyDescent="0.4">
      <c r="A2232" s="1" t="s">
        <v>643</v>
      </c>
      <c r="B2232" s="1" t="s">
        <v>395</v>
      </c>
      <c r="C2232" s="1" t="s">
        <v>496</v>
      </c>
      <c r="D2232" s="1" t="s">
        <v>405</v>
      </c>
      <c r="E2232" s="1" t="s">
        <v>395</v>
      </c>
      <c r="F2232" s="1" t="s">
        <v>397</v>
      </c>
      <c r="G2232" s="1" t="s">
        <v>398</v>
      </c>
      <c r="H2232" s="1" t="s">
        <v>953</v>
      </c>
      <c r="I2232" s="1" t="s">
        <v>186</v>
      </c>
      <c r="J2232" s="1" t="s">
        <v>187</v>
      </c>
      <c r="K2232" s="1" t="s">
        <v>437</v>
      </c>
      <c r="L2232" s="6" t="str">
        <f>VLOOKUP(LEFT(A2232,1),'Ansatz 1'!A$1:B$10,2)</f>
        <v>2 Unterricht, Erziehung, Sport und Wissenschaft</v>
      </c>
      <c r="M2232" s="6" t="str">
        <f>VLOOKUP(LEFT(A2232,2),'Ansatz 2'!A$1:B$51,2)</f>
        <v>27 Erwachsenenbildung</v>
      </c>
      <c r="N2232" t="str">
        <f t="shared" si="231"/>
        <v>2730 Volksbücherei</v>
      </c>
      <c r="O2232" s="1" t="str">
        <f t="shared" si="233"/>
        <v>EH</v>
      </c>
      <c r="P2232" s="1">
        <f t="shared" si="229"/>
        <v>2</v>
      </c>
      <c r="Q2232" s="1" t="s">
        <v>999</v>
      </c>
      <c r="R2232" t="str">
        <f t="shared" si="230"/>
        <v>2/2730+81630 Kostenbeiträge (Kostenersätze) für sonstige Leistungen (Gemeinde Weiler)</v>
      </c>
      <c r="S2232" s="2">
        <f t="shared" si="228"/>
        <v>4000</v>
      </c>
      <c r="T2232" s="2">
        <f t="shared" si="232"/>
        <v>1.2932428063368897</v>
      </c>
    </row>
    <row r="2233" spans="1:20" x14ac:dyDescent="0.4">
      <c r="A2233" s="1" t="s">
        <v>643</v>
      </c>
      <c r="B2233" s="1" t="s">
        <v>395</v>
      </c>
      <c r="C2233" s="1" t="s">
        <v>731</v>
      </c>
      <c r="D2233" s="1" t="s">
        <v>395</v>
      </c>
      <c r="E2233" s="1" t="s">
        <v>395</v>
      </c>
      <c r="F2233" s="1" t="s">
        <v>397</v>
      </c>
      <c r="G2233" s="1" t="s">
        <v>398</v>
      </c>
      <c r="H2233" s="1" t="s">
        <v>954</v>
      </c>
      <c r="I2233" s="1" t="s">
        <v>186</v>
      </c>
      <c r="J2233" s="1" t="s">
        <v>955</v>
      </c>
      <c r="K2233" s="1" t="s">
        <v>448</v>
      </c>
      <c r="L2233" s="6" t="str">
        <f>VLOOKUP(LEFT(A2233,1),'Ansatz 1'!A$1:B$10,2)</f>
        <v>2 Unterricht, Erziehung, Sport und Wissenschaft</v>
      </c>
      <c r="M2233" s="6" t="str">
        <f>VLOOKUP(LEFT(A2233,2),'Ansatz 2'!A$1:B$51,2)</f>
        <v>27 Erwachsenenbildung</v>
      </c>
      <c r="N2233" t="str">
        <f t="shared" si="231"/>
        <v>2730 Volksbücherei</v>
      </c>
      <c r="O2233" s="1" t="str">
        <f t="shared" si="233"/>
        <v>EH</v>
      </c>
      <c r="P2233" s="1">
        <f t="shared" si="229"/>
        <v>2</v>
      </c>
      <c r="Q2233" s="1" t="s">
        <v>999</v>
      </c>
      <c r="R2233" t="str">
        <f t="shared" si="230"/>
        <v>2/2730+81700 Erträge aus der Auflösung von sonstigen Rückstellungen</v>
      </c>
      <c r="S2233" s="2">
        <f t="shared" si="228"/>
        <v>100</v>
      </c>
      <c r="T2233" s="2">
        <f t="shared" si="232"/>
        <v>3.2331070158422244E-2</v>
      </c>
    </row>
    <row r="2234" spans="1:20" x14ac:dyDescent="0.4">
      <c r="A2234" s="1" t="s">
        <v>643</v>
      </c>
      <c r="B2234" s="1" t="s">
        <v>395</v>
      </c>
      <c r="C2234" s="1" t="s">
        <v>429</v>
      </c>
      <c r="D2234" s="1" t="s">
        <v>395</v>
      </c>
      <c r="E2234" s="1" t="s">
        <v>395</v>
      </c>
      <c r="F2234" s="1" t="s">
        <v>397</v>
      </c>
      <c r="G2234" s="1" t="s">
        <v>398</v>
      </c>
      <c r="H2234" s="1" t="s">
        <v>933</v>
      </c>
      <c r="I2234" s="1" t="s">
        <v>186</v>
      </c>
      <c r="J2234" s="1" t="s">
        <v>125</v>
      </c>
      <c r="K2234" s="1" t="s">
        <v>448</v>
      </c>
      <c r="L2234" s="6" t="str">
        <f>VLOOKUP(LEFT(A2234,1),'Ansatz 1'!A$1:B$10,2)</f>
        <v>2 Unterricht, Erziehung, Sport und Wissenschaft</v>
      </c>
      <c r="M2234" s="6" t="str">
        <f>VLOOKUP(LEFT(A2234,2),'Ansatz 2'!A$1:B$51,2)</f>
        <v>27 Erwachsenenbildung</v>
      </c>
      <c r="N2234" t="str">
        <f t="shared" si="231"/>
        <v>2730 Volksbücherei</v>
      </c>
      <c r="O2234" s="1" t="str">
        <f t="shared" si="233"/>
        <v>EH</v>
      </c>
      <c r="P2234" s="1">
        <f t="shared" si="229"/>
        <v>2</v>
      </c>
      <c r="Q2234" s="1" t="s">
        <v>999</v>
      </c>
      <c r="R2234" t="str">
        <f t="shared" si="230"/>
        <v>2/2730+86100 Transfers von Ländern, Landesfonds und Landeskammern</v>
      </c>
      <c r="S2234" s="2">
        <f t="shared" si="228"/>
        <v>100</v>
      </c>
      <c r="T2234" s="2">
        <f t="shared" si="232"/>
        <v>3.2331070158422244E-2</v>
      </c>
    </row>
    <row r="2235" spans="1:20" x14ac:dyDescent="0.4">
      <c r="A2235" s="1" t="s">
        <v>644</v>
      </c>
      <c r="B2235" s="1" t="s">
        <v>395</v>
      </c>
      <c r="C2235" s="1" t="s">
        <v>462</v>
      </c>
      <c r="D2235" s="1" t="s">
        <v>395</v>
      </c>
      <c r="E2235" s="1" t="s">
        <v>395</v>
      </c>
      <c r="F2235" s="1" t="s">
        <v>397</v>
      </c>
      <c r="G2235" s="1" t="s">
        <v>398</v>
      </c>
      <c r="H2235" s="1" t="s">
        <v>944</v>
      </c>
      <c r="I2235" s="1" t="s">
        <v>188</v>
      </c>
      <c r="J2235" s="1" t="s">
        <v>47</v>
      </c>
      <c r="K2235" s="1" t="s">
        <v>448</v>
      </c>
      <c r="L2235" s="6" t="str">
        <f>VLOOKUP(LEFT(A2235,1),'Ansatz 1'!A$1:B$10,2)</f>
        <v>3 Kunst, Kultur und Kultus</v>
      </c>
      <c r="M2235" s="6" t="str">
        <f>VLOOKUP(LEFT(A2235,2),'Ansatz 2'!A$1:B$51,2)</f>
        <v>32 Musik und darstellende Kunst</v>
      </c>
      <c r="N2235" t="str">
        <f t="shared" si="231"/>
        <v>3200 Musikschule</v>
      </c>
      <c r="O2235" s="1" t="str">
        <f t="shared" si="233"/>
        <v>EH</v>
      </c>
      <c r="P2235" s="1">
        <f t="shared" si="229"/>
        <v>1</v>
      </c>
      <c r="Q2235" s="1" t="s">
        <v>999</v>
      </c>
      <c r="R2235" t="str">
        <f t="shared" si="230"/>
        <v>1/3200-61800 Instandhaltung von sonstigen Anlagen</v>
      </c>
      <c r="S2235" s="2">
        <f t="shared" si="228"/>
        <v>-100</v>
      </c>
      <c r="T2235" s="2">
        <f t="shared" si="232"/>
        <v>-3.2331070158422244E-2</v>
      </c>
    </row>
    <row r="2236" spans="1:20" x14ac:dyDescent="0.4">
      <c r="A2236" s="1" t="s">
        <v>645</v>
      </c>
      <c r="B2236" s="1" t="s">
        <v>395</v>
      </c>
      <c r="C2236" s="1" t="s">
        <v>522</v>
      </c>
      <c r="D2236" s="1" t="s">
        <v>395</v>
      </c>
      <c r="E2236" s="1" t="s">
        <v>395</v>
      </c>
      <c r="F2236" s="1" t="s">
        <v>397</v>
      </c>
      <c r="G2236" s="1" t="s">
        <v>398</v>
      </c>
      <c r="H2236" s="1" t="s">
        <v>945</v>
      </c>
      <c r="I2236" s="1" t="s">
        <v>189</v>
      </c>
      <c r="J2236" s="1" t="s">
        <v>190</v>
      </c>
      <c r="K2236" s="1" t="s">
        <v>609</v>
      </c>
      <c r="L2236" s="6" t="str">
        <f>VLOOKUP(LEFT(A2236,1),'Ansatz 1'!A$1:B$10,2)</f>
        <v>3 Kunst, Kultur und Kultus</v>
      </c>
      <c r="M2236" s="6" t="str">
        <f>VLOOKUP(LEFT(A2236,2),'Ansatz 2'!A$1:B$51,2)</f>
        <v>32 Musik und darstellende Kunst</v>
      </c>
      <c r="N2236" t="str">
        <f t="shared" si="231"/>
        <v>3220 Maßnahmen der Musikpflege</v>
      </c>
      <c r="O2236" s="1" t="str">
        <f t="shared" si="233"/>
        <v>EH</v>
      </c>
      <c r="P2236" s="1">
        <f t="shared" si="229"/>
        <v>1</v>
      </c>
      <c r="Q2236" s="1" t="s">
        <v>999</v>
      </c>
      <c r="R2236" t="str">
        <f t="shared" si="230"/>
        <v>1/3220-60000 Energiebezüge (Musikprobelokal, Strom)</v>
      </c>
      <c r="S2236" s="2">
        <f t="shared" si="228"/>
        <v>-1600</v>
      </c>
      <c r="T2236" s="2">
        <f t="shared" si="232"/>
        <v>-0.5172971225347559</v>
      </c>
    </row>
    <row r="2237" spans="1:20" x14ac:dyDescent="0.4">
      <c r="A2237" s="1" t="s">
        <v>645</v>
      </c>
      <c r="B2237" s="1" t="s">
        <v>395</v>
      </c>
      <c r="C2237" s="1" t="s">
        <v>523</v>
      </c>
      <c r="D2237" s="1" t="s">
        <v>395</v>
      </c>
      <c r="E2237" s="1" t="s">
        <v>395</v>
      </c>
      <c r="F2237" s="1" t="s">
        <v>397</v>
      </c>
      <c r="G2237" s="1" t="s">
        <v>398</v>
      </c>
      <c r="H2237" s="1" t="s">
        <v>944</v>
      </c>
      <c r="I2237" s="1" t="s">
        <v>189</v>
      </c>
      <c r="J2237" s="1" t="s">
        <v>191</v>
      </c>
      <c r="K2237" s="1" t="s">
        <v>514</v>
      </c>
      <c r="L2237" s="6" t="str">
        <f>VLOOKUP(LEFT(A2237,1),'Ansatz 1'!A$1:B$10,2)</f>
        <v>3 Kunst, Kultur und Kultus</v>
      </c>
      <c r="M2237" s="6" t="str">
        <f>VLOOKUP(LEFT(A2237,2),'Ansatz 2'!A$1:B$51,2)</f>
        <v>32 Musik und darstellende Kunst</v>
      </c>
      <c r="N2237" t="str">
        <f t="shared" si="231"/>
        <v>3220 Maßnahmen der Musikpflege</v>
      </c>
      <c r="O2237" s="1" t="str">
        <f t="shared" si="233"/>
        <v>EH</v>
      </c>
      <c r="P2237" s="1">
        <f t="shared" si="229"/>
        <v>1</v>
      </c>
      <c r="Q2237" s="1" t="s">
        <v>999</v>
      </c>
      <c r="R2237" t="str">
        <f t="shared" si="230"/>
        <v>1/3220-61400 Instandhaltung von Gebäuden und Bauten (Musikprobelokal)</v>
      </c>
      <c r="S2237" s="2">
        <f t="shared" si="228"/>
        <v>-3500</v>
      </c>
      <c r="T2237" s="2">
        <f t="shared" si="232"/>
        <v>-1.1315874555447785</v>
      </c>
    </row>
    <row r="2238" spans="1:20" x14ac:dyDescent="0.4">
      <c r="A2238" s="1" t="s">
        <v>645</v>
      </c>
      <c r="B2238" s="1" t="s">
        <v>395</v>
      </c>
      <c r="C2238" s="1" t="s">
        <v>462</v>
      </c>
      <c r="D2238" s="1" t="s">
        <v>395</v>
      </c>
      <c r="E2238" s="1" t="s">
        <v>395</v>
      </c>
      <c r="F2238" s="1" t="s">
        <v>397</v>
      </c>
      <c r="G2238" s="1" t="s">
        <v>398</v>
      </c>
      <c r="H2238" s="1" t="s">
        <v>944</v>
      </c>
      <c r="I2238" s="1" t="s">
        <v>189</v>
      </c>
      <c r="J2238" s="1" t="s">
        <v>192</v>
      </c>
      <c r="K2238" s="1" t="s">
        <v>448</v>
      </c>
      <c r="L2238" s="6" t="str">
        <f>VLOOKUP(LEFT(A2238,1),'Ansatz 1'!A$1:B$10,2)</f>
        <v>3 Kunst, Kultur und Kultus</v>
      </c>
      <c r="M2238" s="6" t="str">
        <f>VLOOKUP(LEFT(A2238,2),'Ansatz 2'!A$1:B$51,2)</f>
        <v>32 Musik und darstellende Kunst</v>
      </c>
      <c r="N2238" t="str">
        <f t="shared" si="231"/>
        <v>3220 Maßnahmen der Musikpflege</v>
      </c>
      <c r="O2238" s="1" t="str">
        <f t="shared" si="233"/>
        <v>EH</v>
      </c>
      <c r="P2238" s="1">
        <f t="shared" si="229"/>
        <v>1</v>
      </c>
      <c r="Q2238" s="1" t="s">
        <v>999</v>
      </c>
      <c r="R2238" t="str">
        <f t="shared" si="230"/>
        <v>1/3220-61800 Instandhaltung von sonstigen Anlagen (Musikprobelokal)</v>
      </c>
      <c r="S2238" s="2">
        <f t="shared" si="228"/>
        <v>-100</v>
      </c>
      <c r="T2238" s="2">
        <f t="shared" si="232"/>
        <v>-3.2331070158422244E-2</v>
      </c>
    </row>
    <row r="2239" spans="1:20" x14ac:dyDescent="0.4">
      <c r="A2239" s="1" t="s">
        <v>645</v>
      </c>
      <c r="B2239" s="1" t="s">
        <v>395</v>
      </c>
      <c r="C2239" s="1" t="s">
        <v>524</v>
      </c>
      <c r="D2239" s="1" t="s">
        <v>395</v>
      </c>
      <c r="E2239" s="1" t="s">
        <v>395</v>
      </c>
      <c r="F2239" s="1" t="s">
        <v>397</v>
      </c>
      <c r="G2239" s="1" t="s">
        <v>398</v>
      </c>
      <c r="H2239" s="1" t="s">
        <v>956</v>
      </c>
      <c r="I2239" s="1" t="s">
        <v>189</v>
      </c>
      <c r="J2239" s="1" t="s">
        <v>88</v>
      </c>
      <c r="K2239" s="1" t="s">
        <v>611</v>
      </c>
      <c r="L2239" s="6" t="str">
        <f>VLOOKUP(LEFT(A2239,1),'Ansatz 1'!A$1:B$10,2)</f>
        <v>3 Kunst, Kultur und Kultus</v>
      </c>
      <c r="M2239" s="6" t="str">
        <f>VLOOKUP(LEFT(A2239,2),'Ansatz 2'!A$1:B$51,2)</f>
        <v>32 Musik und darstellende Kunst</v>
      </c>
      <c r="N2239" t="str">
        <f t="shared" si="231"/>
        <v>3220 Maßnahmen der Musikpflege</v>
      </c>
      <c r="O2239" s="1" t="str">
        <f t="shared" si="233"/>
        <v>EH</v>
      </c>
      <c r="P2239" s="1">
        <f t="shared" si="229"/>
        <v>1</v>
      </c>
      <c r="Q2239" s="1" t="s">
        <v>999</v>
      </c>
      <c r="R2239" t="str">
        <f t="shared" si="230"/>
        <v>1/3220-65000 Zinsen für Finanzschulden in Euro</v>
      </c>
      <c r="S2239" s="2">
        <f t="shared" si="228"/>
        <v>-13000</v>
      </c>
      <c r="T2239" s="2">
        <f t="shared" si="232"/>
        <v>-4.2030391205948918</v>
      </c>
    </row>
    <row r="2240" spans="1:20" x14ac:dyDescent="0.4">
      <c r="A2240" s="1" t="s">
        <v>645</v>
      </c>
      <c r="B2240" s="1" t="s">
        <v>395</v>
      </c>
      <c r="C2240" s="1" t="s">
        <v>470</v>
      </c>
      <c r="D2240" s="1" t="s">
        <v>395</v>
      </c>
      <c r="E2240" s="1" t="s">
        <v>395</v>
      </c>
      <c r="F2240" s="1" t="s">
        <v>397</v>
      </c>
      <c r="G2240" s="1" t="s">
        <v>398</v>
      </c>
      <c r="H2240" s="1" t="s">
        <v>945</v>
      </c>
      <c r="I2240" s="1" t="s">
        <v>189</v>
      </c>
      <c r="J2240" s="1" t="s">
        <v>193</v>
      </c>
      <c r="K2240" s="1" t="s">
        <v>493</v>
      </c>
      <c r="L2240" s="6" t="str">
        <f>VLOOKUP(LEFT(A2240,1),'Ansatz 1'!A$1:B$10,2)</f>
        <v>3 Kunst, Kultur und Kultus</v>
      </c>
      <c r="M2240" s="6" t="str">
        <f>VLOOKUP(LEFT(A2240,2),'Ansatz 2'!A$1:B$51,2)</f>
        <v>32 Musik und darstellende Kunst</v>
      </c>
      <c r="N2240" t="str">
        <f t="shared" si="231"/>
        <v>3220 Maßnahmen der Musikpflege</v>
      </c>
      <c r="O2240" s="1" t="str">
        <f t="shared" si="233"/>
        <v>EH</v>
      </c>
      <c r="P2240" s="1">
        <f t="shared" si="229"/>
        <v>1</v>
      </c>
      <c r="Q2240" s="1" t="s">
        <v>999</v>
      </c>
      <c r="R2240" t="str">
        <f t="shared" si="230"/>
        <v>1/3220-67000 Versicherungen (Musikprobelokal)</v>
      </c>
      <c r="S2240" s="2">
        <f t="shared" si="228"/>
        <v>-300</v>
      </c>
      <c r="T2240" s="2">
        <f t="shared" si="232"/>
        <v>-9.6993210475266725E-2</v>
      </c>
    </row>
    <row r="2241" spans="1:20" x14ac:dyDescent="0.4">
      <c r="A2241" s="1" t="s">
        <v>645</v>
      </c>
      <c r="B2241" s="1" t="s">
        <v>395</v>
      </c>
      <c r="C2241" s="1" t="s">
        <v>946</v>
      </c>
      <c r="D2241" s="1" t="s">
        <v>395</v>
      </c>
      <c r="E2241" s="1" t="s">
        <v>395</v>
      </c>
      <c r="F2241" s="1" t="s">
        <v>397</v>
      </c>
      <c r="G2241" s="1" t="s">
        <v>398</v>
      </c>
      <c r="H2241" s="1" t="s">
        <v>947</v>
      </c>
      <c r="I2241" s="1" t="s">
        <v>189</v>
      </c>
      <c r="J2241" s="1" t="s">
        <v>948</v>
      </c>
      <c r="K2241" s="1" t="s">
        <v>968</v>
      </c>
      <c r="L2241" s="6" t="str">
        <f>VLOOKUP(LEFT(A2241,1),'Ansatz 1'!A$1:B$10,2)</f>
        <v>3 Kunst, Kultur und Kultus</v>
      </c>
      <c r="M2241" s="6" t="str">
        <f>VLOOKUP(LEFT(A2241,2),'Ansatz 2'!A$1:B$51,2)</f>
        <v>32 Musik und darstellende Kunst</v>
      </c>
      <c r="N2241" t="str">
        <f t="shared" si="231"/>
        <v>3220 Maßnahmen der Musikpflege</v>
      </c>
      <c r="O2241" s="1" t="str">
        <f t="shared" si="233"/>
        <v>EH</v>
      </c>
      <c r="P2241" s="1">
        <f t="shared" si="229"/>
        <v>1</v>
      </c>
      <c r="Q2241" s="1" t="s">
        <v>999</v>
      </c>
      <c r="R2241" t="str">
        <f t="shared" si="230"/>
        <v>1/3220-68000 Planmäßige Abschreibung</v>
      </c>
      <c r="S2241" s="2">
        <f t="shared" si="228"/>
        <v>-8900</v>
      </c>
      <c r="T2241" s="2">
        <f t="shared" si="232"/>
        <v>-2.8774652440995796</v>
      </c>
    </row>
    <row r="2242" spans="1:20" x14ac:dyDescent="0.4">
      <c r="A2242" s="1" t="s">
        <v>645</v>
      </c>
      <c r="B2242" s="1" t="s">
        <v>395</v>
      </c>
      <c r="C2242" s="1" t="s">
        <v>477</v>
      </c>
      <c r="D2242" s="1" t="s">
        <v>455</v>
      </c>
      <c r="E2242" s="1" t="s">
        <v>395</v>
      </c>
      <c r="F2242" s="1" t="s">
        <v>497</v>
      </c>
      <c r="G2242" s="1" t="s">
        <v>398</v>
      </c>
      <c r="H2242" s="1" t="s">
        <v>930</v>
      </c>
      <c r="I2242" s="1" t="s">
        <v>189</v>
      </c>
      <c r="J2242" s="1" t="s">
        <v>89</v>
      </c>
      <c r="K2242" s="1" t="s">
        <v>421</v>
      </c>
      <c r="L2242" s="6" t="str">
        <f>VLOOKUP(LEFT(A2242,1),'Ansatz 1'!A$1:B$10,2)</f>
        <v>3 Kunst, Kultur und Kultus</v>
      </c>
      <c r="M2242" s="6" t="str">
        <f>VLOOKUP(LEFT(A2242,2),'Ansatz 2'!A$1:B$51,2)</f>
        <v>32 Musik und darstellende Kunst</v>
      </c>
      <c r="N2242" t="str">
        <f t="shared" si="231"/>
        <v>3220 Maßnahmen der Musikpflege</v>
      </c>
      <c r="O2242" s="1" t="str">
        <f t="shared" si="233"/>
        <v>EH</v>
      </c>
      <c r="P2242" s="1">
        <f t="shared" si="229"/>
        <v>1</v>
      </c>
      <c r="Q2242" s="1" t="s">
        <v>999</v>
      </c>
      <c r="R2242" t="str">
        <f t="shared" si="230"/>
        <v>1/3220-72050 Interne Leistungsverrechnung</v>
      </c>
      <c r="S2242" s="2">
        <f t="shared" ref="S2242:S2305" si="234">IF(P2242=2,K2242+0,-(K2242+0))</f>
        <v>-500</v>
      </c>
      <c r="T2242" s="2">
        <f t="shared" si="232"/>
        <v>-0.16165535079211121</v>
      </c>
    </row>
    <row r="2243" spans="1:20" x14ac:dyDescent="0.4">
      <c r="A2243" s="1" t="s">
        <v>645</v>
      </c>
      <c r="B2243" s="1" t="s">
        <v>395</v>
      </c>
      <c r="C2243" s="1" t="s">
        <v>487</v>
      </c>
      <c r="D2243" s="1" t="s">
        <v>395</v>
      </c>
      <c r="E2243" s="1" t="s">
        <v>395</v>
      </c>
      <c r="F2243" s="1" t="s">
        <v>397</v>
      </c>
      <c r="G2243" s="1" t="s">
        <v>398</v>
      </c>
      <c r="H2243" s="1" t="s">
        <v>930</v>
      </c>
      <c r="I2243" s="1" t="s">
        <v>189</v>
      </c>
      <c r="J2243" s="1" t="s">
        <v>194</v>
      </c>
      <c r="K2243" s="1" t="s">
        <v>448</v>
      </c>
      <c r="L2243" s="6" t="str">
        <f>VLOOKUP(LEFT(A2243,1),'Ansatz 1'!A$1:B$10,2)</f>
        <v>3 Kunst, Kultur und Kultus</v>
      </c>
      <c r="M2243" s="6" t="str">
        <f>VLOOKUP(LEFT(A2243,2),'Ansatz 2'!A$1:B$51,2)</f>
        <v>32 Musik und darstellende Kunst</v>
      </c>
      <c r="N2243" t="str">
        <f t="shared" si="231"/>
        <v>3220 Maßnahmen der Musikpflege</v>
      </c>
      <c r="O2243" s="1" t="str">
        <f t="shared" si="233"/>
        <v>EH</v>
      </c>
      <c r="P2243" s="1">
        <f t="shared" ref="P2243:P2306" si="235">IF(OR(MID(H2243,2,1)="1",MID(H2243,2,1)="3"),2,1)</f>
        <v>1</v>
      </c>
      <c r="Q2243" s="1" t="s">
        <v>999</v>
      </c>
      <c r="R2243" t="str">
        <f t="shared" si="230"/>
        <v>1/3220-72900 Sonstige Aufwendungen (Musikprobelokal)</v>
      </c>
      <c r="S2243" s="2">
        <f t="shared" si="234"/>
        <v>-100</v>
      </c>
      <c r="T2243" s="2">
        <f t="shared" si="232"/>
        <v>-3.2331070158422244E-2</v>
      </c>
    </row>
    <row r="2244" spans="1:20" x14ac:dyDescent="0.4">
      <c r="A2244" s="1" t="s">
        <v>645</v>
      </c>
      <c r="B2244" s="1" t="s">
        <v>395</v>
      </c>
      <c r="C2244" s="1" t="s">
        <v>543</v>
      </c>
      <c r="D2244" s="1" t="s">
        <v>395</v>
      </c>
      <c r="E2244" s="1" t="s">
        <v>395</v>
      </c>
      <c r="F2244" s="1" t="s">
        <v>397</v>
      </c>
      <c r="G2244" s="1" t="s">
        <v>398</v>
      </c>
      <c r="H2244" s="1" t="s">
        <v>958</v>
      </c>
      <c r="I2244" s="1" t="s">
        <v>189</v>
      </c>
      <c r="J2244" s="1" t="s">
        <v>195</v>
      </c>
      <c r="K2244" s="1" t="s">
        <v>647</v>
      </c>
      <c r="L2244" s="6" t="str">
        <f>VLOOKUP(LEFT(A2244,1),'Ansatz 1'!A$1:B$10,2)</f>
        <v>3 Kunst, Kultur und Kultus</v>
      </c>
      <c r="M2244" s="6" t="str">
        <f>VLOOKUP(LEFT(A2244,2),'Ansatz 2'!A$1:B$51,2)</f>
        <v>32 Musik und darstellende Kunst</v>
      </c>
      <c r="N2244" t="str">
        <f t="shared" si="231"/>
        <v>3220 Maßnahmen der Musikpflege</v>
      </c>
      <c r="O2244" s="1" t="str">
        <f t="shared" si="233"/>
        <v>EH</v>
      </c>
      <c r="P2244" s="1">
        <f t="shared" si="235"/>
        <v>1</v>
      </c>
      <c r="Q2244" s="1" t="s">
        <v>999</v>
      </c>
      <c r="R2244" t="str">
        <f t="shared" si="230"/>
        <v>1/3220-75700 Transfers an private Organisationen ohne Erwerbszweck (Musikschule)</v>
      </c>
      <c r="S2244" s="2">
        <f t="shared" si="234"/>
        <v>-95000</v>
      </c>
      <c r="T2244" s="2">
        <f t="shared" si="232"/>
        <v>-30.714516650501132</v>
      </c>
    </row>
    <row r="2245" spans="1:20" x14ac:dyDescent="0.4">
      <c r="A2245" s="1" t="s">
        <v>645</v>
      </c>
      <c r="B2245" s="1" t="s">
        <v>395</v>
      </c>
      <c r="C2245" s="1" t="s">
        <v>543</v>
      </c>
      <c r="D2245" s="1" t="s">
        <v>403</v>
      </c>
      <c r="E2245" s="1" t="s">
        <v>395</v>
      </c>
      <c r="F2245" s="1" t="s">
        <v>397</v>
      </c>
      <c r="G2245" s="1" t="s">
        <v>398</v>
      </c>
      <c r="H2245" s="1" t="s">
        <v>958</v>
      </c>
      <c r="I2245" s="1" t="s">
        <v>189</v>
      </c>
      <c r="J2245" s="1" t="s">
        <v>196</v>
      </c>
      <c r="K2245" s="1" t="s">
        <v>453</v>
      </c>
      <c r="L2245" s="6" t="str">
        <f>VLOOKUP(LEFT(A2245,1),'Ansatz 1'!A$1:B$10,2)</f>
        <v>3 Kunst, Kultur und Kultus</v>
      </c>
      <c r="M2245" s="6" t="str">
        <f>VLOOKUP(LEFT(A2245,2),'Ansatz 2'!A$1:B$51,2)</f>
        <v>32 Musik und darstellende Kunst</v>
      </c>
      <c r="N2245" t="str">
        <f t="shared" si="231"/>
        <v>3220 Maßnahmen der Musikpflege</v>
      </c>
      <c r="O2245" s="1" t="str">
        <f t="shared" si="233"/>
        <v>EH</v>
      </c>
      <c r="P2245" s="1">
        <f t="shared" si="235"/>
        <v>1</v>
      </c>
      <c r="Q2245" s="1" t="s">
        <v>999</v>
      </c>
      <c r="R2245" t="str">
        <f t="shared" si="230"/>
        <v>1/3220-75710 Transfers an private Organisationen ohne Erwerbszweck (Musikvereine u. Chöre)</v>
      </c>
      <c r="S2245" s="2">
        <f t="shared" si="234"/>
        <v>-8000</v>
      </c>
      <c r="T2245" s="2">
        <f t="shared" si="232"/>
        <v>-2.5864856126737794</v>
      </c>
    </row>
    <row r="2246" spans="1:20" x14ac:dyDescent="0.4">
      <c r="A2246" s="1" t="s">
        <v>645</v>
      </c>
      <c r="B2246" s="1" t="s">
        <v>395</v>
      </c>
      <c r="C2246" s="1" t="s">
        <v>648</v>
      </c>
      <c r="D2246" s="1" t="s">
        <v>395</v>
      </c>
      <c r="E2246" s="1" t="s">
        <v>395</v>
      </c>
      <c r="F2246" s="1" t="s">
        <v>397</v>
      </c>
      <c r="G2246" s="1" t="s">
        <v>398</v>
      </c>
      <c r="H2246" s="1" t="s">
        <v>958</v>
      </c>
      <c r="I2246" s="1" t="s">
        <v>189</v>
      </c>
      <c r="J2246" s="1" t="s">
        <v>197</v>
      </c>
      <c r="K2246" s="1" t="s">
        <v>448</v>
      </c>
      <c r="L2246" s="6" t="str">
        <f>VLOOKUP(LEFT(A2246,1),'Ansatz 1'!A$1:B$10,2)</f>
        <v>3 Kunst, Kultur und Kultus</v>
      </c>
      <c r="M2246" s="6" t="str">
        <f>VLOOKUP(LEFT(A2246,2),'Ansatz 2'!A$1:B$51,2)</f>
        <v>32 Musik und darstellende Kunst</v>
      </c>
      <c r="N2246" t="str">
        <f t="shared" si="231"/>
        <v>3220 Maßnahmen der Musikpflege</v>
      </c>
      <c r="O2246" s="1" t="str">
        <f t="shared" si="233"/>
        <v>EH</v>
      </c>
      <c r="P2246" s="1">
        <f t="shared" si="235"/>
        <v>1</v>
      </c>
      <c r="Q2246" s="1" t="s">
        <v>999</v>
      </c>
      <c r="R2246" t="str">
        <f t="shared" si="230"/>
        <v>1/3220-76800 Sonstige Transfers an private Haushalte (an Eltern f.Musikschulbesuch außerhalb d. Musiksch. M. Rheintal)</v>
      </c>
      <c r="S2246" s="2">
        <f t="shared" si="234"/>
        <v>-100</v>
      </c>
      <c r="T2246" s="2">
        <f t="shared" si="232"/>
        <v>-3.2331070158422244E-2</v>
      </c>
    </row>
    <row r="2247" spans="1:20" x14ac:dyDescent="0.4">
      <c r="A2247" s="1" t="s">
        <v>645</v>
      </c>
      <c r="B2247" s="1" t="s">
        <v>395</v>
      </c>
      <c r="C2247" s="1" t="s">
        <v>491</v>
      </c>
      <c r="D2247" s="1" t="s">
        <v>395</v>
      </c>
      <c r="E2247" s="1" t="s">
        <v>395</v>
      </c>
      <c r="F2247" s="1" t="s">
        <v>397</v>
      </c>
      <c r="G2247" s="1" t="s">
        <v>398</v>
      </c>
      <c r="H2247" s="1" t="s">
        <v>952</v>
      </c>
      <c r="I2247" s="1" t="s">
        <v>189</v>
      </c>
      <c r="J2247" s="1" t="s">
        <v>198</v>
      </c>
      <c r="K2247" s="1" t="s">
        <v>572</v>
      </c>
      <c r="L2247" s="6" t="str">
        <f>VLOOKUP(LEFT(A2247,1),'Ansatz 1'!A$1:B$10,2)</f>
        <v>3 Kunst, Kultur und Kultus</v>
      </c>
      <c r="M2247" s="6" t="str">
        <f>VLOOKUP(LEFT(A2247,2),'Ansatz 2'!A$1:B$51,2)</f>
        <v>32 Musik und darstellende Kunst</v>
      </c>
      <c r="N2247" t="str">
        <f t="shared" si="231"/>
        <v>3220 Maßnahmen der Musikpflege</v>
      </c>
      <c r="O2247" s="1" t="str">
        <f t="shared" si="233"/>
        <v>EH</v>
      </c>
      <c r="P2247" s="1">
        <f t="shared" si="235"/>
        <v>2</v>
      </c>
      <c r="Q2247" s="1" t="s">
        <v>999</v>
      </c>
      <c r="R2247" t="str">
        <f t="shared" si="230"/>
        <v>2/3220+81100 Miete- und Pachtertrag (Bürgermusik)</v>
      </c>
      <c r="S2247" s="2">
        <f t="shared" si="234"/>
        <v>800</v>
      </c>
      <c r="T2247" s="2">
        <f t="shared" si="232"/>
        <v>0.25864856126737795</v>
      </c>
    </row>
    <row r="2248" spans="1:20" x14ac:dyDescent="0.4">
      <c r="A2248" s="1" t="s">
        <v>649</v>
      </c>
      <c r="B2248" s="1" t="s">
        <v>395</v>
      </c>
      <c r="C2248" s="1" t="s">
        <v>477</v>
      </c>
      <c r="D2248" s="1" t="s">
        <v>455</v>
      </c>
      <c r="E2248" s="1" t="s">
        <v>395</v>
      </c>
      <c r="F2248" s="1" t="s">
        <v>497</v>
      </c>
      <c r="G2248" s="1" t="s">
        <v>398</v>
      </c>
      <c r="H2248" s="1" t="s">
        <v>930</v>
      </c>
      <c r="I2248" s="1" t="s">
        <v>199</v>
      </c>
      <c r="J2248" s="1" t="s">
        <v>89</v>
      </c>
      <c r="K2248" s="1" t="s">
        <v>461</v>
      </c>
      <c r="L2248" s="6" t="str">
        <f>VLOOKUP(LEFT(A2248,1),'Ansatz 1'!A$1:B$10,2)</f>
        <v>3 Kunst, Kultur und Kultus</v>
      </c>
      <c r="M2248" s="6" t="str">
        <f>VLOOKUP(LEFT(A2248,2),'Ansatz 2'!A$1:B$51,2)</f>
        <v>32 Musik und darstellende Kunst</v>
      </c>
      <c r="N2248" t="str">
        <f t="shared" si="231"/>
        <v>3240 Maßnahmen zur Förderung der darstellenden Kunst</v>
      </c>
      <c r="O2248" s="1" t="str">
        <f t="shared" si="233"/>
        <v>EH</v>
      </c>
      <c r="P2248" s="1">
        <f t="shared" si="235"/>
        <v>1</v>
      </c>
      <c r="Q2248" s="1" t="s">
        <v>999</v>
      </c>
      <c r="R2248" t="str">
        <f t="shared" si="230"/>
        <v>1/3240-72050 Interne Leistungsverrechnung</v>
      </c>
      <c r="S2248" s="2">
        <f t="shared" si="234"/>
        <v>-1000</v>
      </c>
      <c r="T2248" s="2">
        <f t="shared" si="232"/>
        <v>-0.32331070158422243</v>
      </c>
    </row>
    <row r="2249" spans="1:20" x14ac:dyDescent="0.4">
      <c r="A2249" s="1" t="s">
        <v>649</v>
      </c>
      <c r="B2249" s="1" t="s">
        <v>395</v>
      </c>
      <c r="C2249" s="1" t="s">
        <v>543</v>
      </c>
      <c r="D2249" s="1" t="s">
        <v>395</v>
      </c>
      <c r="E2249" s="1" t="s">
        <v>395</v>
      </c>
      <c r="F2249" s="1" t="s">
        <v>397</v>
      </c>
      <c r="G2249" s="1" t="s">
        <v>398</v>
      </c>
      <c r="H2249" s="1" t="s">
        <v>958</v>
      </c>
      <c r="I2249" s="1" t="s">
        <v>199</v>
      </c>
      <c r="J2249" s="1" t="s">
        <v>200</v>
      </c>
      <c r="K2249" s="1" t="s">
        <v>563</v>
      </c>
      <c r="L2249" s="6" t="str">
        <f>VLOOKUP(LEFT(A2249,1),'Ansatz 1'!A$1:B$10,2)</f>
        <v>3 Kunst, Kultur und Kultus</v>
      </c>
      <c r="M2249" s="6" t="str">
        <f>VLOOKUP(LEFT(A2249,2),'Ansatz 2'!A$1:B$51,2)</f>
        <v>32 Musik und darstellende Kunst</v>
      </c>
      <c r="N2249" t="str">
        <f t="shared" si="231"/>
        <v>3240 Maßnahmen zur Förderung der darstellenden Kunst</v>
      </c>
      <c r="O2249" s="1" t="str">
        <f t="shared" si="233"/>
        <v>EH</v>
      </c>
      <c r="P2249" s="1">
        <f t="shared" si="235"/>
        <v>1</v>
      </c>
      <c r="Q2249" s="1" t="s">
        <v>999</v>
      </c>
      <c r="R2249" t="str">
        <f t="shared" si="230"/>
        <v>1/3240-75700 Transfers an private Organisationen ohne Erwerbszweck (kulturelle Veranstaltungen)</v>
      </c>
      <c r="S2249" s="2">
        <f t="shared" si="234"/>
        <v>-6500</v>
      </c>
      <c r="T2249" s="2">
        <f t="shared" si="232"/>
        <v>-2.1015195602974459</v>
      </c>
    </row>
    <row r="2250" spans="1:20" x14ac:dyDescent="0.4">
      <c r="A2250" s="1" t="s">
        <v>407</v>
      </c>
      <c r="B2250" s="1" t="s">
        <v>395</v>
      </c>
      <c r="C2250" s="1" t="s">
        <v>489</v>
      </c>
      <c r="D2250" s="1" t="s">
        <v>395</v>
      </c>
      <c r="E2250" s="1" t="s">
        <v>395</v>
      </c>
      <c r="F2250" s="1" t="s">
        <v>397</v>
      </c>
      <c r="G2250" s="1" t="s">
        <v>398</v>
      </c>
      <c r="H2250" s="1" t="s">
        <v>951</v>
      </c>
      <c r="I2250" s="1" t="s">
        <v>201</v>
      </c>
      <c r="J2250" s="1" t="s">
        <v>202</v>
      </c>
      <c r="K2250" s="1" t="s">
        <v>448</v>
      </c>
      <c r="L2250" s="6" t="str">
        <f>VLOOKUP(LEFT(A2250,1),'Ansatz 1'!A$1:B$10,2)</f>
        <v>3 Kunst, Kultur und Kultus</v>
      </c>
      <c r="M2250" s="6" t="str">
        <f>VLOOKUP(LEFT(A2250,2),'Ansatz 2'!A$1:B$51,2)</f>
        <v>36 Heimatpflege</v>
      </c>
      <c r="N2250" t="str">
        <f t="shared" si="231"/>
        <v>3600 Heimatpflege</v>
      </c>
      <c r="O2250" s="1" t="str">
        <f t="shared" si="233"/>
        <v>EH</v>
      </c>
      <c r="P2250" s="1">
        <f t="shared" si="235"/>
        <v>2</v>
      </c>
      <c r="Q2250" s="1" t="s">
        <v>999</v>
      </c>
      <c r="R2250" t="str">
        <f t="shared" si="230"/>
        <v>2/3600+80800 Veräußerungen von Waren (Heimatbuch)</v>
      </c>
      <c r="S2250" s="2">
        <f t="shared" si="234"/>
        <v>100</v>
      </c>
      <c r="T2250" s="2">
        <f t="shared" si="232"/>
        <v>3.2331070158422244E-2</v>
      </c>
    </row>
    <row r="2251" spans="1:20" x14ac:dyDescent="0.4">
      <c r="A2251" s="1" t="s">
        <v>650</v>
      </c>
      <c r="B2251" s="1" t="s">
        <v>395</v>
      </c>
      <c r="C2251" s="1" t="s">
        <v>487</v>
      </c>
      <c r="D2251" s="1" t="s">
        <v>395</v>
      </c>
      <c r="E2251" s="1" t="s">
        <v>395</v>
      </c>
      <c r="F2251" s="1" t="s">
        <v>397</v>
      </c>
      <c r="G2251" s="1" t="s">
        <v>398</v>
      </c>
      <c r="H2251" s="1" t="s">
        <v>930</v>
      </c>
      <c r="I2251" s="1" t="s">
        <v>203</v>
      </c>
      <c r="J2251" s="1" t="s">
        <v>62</v>
      </c>
      <c r="K2251" s="1" t="s">
        <v>448</v>
      </c>
      <c r="L2251" s="6" t="str">
        <f>VLOOKUP(LEFT(A2251,1),'Ansatz 1'!A$1:B$10,2)</f>
        <v>3 Kunst, Kultur und Kultus</v>
      </c>
      <c r="M2251" s="6" t="str">
        <f>VLOOKUP(LEFT(A2251,2),'Ansatz 2'!A$1:B$51,2)</f>
        <v>36 Heimatpflege</v>
      </c>
      <c r="N2251" t="str">
        <f t="shared" si="231"/>
        <v>3620 Denkmalpflege</v>
      </c>
      <c r="O2251" s="1" t="str">
        <f t="shared" si="233"/>
        <v>EH</v>
      </c>
      <c r="P2251" s="1">
        <f t="shared" si="235"/>
        <v>1</v>
      </c>
      <c r="Q2251" s="1" t="s">
        <v>999</v>
      </c>
      <c r="R2251" t="str">
        <f t="shared" si="230"/>
        <v>1/3620-72900 Sonstige Aufwendungen</v>
      </c>
      <c r="S2251" s="2">
        <f t="shared" si="234"/>
        <v>-100</v>
      </c>
      <c r="T2251" s="2">
        <f t="shared" si="232"/>
        <v>-3.2331070158422244E-2</v>
      </c>
    </row>
    <row r="2252" spans="1:20" x14ac:dyDescent="0.4">
      <c r="A2252" s="1" t="s">
        <v>651</v>
      </c>
      <c r="B2252" s="1" t="s">
        <v>395</v>
      </c>
      <c r="C2252" s="1" t="s">
        <v>487</v>
      </c>
      <c r="D2252" s="1" t="s">
        <v>395</v>
      </c>
      <c r="E2252" s="1" t="s">
        <v>395</v>
      </c>
      <c r="F2252" s="1" t="s">
        <v>397</v>
      </c>
      <c r="G2252" s="1" t="s">
        <v>398</v>
      </c>
      <c r="H2252" s="1" t="s">
        <v>930</v>
      </c>
      <c r="I2252" s="1" t="s">
        <v>204</v>
      </c>
      <c r="J2252" s="1" t="s">
        <v>62</v>
      </c>
      <c r="K2252" s="1" t="s">
        <v>448</v>
      </c>
      <c r="L2252" s="6" t="str">
        <f>VLOOKUP(LEFT(A2252,1),'Ansatz 1'!A$1:B$10,2)</f>
        <v>3 Kunst, Kultur und Kultus</v>
      </c>
      <c r="M2252" s="6" t="str">
        <f>VLOOKUP(LEFT(A2252,2),'Ansatz 2'!A$1:B$51,2)</f>
        <v>36 Heimatpflege</v>
      </c>
      <c r="N2252" t="str">
        <f t="shared" si="231"/>
        <v>3630 Altstadterhaltung und Ortsbildpflege</v>
      </c>
      <c r="O2252" s="1" t="str">
        <f t="shared" si="233"/>
        <v>EH</v>
      </c>
      <c r="P2252" s="1">
        <f t="shared" si="235"/>
        <v>1</v>
      </c>
      <c r="Q2252" s="1" t="s">
        <v>999</v>
      </c>
      <c r="R2252" t="str">
        <f t="shared" si="230"/>
        <v>1/3630-72900 Sonstige Aufwendungen</v>
      </c>
      <c r="S2252" s="2">
        <f t="shared" si="234"/>
        <v>-100</v>
      </c>
      <c r="T2252" s="2">
        <f t="shared" si="232"/>
        <v>-3.2331070158422244E-2</v>
      </c>
    </row>
    <row r="2253" spans="1:20" x14ac:dyDescent="0.4">
      <c r="A2253" s="1" t="s">
        <v>413</v>
      </c>
      <c r="B2253" s="1" t="s">
        <v>395</v>
      </c>
      <c r="C2253" s="1" t="s">
        <v>487</v>
      </c>
      <c r="D2253" s="1" t="s">
        <v>395</v>
      </c>
      <c r="E2253" s="1" t="s">
        <v>395</v>
      </c>
      <c r="F2253" s="1" t="s">
        <v>397</v>
      </c>
      <c r="G2253" s="1" t="s">
        <v>398</v>
      </c>
      <c r="H2253" s="1" t="s">
        <v>930</v>
      </c>
      <c r="I2253" s="1" t="s">
        <v>201</v>
      </c>
      <c r="J2253" s="1" t="s">
        <v>205</v>
      </c>
      <c r="K2253" s="1" t="s">
        <v>616</v>
      </c>
      <c r="L2253" s="6" t="str">
        <f>VLOOKUP(LEFT(A2253,1),'Ansatz 1'!A$1:B$10,2)</f>
        <v>3 Kunst, Kultur und Kultus</v>
      </c>
      <c r="M2253" s="6" t="str">
        <f>VLOOKUP(LEFT(A2253,2),'Ansatz 2'!A$1:B$51,2)</f>
        <v>36 Heimatpflege</v>
      </c>
      <c r="N2253" t="str">
        <f t="shared" si="231"/>
        <v>3690 Heimatpflege</v>
      </c>
      <c r="O2253" s="1" t="str">
        <f t="shared" si="233"/>
        <v>EH</v>
      </c>
      <c r="P2253" s="1">
        <f t="shared" si="235"/>
        <v>1</v>
      </c>
      <c r="Q2253" s="1" t="s">
        <v>999</v>
      </c>
      <c r="R2253" t="str">
        <f t="shared" si="230"/>
        <v>1/3690-72900 Sonstige Aufwendungen (Heimatkunde, Jungbürgerfeier, Gutscheine Geburten)</v>
      </c>
      <c r="S2253" s="2">
        <f t="shared" si="234"/>
        <v>-14000</v>
      </c>
      <c r="T2253" s="2">
        <f t="shared" si="232"/>
        <v>-4.5263498221791139</v>
      </c>
    </row>
    <row r="2254" spans="1:20" x14ac:dyDescent="0.4">
      <c r="A2254" s="1" t="s">
        <v>652</v>
      </c>
      <c r="B2254" s="1" t="s">
        <v>395</v>
      </c>
      <c r="C2254" s="1" t="s">
        <v>438</v>
      </c>
      <c r="D2254" s="1" t="s">
        <v>395</v>
      </c>
      <c r="E2254" s="1" t="s">
        <v>395</v>
      </c>
      <c r="F2254" s="1" t="s">
        <v>397</v>
      </c>
      <c r="G2254" s="1" t="s">
        <v>398</v>
      </c>
      <c r="H2254" s="1" t="s">
        <v>934</v>
      </c>
      <c r="I2254" s="1" t="s">
        <v>206</v>
      </c>
      <c r="J2254" s="1" t="s">
        <v>36</v>
      </c>
      <c r="K2254" s="1" t="s">
        <v>461</v>
      </c>
      <c r="L2254" s="6" t="str">
        <f>VLOOKUP(LEFT(A2254,1),'Ansatz 1'!A$1:B$10,2)</f>
        <v>3 Kunst, Kultur und Kultus</v>
      </c>
      <c r="M2254" s="6" t="str">
        <f>VLOOKUP(LEFT(A2254,2),'Ansatz 2'!A$1:B$51,2)</f>
        <v>38 Sonstige Kulturpflege</v>
      </c>
      <c r="N2254" t="str">
        <f t="shared" si="231"/>
        <v>3800 Einrichtungen der Kulturpflege</v>
      </c>
      <c r="O2254" s="1" t="str">
        <f t="shared" si="233"/>
        <v>EH</v>
      </c>
      <c r="P2254" s="1">
        <f t="shared" si="235"/>
        <v>1</v>
      </c>
      <c r="Q2254" s="1" t="s">
        <v>999</v>
      </c>
      <c r="R2254" t="str">
        <f t="shared" si="230"/>
        <v>1/3800-40000 Geringwertige Wirtschaftsgüter (GWG)</v>
      </c>
      <c r="S2254" s="2">
        <f t="shared" si="234"/>
        <v>-1000</v>
      </c>
      <c r="T2254" s="2">
        <f t="shared" si="232"/>
        <v>-0.32331070158422243</v>
      </c>
    </row>
    <row r="2255" spans="1:20" x14ac:dyDescent="0.4">
      <c r="A2255" s="1" t="s">
        <v>652</v>
      </c>
      <c r="B2255" s="1" t="s">
        <v>395</v>
      </c>
      <c r="C2255" s="1" t="s">
        <v>519</v>
      </c>
      <c r="D2255" s="1" t="s">
        <v>395</v>
      </c>
      <c r="E2255" s="1" t="s">
        <v>395</v>
      </c>
      <c r="F2255" s="1" t="s">
        <v>397</v>
      </c>
      <c r="G2255" s="1" t="s">
        <v>398</v>
      </c>
      <c r="H2255" s="1" t="s">
        <v>934</v>
      </c>
      <c r="I2255" s="1" t="s">
        <v>206</v>
      </c>
      <c r="J2255" s="1" t="s">
        <v>84</v>
      </c>
      <c r="K2255" s="1" t="s">
        <v>463</v>
      </c>
      <c r="L2255" s="6" t="str">
        <f>VLOOKUP(LEFT(A2255,1),'Ansatz 1'!A$1:B$10,2)</f>
        <v>3 Kunst, Kultur und Kultus</v>
      </c>
      <c r="M2255" s="6" t="str">
        <f>VLOOKUP(LEFT(A2255,2),'Ansatz 2'!A$1:B$51,2)</f>
        <v>38 Sonstige Kulturpflege</v>
      </c>
      <c r="N2255" t="str">
        <f t="shared" si="231"/>
        <v>3800 Einrichtungen der Kulturpflege</v>
      </c>
      <c r="O2255" s="1" t="str">
        <f t="shared" si="233"/>
        <v>EH</v>
      </c>
      <c r="P2255" s="1">
        <f t="shared" si="235"/>
        <v>1</v>
      </c>
      <c r="Q2255" s="1" t="s">
        <v>999</v>
      </c>
      <c r="R2255" t="str">
        <f t="shared" si="230"/>
        <v>1/3800-45100 Brennstoffe</v>
      </c>
      <c r="S2255" s="2">
        <f t="shared" si="234"/>
        <v>-2500</v>
      </c>
      <c r="T2255" s="2">
        <f t="shared" si="232"/>
        <v>-0.80827675396055609</v>
      </c>
    </row>
    <row r="2256" spans="1:20" x14ac:dyDescent="0.4">
      <c r="A2256" s="1" t="s">
        <v>652</v>
      </c>
      <c r="B2256" s="1" t="s">
        <v>395</v>
      </c>
      <c r="C2256" s="1" t="s">
        <v>520</v>
      </c>
      <c r="D2256" s="1" t="s">
        <v>395</v>
      </c>
      <c r="E2256" s="1" t="s">
        <v>395</v>
      </c>
      <c r="F2256" s="1" t="s">
        <v>397</v>
      </c>
      <c r="G2256" s="1" t="s">
        <v>398</v>
      </c>
      <c r="H2256" s="1" t="s">
        <v>934</v>
      </c>
      <c r="I2256" s="1" t="s">
        <v>206</v>
      </c>
      <c r="J2256" s="1" t="s">
        <v>85</v>
      </c>
      <c r="K2256" s="1" t="s">
        <v>419</v>
      </c>
      <c r="L2256" s="6" t="str">
        <f>VLOOKUP(LEFT(A2256,1),'Ansatz 1'!A$1:B$10,2)</f>
        <v>3 Kunst, Kultur und Kultus</v>
      </c>
      <c r="M2256" s="6" t="str">
        <f>VLOOKUP(LEFT(A2256,2),'Ansatz 2'!A$1:B$51,2)</f>
        <v>38 Sonstige Kulturpflege</v>
      </c>
      <c r="N2256" t="str">
        <f t="shared" si="231"/>
        <v>3800 Einrichtungen der Kulturpflege</v>
      </c>
      <c r="O2256" s="1" t="str">
        <f t="shared" si="233"/>
        <v>EH</v>
      </c>
      <c r="P2256" s="1">
        <f t="shared" si="235"/>
        <v>1</v>
      </c>
      <c r="Q2256" s="1" t="s">
        <v>999</v>
      </c>
      <c r="R2256" t="str">
        <f t="shared" si="230"/>
        <v>1/3800-45400 Reinigungsmittel</v>
      </c>
      <c r="S2256" s="2">
        <f t="shared" si="234"/>
        <v>-1500</v>
      </c>
      <c r="T2256" s="2">
        <f t="shared" si="232"/>
        <v>-0.48496605237633367</v>
      </c>
    </row>
    <row r="2257" spans="1:20" x14ac:dyDescent="0.4">
      <c r="A2257" s="1" t="s">
        <v>652</v>
      </c>
      <c r="B2257" s="1" t="s">
        <v>395</v>
      </c>
      <c r="C2257" s="1" t="s">
        <v>444</v>
      </c>
      <c r="D2257" s="1" t="s">
        <v>395</v>
      </c>
      <c r="E2257" s="1" t="s">
        <v>395</v>
      </c>
      <c r="F2257" s="1" t="s">
        <v>397</v>
      </c>
      <c r="G2257" s="1" t="s">
        <v>398</v>
      </c>
      <c r="H2257" s="1" t="s">
        <v>935</v>
      </c>
      <c r="I2257" s="1" t="s">
        <v>206</v>
      </c>
      <c r="J2257" s="1" t="s">
        <v>39</v>
      </c>
      <c r="K2257" s="1" t="s">
        <v>573</v>
      </c>
      <c r="L2257" s="6" t="str">
        <f>VLOOKUP(LEFT(A2257,1),'Ansatz 1'!A$1:B$10,2)</f>
        <v>3 Kunst, Kultur und Kultus</v>
      </c>
      <c r="M2257" s="6" t="str">
        <f>VLOOKUP(LEFT(A2257,2),'Ansatz 2'!A$1:B$51,2)</f>
        <v>38 Sonstige Kulturpflege</v>
      </c>
      <c r="N2257" t="str">
        <f t="shared" si="231"/>
        <v>3800 Einrichtungen der Kulturpflege</v>
      </c>
      <c r="O2257" s="1" t="str">
        <f t="shared" si="233"/>
        <v>EH</v>
      </c>
      <c r="P2257" s="1">
        <f t="shared" si="235"/>
        <v>1</v>
      </c>
      <c r="Q2257" s="1" t="s">
        <v>999</v>
      </c>
      <c r="R2257" t="str">
        <f t="shared" si="230"/>
        <v>1/3800-51000 Geldbezüge der Vertragsbediensteten der Verwaltung</v>
      </c>
      <c r="S2257" s="2">
        <f t="shared" si="234"/>
        <v>-6800</v>
      </c>
      <c r="T2257" s="2">
        <f t="shared" si="232"/>
        <v>-2.1985127707727128</v>
      </c>
    </row>
    <row r="2258" spans="1:20" x14ac:dyDescent="0.4">
      <c r="A2258" s="1" t="s">
        <v>652</v>
      </c>
      <c r="B2258" s="1" t="s">
        <v>395</v>
      </c>
      <c r="C2258" s="1" t="s">
        <v>452</v>
      </c>
      <c r="D2258" s="1" t="s">
        <v>395</v>
      </c>
      <c r="E2258" s="1" t="s">
        <v>395</v>
      </c>
      <c r="F2258" s="1" t="s">
        <v>397</v>
      </c>
      <c r="G2258" s="1" t="s">
        <v>398</v>
      </c>
      <c r="H2258" s="1" t="s">
        <v>936</v>
      </c>
      <c r="I2258" s="1" t="s">
        <v>206</v>
      </c>
      <c r="J2258" s="1" t="s">
        <v>42</v>
      </c>
      <c r="K2258" s="1" t="s">
        <v>493</v>
      </c>
      <c r="L2258" s="6" t="str">
        <f>VLOOKUP(LEFT(A2258,1),'Ansatz 1'!A$1:B$10,2)</f>
        <v>3 Kunst, Kultur und Kultus</v>
      </c>
      <c r="M2258" s="6" t="str">
        <f>VLOOKUP(LEFT(A2258,2),'Ansatz 2'!A$1:B$51,2)</f>
        <v>38 Sonstige Kulturpflege</v>
      </c>
      <c r="N2258" t="str">
        <f t="shared" si="231"/>
        <v>3800 Einrichtungen der Kulturpflege</v>
      </c>
      <c r="O2258" s="1" t="str">
        <f t="shared" si="233"/>
        <v>EH</v>
      </c>
      <c r="P2258" s="1">
        <f t="shared" si="235"/>
        <v>1</v>
      </c>
      <c r="Q2258" s="1" t="s">
        <v>999</v>
      </c>
      <c r="R2258" t="str">
        <f t="shared" si="230"/>
        <v>1/3800-58000 Dienstgeberbeiträge zum Ausgleichsfonds für Familienbeihilfen</v>
      </c>
      <c r="S2258" s="2">
        <f t="shared" si="234"/>
        <v>-300</v>
      </c>
      <c r="T2258" s="2">
        <f t="shared" si="232"/>
        <v>-9.6993210475266725E-2</v>
      </c>
    </row>
    <row r="2259" spans="1:20" x14ac:dyDescent="0.4">
      <c r="A2259" s="1" t="s">
        <v>652</v>
      </c>
      <c r="B2259" s="1" t="s">
        <v>395</v>
      </c>
      <c r="C2259" s="1" t="s">
        <v>454</v>
      </c>
      <c r="D2259" s="1" t="s">
        <v>455</v>
      </c>
      <c r="E2259" s="1" t="s">
        <v>395</v>
      </c>
      <c r="F2259" s="1" t="s">
        <v>397</v>
      </c>
      <c r="G2259" s="1" t="s">
        <v>398</v>
      </c>
      <c r="H2259" s="1" t="s">
        <v>936</v>
      </c>
      <c r="I2259" s="1" t="s">
        <v>206</v>
      </c>
      <c r="J2259" s="1" t="s">
        <v>43</v>
      </c>
      <c r="K2259" s="1" t="s">
        <v>448</v>
      </c>
      <c r="L2259" s="6" t="str">
        <f>VLOOKUP(LEFT(A2259,1),'Ansatz 1'!A$1:B$10,2)</f>
        <v>3 Kunst, Kultur und Kultus</v>
      </c>
      <c r="M2259" s="6" t="str">
        <f>VLOOKUP(LEFT(A2259,2),'Ansatz 2'!A$1:B$51,2)</f>
        <v>38 Sonstige Kulturpflege</v>
      </c>
      <c r="N2259" t="str">
        <f t="shared" si="231"/>
        <v>3800 Einrichtungen der Kulturpflege</v>
      </c>
      <c r="O2259" s="1" t="str">
        <f t="shared" si="233"/>
        <v>EH</v>
      </c>
      <c r="P2259" s="1">
        <f t="shared" si="235"/>
        <v>1</v>
      </c>
      <c r="Q2259" s="1" t="s">
        <v>999</v>
      </c>
      <c r="R2259" t="str">
        <f t="shared" si="230"/>
        <v>1/3800-58150 Pensionskassenbeiträge</v>
      </c>
      <c r="S2259" s="2">
        <f t="shared" si="234"/>
        <v>-100</v>
      </c>
      <c r="T2259" s="2">
        <f t="shared" si="232"/>
        <v>-3.2331070158422244E-2</v>
      </c>
    </row>
    <row r="2260" spans="1:20" x14ac:dyDescent="0.4">
      <c r="A2260" s="1" t="s">
        <v>652</v>
      </c>
      <c r="B2260" s="1" t="s">
        <v>395</v>
      </c>
      <c r="C2260" s="1" t="s">
        <v>454</v>
      </c>
      <c r="D2260" s="1" t="s">
        <v>444</v>
      </c>
      <c r="E2260" s="1" t="s">
        <v>395</v>
      </c>
      <c r="F2260" s="1" t="s">
        <v>397</v>
      </c>
      <c r="G2260" s="1" t="s">
        <v>398</v>
      </c>
      <c r="H2260" s="1" t="s">
        <v>936</v>
      </c>
      <c r="I2260" s="1" t="s">
        <v>206</v>
      </c>
      <c r="J2260" s="1" t="s">
        <v>44</v>
      </c>
      <c r="K2260" s="1" t="s">
        <v>448</v>
      </c>
      <c r="L2260" s="6" t="str">
        <f>VLOOKUP(LEFT(A2260,1),'Ansatz 1'!A$1:B$10,2)</f>
        <v>3 Kunst, Kultur und Kultus</v>
      </c>
      <c r="M2260" s="6" t="str">
        <f>VLOOKUP(LEFT(A2260,2),'Ansatz 2'!A$1:B$51,2)</f>
        <v>38 Sonstige Kulturpflege</v>
      </c>
      <c r="N2260" t="str">
        <f t="shared" si="231"/>
        <v>3800 Einrichtungen der Kulturpflege</v>
      </c>
      <c r="O2260" s="1" t="str">
        <f t="shared" si="233"/>
        <v>EH</v>
      </c>
      <c r="P2260" s="1">
        <f t="shared" si="235"/>
        <v>1</v>
      </c>
      <c r="Q2260" s="1" t="s">
        <v>999</v>
      </c>
      <c r="R2260" t="str">
        <f t="shared" si="230"/>
        <v>1/3800-58151 Mitarbeitervorsorge - Abfertigung neu</v>
      </c>
      <c r="S2260" s="2">
        <f t="shared" si="234"/>
        <v>-100</v>
      </c>
      <c r="T2260" s="2">
        <f t="shared" si="232"/>
        <v>-3.2331070158422244E-2</v>
      </c>
    </row>
    <row r="2261" spans="1:20" x14ac:dyDescent="0.4">
      <c r="A2261" s="1" t="s">
        <v>652</v>
      </c>
      <c r="B2261" s="1" t="s">
        <v>395</v>
      </c>
      <c r="C2261" s="1" t="s">
        <v>457</v>
      </c>
      <c r="D2261" s="1" t="s">
        <v>395</v>
      </c>
      <c r="E2261" s="1" t="s">
        <v>395</v>
      </c>
      <c r="F2261" s="1" t="s">
        <v>397</v>
      </c>
      <c r="G2261" s="1" t="s">
        <v>398</v>
      </c>
      <c r="H2261" s="1" t="s">
        <v>936</v>
      </c>
      <c r="I2261" s="1" t="s">
        <v>206</v>
      </c>
      <c r="J2261" s="1" t="s">
        <v>45</v>
      </c>
      <c r="K2261" s="1" t="s">
        <v>653</v>
      </c>
      <c r="L2261" s="6" t="str">
        <f>VLOOKUP(LEFT(A2261,1),'Ansatz 1'!A$1:B$10,2)</f>
        <v>3 Kunst, Kultur und Kultus</v>
      </c>
      <c r="M2261" s="6" t="str">
        <f>VLOOKUP(LEFT(A2261,2),'Ansatz 2'!A$1:B$51,2)</f>
        <v>38 Sonstige Kulturpflege</v>
      </c>
      <c r="N2261" t="str">
        <f t="shared" si="231"/>
        <v>3800 Einrichtungen der Kulturpflege</v>
      </c>
      <c r="O2261" s="1" t="str">
        <f t="shared" si="233"/>
        <v>EH</v>
      </c>
      <c r="P2261" s="1">
        <f t="shared" si="235"/>
        <v>1</v>
      </c>
      <c r="Q2261" s="1" t="s">
        <v>999</v>
      </c>
      <c r="R2261" t="str">
        <f t="shared" si="230"/>
        <v>1/3800-58200 Sonstige Dienstgeberbeiträge zur sozialen Sicherheit</v>
      </c>
      <c r="S2261" s="2">
        <f t="shared" si="234"/>
        <v>-1700</v>
      </c>
      <c r="T2261" s="2">
        <f t="shared" si="232"/>
        <v>-0.5496281926931782</v>
      </c>
    </row>
    <row r="2262" spans="1:20" x14ac:dyDescent="0.4">
      <c r="A2262" s="1" t="s">
        <v>652</v>
      </c>
      <c r="B2262" s="1" t="s">
        <v>395</v>
      </c>
      <c r="C2262" s="1" t="s">
        <v>937</v>
      </c>
      <c r="D2262" s="1" t="s">
        <v>395</v>
      </c>
      <c r="E2262" s="1" t="s">
        <v>395</v>
      </c>
      <c r="F2262" s="1" t="s">
        <v>397</v>
      </c>
      <c r="G2262" s="1" t="s">
        <v>398</v>
      </c>
      <c r="H2262" s="1" t="s">
        <v>938</v>
      </c>
      <c r="I2262" s="1" t="s">
        <v>206</v>
      </c>
      <c r="J2262" s="1" t="s">
        <v>939</v>
      </c>
      <c r="K2262" s="1" t="s">
        <v>448</v>
      </c>
      <c r="L2262" s="6" t="str">
        <f>VLOOKUP(LEFT(A2262,1),'Ansatz 1'!A$1:B$10,2)</f>
        <v>3 Kunst, Kultur und Kultus</v>
      </c>
      <c r="M2262" s="6" t="str">
        <f>VLOOKUP(LEFT(A2262,2),'Ansatz 2'!A$1:B$51,2)</f>
        <v>38 Sonstige Kulturpflege</v>
      </c>
      <c r="N2262" t="str">
        <f t="shared" si="231"/>
        <v>3800 Einrichtungen der Kulturpflege</v>
      </c>
      <c r="O2262" s="1" t="str">
        <f t="shared" si="233"/>
        <v>EH</v>
      </c>
      <c r="P2262" s="1">
        <f t="shared" si="235"/>
        <v>1</v>
      </c>
      <c r="Q2262" s="1" t="s">
        <v>999</v>
      </c>
      <c r="R2262" t="str">
        <f t="shared" si="230"/>
        <v>1/3800-59100 Dotierung von Rückstellungen für Abfertigungen</v>
      </c>
      <c r="S2262" s="2">
        <f t="shared" si="234"/>
        <v>-100</v>
      </c>
      <c r="T2262" s="2">
        <f t="shared" si="232"/>
        <v>-3.2331070158422244E-2</v>
      </c>
    </row>
    <row r="2263" spans="1:20" x14ac:dyDescent="0.4">
      <c r="A2263" s="1" t="s">
        <v>652</v>
      </c>
      <c r="B2263" s="1" t="s">
        <v>395</v>
      </c>
      <c r="C2263" s="1" t="s">
        <v>940</v>
      </c>
      <c r="D2263" s="1" t="s">
        <v>395</v>
      </c>
      <c r="E2263" s="1" t="s">
        <v>395</v>
      </c>
      <c r="F2263" s="1" t="s">
        <v>397</v>
      </c>
      <c r="G2263" s="1" t="s">
        <v>398</v>
      </c>
      <c r="H2263" s="1" t="s">
        <v>938</v>
      </c>
      <c r="I2263" s="1" t="s">
        <v>206</v>
      </c>
      <c r="J2263" s="1" t="s">
        <v>941</v>
      </c>
      <c r="K2263" s="1" t="s">
        <v>448</v>
      </c>
      <c r="L2263" s="6" t="str">
        <f>VLOOKUP(LEFT(A2263,1),'Ansatz 1'!A$1:B$10,2)</f>
        <v>3 Kunst, Kultur und Kultus</v>
      </c>
      <c r="M2263" s="6" t="str">
        <f>VLOOKUP(LEFT(A2263,2),'Ansatz 2'!A$1:B$51,2)</f>
        <v>38 Sonstige Kulturpflege</v>
      </c>
      <c r="N2263" t="str">
        <f t="shared" si="231"/>
        <v>3800 Einrichtungen der Kulturpflege</v>
      </c>
      <c r="O2263" s="1" t="str">
        <f t="shared" si="233"/>
        <v>EH</v>
      </c>
      <c r="P2263" s="1">
        <f t="shared" si="235"/>
        <v>1</v>
      </c>
      <c r="Q2263" s="1" t="s">
        <v>999</v>
      </c>
      <c r="R2263" t="str">
        <f t="shared" si="230"/>
        <v>1/3800-59200 Dotierung von Rückstellungen für Jubiläumszuwendungen</v>
      </c>
      <c r="S2263" s="2">
        <f t="shared" si="234"/>
        <v>-100</v>
      </c>
      <c r="T2263" s="2">
        <f t="shared" si="232"/>
        <v>-3.2331070158422244E-2</v>
      </c>
    </row>
    <row r="2264" spans="1:20" x14ac:dyDescent="0.4">
      <c r="A2264" s="1" t="s">
        <v>652</v>
      </c>
      <c r="B2264" s="1" t="s">
        <v>395</v>
      </c>
      <c r="C2264" s="1" t="s">
        <v>942</v>
      </c>
      <c r="D2264" s="1" t="s">
        <v>395</v>
      </c>
      <c r="E2264" s="1" t="s">
        <v>395</v>
      </c>
      <c r="F2264" s="1" t="s">
        <v>397</v>
      </c>
      <c r="G2264" s="1" t="s">
        <v>398</v>
      </c>
      <c r="H2264" s="1" t="s">
        <v>938</v>
      </c>
      <c r="I2264" s="1" t="s">
        <v>206</v>
      </c>
      <c r="J2264" s="1" t="s">
        <v>943</v>
      </c>
      <c r="K2264" s="1" t="s">
        <v>448</v>
      </c>
      <c r="L2264" s="6" t="str">
        <f>VLOOKUP(LEFT(A2264,1),'Ansatz 1'!A$1:B$10,2)</f>
        <v>3 Kunst, Kultur und Kultus</v>
      </c>
      <c r="M2264" s="6" t="str">
        <f>VLOOKUP(LEFT(A2264,2),'Ansatz 2'!A$1:B$51,2)</f>
        <v>38 Sonstige Kulturpflege</v>
      </c>
      <c r="N2264" t="str">
        <f t="shared" si="231"/>
        <v>3800 Einrichtungen der Kulturpflege</v>
      </c>
      <c r="O2264" s="1" t="str">
        <f t="shared" si="233"/>
        <v>EH</v>
      </c>
      <c r="P2264" s="1">
        <f t="shared" si="235"/>
        <v>1</v>
      </c>
      <c r="Q2264" s="1" t="s">
        <v>999</v>
      </c>
      <c r="R2264" t="str">
        <f t="shared" si="230"/>
        <v>1/3800-59300 Dotierung von Rückstellungen für nicht konsumierte Urlaube</v>
      </c>
      <c r="S2264" s="2">
        <f t="shared" si="234"/>
        <v>-100</v>
      </c>
      <c r="T2264" s="2">
        <f t="shared" si="232"/>
        <v>-3.2331070158422244E-2</v>
      </c>
    </row>
    <row r="2265" spans="1:20" x14ac:dyDescent="0.4">
      <c r="A2265" s="1" t="s">
        <v>652</v>
      </c>
      <c r="B2265" s="1" t="s">
        <v>395</v>
      </c>
      <c r="C2265" s="1" t="s">
        <v>522</v>
      </c>
      <c r="D2265" s="1" t="s">
        <v>395</v>
      </c>
      <c r="E2265" s="1" t="s">
        <v>395</v>
      </c>
      <c r="F2265" s="1" t="s">
        <v>397</v>
      </c>
      <c r="G2265" s="1" t="s">
        <v>398</v>
      </c>
      <c r="H2265" s="1" t="s">
        <v>945</v>
      </c>
      <c r="I2265" s="1" t="s">
        <v>206</v>
      </c>
      <c r="J2265" s="1" t="s">
        <v>86</v>
      </c>
      <c r="K2265" s="1" t="s">
        <v>654</v>
      </c>
      <c r="L2265" s="6" t="str">
        <f>VLOOKUP(LEFT(A2265,1),'Ansatz 1'!A$1:B$10,2)</f>
        <v>3 Kunst, Kultur und Kultus</v>
      </c>
      <c r="M2265" s="6" t="str">
        <f>VLOOKUP(LEFT(A2265,2),'Ansatz 2'!A$1:B$51,2)</f>
        <v>38 Sonstige Kulturpflege</v>
      </c>
      <c r="N2265" t="str">
        <f t="shared" si="231"/>
        <v>3800 Einrichtungen der Kulturpflege</v>
      </c>
      <c r="O2265" s="1" t="str">
        <f t="shared" si="233"/>
        <v>EH</v>
      </c>
      <c r="P2265" s="1">
        <f t="shared" si="235"/>
        <v>1</v>
      </c>
      <c r="Q2265" s="1" t="s">
        <v>999</v>
      </c>
      <c r="R2265" t="str">
        <f t="shared" si="230"/>
        <v>1/3800-60000 Energiebezüge</v>
      </c>
      <c r="S2265" s="2">
        <f t="shared" si="234"/>
        <v>-6900</v>
      </c>
      <c r="T2265" s="2">
        <f t="shared" si="232"/>
        <v>-2.2308438409311346</v>
      </c>
    </row>
    <row r="2266" spans="1:20" x14ac:dyDescent="0.4">
      <c r="A2266" s="1" t="s">
        <v>652</v>
      </c>
      <c r="B2266" s="1" t="s">
        <v>395</v>
      </c>
      <c r="C2266" s="1" t="s">
        <v>523</v>
      </c>
      <c r="D2266" s="1" t="s">
        <v>395</v>
      </c>
      <c r="E2266" s="1" t="s">
        <v>395</v>
      </c>
      <c r="F2266" s="1" t="s">
        <v>397</v>
      </c>
      <c r="G2266" s="1" t="s">
        <v>398</v>
      </c>
      <c r="H2266" s="1" t="s">
        <v>944</v>
      </c>
      <c r="I2266" s="1" t="s">
        <v>206</v>
      </c>
      <c r="J2266" s="1" t="s">
        <v>87</v>
      </c>
      <c r="K2266" s="1" t="s">
        <v>424</v>
      </c>
      <c r="L2266" s="6" t="str">
        <f>VLOOKUP(LEFT(A2266,1),'Ansatz 1'!A$1:B$10,2)</f>
        <v>3 Kunst, Kultur und Kultus</v>
      </c>
      <c r="M2266" s="6" t="str">
        <f>VLOOKUP(LEFT(A2266,2),'Ansatz 2'!A$1:B$51,2)</f>
        <v>38 Sonstige Kulturpflege</v>
      </c>
      <c r="N2266" t="str">
        <f t="shared" si="231"/>
        <v>3800 Einrichtungen der Kulturpflege</v>
      </c>
      <c r="O2266" s="1" t="str">
        <f t="shared" si="233"/>
        <v>EH</v>
      </c>
      <c r="P2266" s="1">
        <f t="shared" si="235"/>
        <v>1</v>
      </c>
      <c r="Q2266" s="1" t="s">
        <v>999</v>
      </c>
      <c r="R2266" t="str">
        <f t="shared" si="230"/>
        <v>1/3800-61400 Instandhaltung von Gebäuden und Bauten</v>
      </c>
      <c r="S2266" s="2">
        <f t="shared" si="234"/>
        <v>-20000</v>
      </c>
      <c r="T2266" s="2">
        <f t="shared" si="232"/>
        <v>-6.4662140316844487</v>
      </c>
    </row>
    <row r="2267" spans="1:20" x14ac:dyDescent="0.4">
      <c r="A2267" s="1" t="s">
        <v>652</v>
      </c>
      <c r="B2267" s="1" t="s">
        <v>395</v>
      </c>
      <c r="C2267" s="1" t="s">
        <v>523</v>
      </c>
      <c r="D2267" s="1" t="s">
        <v>409</v>
      </c>
      <c r="E2267" s="1" t="s">
        <v>395</v>
      </c>
      <c r="F2267" s="1" t="s">
        <v>397</v>
      </c>
      <c r="G2267" s="1" t="s">
        <v>398</v>
      </c>
      <c r="H2267" s="1" t="s">
        <v>944</v>
      </c>
      <c r="I2267" s="1" t="s">
        <v>206</v>
      </c>
      <c r="J2267" s="1" t="s">
        <v>87</v>
      </c>
      <c r="K2267" s="1" t="s">
        <v>655</v>
      </c>
      <c r="L2267" s="6" t="str">
        <f>VLOOKUP(LEFT(A2267,1),'Ansatz 1'!A$1:B$10,2)</f>
        <v>3 Kunst, Kultur und Kultus</v>
      </c>
      <c r="M2267" s="6" t="str">
        <f>VLOOKUP(LEFT(A2267,2),'Ansatz 2'!A$1:B$51,2)</f>
        <v>38 Sonstige Kulturpflege</v>
      </c>
      <c r="N2267" t="str">
        <f t="shared" si="231"/>
        <v>3800 Einrichtungen der Kulturpflege</v>
      </c>
      <c r="O2267" s="1" t="str">
        <f t="shared" si="233"/>
        <v>EH</v>
      </c>
      <c r="P2267" s="1">
        <f t="shared" si="235"/>
        <v>1</v>
      </c>
      <c r="Q2267" s="1" t="s">
        <v>999</v>
      </c>
      <c r="R2267" t="str">
        <f t="shared" si="230"/>
        <v>1/3800-61490 Instandhaltung von Gebäuden und Bauten</v>
      </c>
      <c r="S2267" s="2">
        <f t="shared" si="234"/>
        <v>-35000</v>
      </c>
      <c r="T2267" s="2">
        <f t="shared" si="232"/>
        <v>-11.315874555447785</v>
      </c>
    </row>
    <row r="2268" spans="1:20" x14ac:dyDescent="0.4">
      <c r="A2268" s="1" t="s">
        <v>652</v>
      </c>
      <c r="B2268" s="1" t="s">
        <v>395</v>
      </c>
      <c r="C2268" s="1" t="s">
        <v>462</v>
      </c>
      <c r="D2268" s="1" t="s">
        <v>395</v>
      </c>
      <c r="E2268" s="1" t="s">
        <v>395</v>
      </c>
      <c r="F2268" s="1" t="s">
        <v>397</v>
      </c>
      <c r="G2268" s="1" t="s">
        <v>398</v>
      </c>
      <c r="H2268" s="1" t="s">
        <v>944</v>
      </c>
      <c r="I2268" s="1" t="s">
        <v>206</v>
      </c>
      <c r="J2268" s="1" t="s">
        <v>47</v>
      </c>
      <c r="K2268" s="1" t="s">
        <v>486</v>
      </c>
      <c r="L2268" s="6" t="str">
        <f>VLOOKUP(LEFT(A2268,1),'Ansatz 1'!A$1:B$10,2)</f>
        <v>3 Kunst, Kultur und Kultus</v>
      </c>
      <c r="M2268" s="6" t="str">
        <f>VLOOKUP(LEFT(A2268,2),'Ansatz 2'!A$1:B$51,2)</f>
        <v>38 Sonstige Kulturpflege</v>
      </c>
      <c r="N2268" t="str">
        <f t="shared" si="231"/>
        <v>3800 Einrichtungen der Kulturpflege</v>
      </c>
      <c r="O2268" s="1" t="str">
        <f t="shared" si="233"/>
        <v>EH</v>
      </c>
      <c r="P2268" s="1">
        <f t="shared" si="235"/>
        <v>1</v>
      </c>
      <c r="Q2268" s="1" t="s">
        <v>999</v>
      </c>
      <c r="R2268" t="str">
        <f t="shared" si="230"/>
        <v>1/3800-61800 Instandhaltung von sonstigen Anlagen</v>
      </c>
      <c r="S2268" s="2">
        <f t="shared" si="234"/>
        <v>-3000</v>
      </c>
      <c r="T2268" s="2">
        <f t="shared" si="232"/>
        <v>-0.96993210475266733</v>
      </c>
    </row>
    <row r="2269" spans="1:20" x14ac:dyDescent="0.4">
      <c r="A2269" s="1" t="s">
        <v>652</v>
      </c>
      <c r="B2269" s="1" t="s">
        <v>395</v>
      </c>
      <c r="C2269" s="1" t="s">
        <v>470</v>
      </c>
      <c r="D2269" s="1" t="s">
        <v>395</v>
      </c>
      <c r="E2269" s="1" t="s">
        <v>395</v>
      </c>
      <c r="F2269" s="1" t="s">
        <v>397</v>
      </c>
      <c r="G2269" s="1" t="s">
        <v>398</v>
      </c>
      <c r="H2269" s="1" t="s">
        <v>945</v>
      </c>
      <c r="I2269" s="1" t="s">
        <v>206</v>
      </c>
      <c r="J2269" s="1" t="s">
        <v>51</v>
      </c>
      <c r="K2269" s="1" t="s">
        <v>656</v>
      </c>
      <c r="L2269" s="6" t="str">
        <f>VLOOKUP(LEFT(A2269,1),'Ansatz 1'!A$1:B$10,2)</f>
        <v>3 Kunst, Kultur und Kultus</v>
      </c>
      <c r="M2269" s="6" t="str">
        <f>VLOOKUP(LEFT(A2269,2),'Ansatz 2'!A$1:B$51,2)</f>
        <v>38 Sonstige Kulturpflege</v>
      </c>
      <c r="N2269" t="str">
        <f t="shared" si="231"/>
        <v>3800 Einrichtungen der Kulturpflege</v>
      </c>
      <c r="O2269" s="1" t="str">
        <f t="shared" si="233"/>
        <v>EH</v>
      </c>
      <c r="P2269" s="1">
        <f t="shared" si="235"/>
        <v>1</v>
      </c>
      <c r="Q2269" s="1" t="s">
        <v>999</v>
      </c>
      <c r="R2269" t="str">
        <f t="shared" si="230"/>
        <v>1/3800-67000 Versicherungen</v>
      </c>
      <c r="S2269" s="2">
        <f t="shared" si="234"/>
        <v>-2300</v>
      </c>
      <c r="T2269" s="2">
        <f t="shared" si="232"/>
        <v>-0.74361461364371162</v>
      </c>
    </row>
    <row r="2270" spans="1:20" x14ac:dyDescent="0.4">
      <c r="A2270" s="1" t="s">
        <v>652</v>
      </c>
      <c r="B2270" s="1" t="s">
        <v>395</v>
      </c>
      <c r="C2270" s="1" t="s">
        <v>946</v>
      </c>
      <c r="D2270" s="1" t="s">
        <v>395</v>
      </c>
      <c r="E2270" s="1" t="s">
        <v>395</v>
      </c>
      <c r="F2270" s="1" t="s">
        <v>397</v>
      </c>
      <c r="G2270" s="1" t="s">
        <v>398</v>
      </c>
      <c r="H2270" s="1" t="s">
        <v>947</v>
      </c>
      <c r="I2270" s="1" t="s">
        <v>206</v>
      </c>
      <c r="J2270" s="1" t="s">
        <v>948</v>
      </c>
      <c r="K2270" s="1" t="s">
        <v>595</v>
      </c>
      <c r="L2270" s="6" t="str">
        <f>VLOOKUP(LEFT(A2270,1),'Ansatz 1'!A$1:B$10,2)</f>
        <v>3 Kunst, Kultur und Kultus</v>
      </c>
      <c r="M2270" s="6" t="str">
        <f>VLOOKUP(LEFT(A2270,2),'Ansatz 2'!A$1:B$51,2)</f>
        <v>38 Sonstige Kulturpflege</v>
      </c>
      <c r="N2270" t="str">
        <f t="shared" si="231"/>
        <v>3800 Einrichtungen der Kulturpflege</v>
      </c>
      <c r="O2270" s="1" t="str">
        <f t="shared" si="233"/>
        <v>EH</v>
      </c>
      <c r="P2270" s="1">
        <f t="shared" si="235"/>
        <v>1</v>
      </c>
      <c r="Q2270" s="1" t="s">
        <v>999</v>
      </c>
      <c r="R2270" t="str">
        <f t="shared" si="230"/>
        <v>1/3800-68000 Planmäßige Abschreibung</v>
      </c>
      <c r="S2270" s="2">
        <f t="shared" si="234"/>
        <v>-9500</v>
      </c>
      <c r="T2270" s="2">
        <f t="shared" si="232"/>
        <v>-3.0714516650501134</v>
      </c>
    </row>
    <row r="2271" spans="1:20" x14ac:dyDescent="0.4">
      <c r="A2271" s="1" t="s">
        <v>652</v>
      </c>
      <c r="B2271" s="1" t="s">
        <v>395</v>
      </c>
      <c r="C2271" s="1" t="s">
        <v>477</v>
      </c>
      <c r="D2271" s="1" t="s">
        <v>455</v>
      </c>
      <c r="E2271" s="1" t="s">
        <v>395</v>
      </c>
      <c r="F2271" s="1" t="s">
        <v>497</v>
      </c>
      <c r="G2271" s="1" t="s">
        <v>398</v>
      </c>
      <c r="H2271" s="1" t="s">
        <v>930</v>
      </c>
      <c r="I2271" s="1" t="s">
        <v>206</v>
      </c>
      <c r="J2271" s="1" t="s">
        <v>89</v>
      </c>
      <c r="K2271" s="1" t="s">
        <v>506</v>
      </c>
      <c r="L2271" s="6" t="str">
        <f>VLOOKUP(LEFT(A2271,1),'Ansatz 1'!A$1:B$10,2)</f>
        <v>3 Kunst, Kultur und Kultus</v>
      </c>
      <c r="M2271" s="6" t="str">
        <f>VLOOKUP(LEFT(A2271,2),'Ansatz 2'!A$1:B$51,2)</f>
        <v>38 Sonstige Kulturpflege</v>
      </c>
      <c r="N2271" t="str">
        <f t="shared" si="231"/>
        <v>3800 Einrichtungen der Kulturpflege</v>
      </c>
      <c r="O2271" s="1" t="str">
        <f t="shared" si="233"/>
        <v>EH</v>
      </c>
      <c r="P2271" s="1">
        <f t="shared" si="235"/>
        <v>1</v>
      </c>
      <c r="Q2271" s="1" t="s">
        <v>999</v>
      </c>
      <c r="R2271" t="str">
        <f t="shared" si="230"/>
        <v>1/3800-72050 Interne Leistungsverrechnung</v>
      </c>
      <c r="S2271" s="2">
        <f t="shared" si="234"/>
        <v>-5500</v>
      </c>
      <c r="T2271" s="2">
        <f t="shared" si="232"/>
        <v>-1.7782088587132234</v>
      </c>
    </row>
    <row r="2272" spans="1:20" x14ac:dyDescent="0.4">
      <c r="A2272" s="1" t="s">
        <v>652</v>
      </c>
      <c r="B2272" s="1" t="s">
        <v>395</v>
      </c>
      <c r="C2272" s="1" t="s">
        <v>485</v>
      </c>
      <c r="D2272" s="1" t="s">
        <v>403</v>
      </c>
      <c r="E2272" s="1" t="s">
        <v>395</v>
      </c>
      <c r="F2272" s="1" t="s">
        <v>397</v>
      </c>
      <c r="G2272" s="1" t="s">
        <v>398</v>
      </c>
      <c r="H2272" s="1" t="s">
        <v>930</v>
      </c>
      <c r="I2272" s="1" t="s">
        <v>206</v>
      </c>
      <c r="J2272" s="1" t="s">
        <v>90</v>
      </c>
      <c r="K2272" s="1" t="s">
        <v>502</v>
      </c>
      <c r="L2272" s="6" t="str">
        <f>VLOOKUP(LEFT(A2272,1),'Ansatz 1'!A$1:B$10,2)</f>
        <v>3 Kunst, Kultur und Kultus</v>
      </c>
      <c r="M2272" s="6" t="str">
        <f>VLOOKUP(LEFT(A2272,2),'Ansatz 2'!A$1:B$51,2)</f>
        <v>38 Sonstige Kulturpflege</v>
      </c>
      <c r="N2272" t="str">
        <f t="shared" si="231"/>
        <v>3800 Einrichtungen der Kulturpflege</v>
      </c>
      <c r="O2272" s="1" t="str">
        <f t="shared" si="233"/>
        <v>EH</v>
      </c>
      <c r="P2272" s="1">
        <f t="shared" si="235"/>
        <v>1</v>
      </c>
      <c r="Q2272" s="1" t="s">
        <v>999</v>
      </c>
      <c r="R2272" t="str">
        <f t="shared" si="230"/>
        <v>1/3800-72810 Entgelte für sonstige Leistungen (Reinigung durch Unternehmen u. Lebenshilfe Wäscheservice)</v>
      </c>
      <c r="S2272" s="2">
        <f t="shared" si="234"/>
        <v>-11200</v>
      </c>
      <c r="T2272" s="2">
        <f t="shared" si="232"/>
        <v>-3.6210798577432914</v>
      </c>
    </row>
    <row r="2273" spans="1:20" x14ac:dyDescent="0.4">
      <c r="A2273" s="1" t="s">
        <v>652</v>
      </c>
      <c r="B2273" s="1" t="s">
        <v>395</v>
      </c>
      <c r="C2273" s="1" t="s">
        <v>487</v>
      </c>
      <c r="D2273" s="1" t="s">
        <v>395</v>
      </c>
      <c r="E2273" s="1" t="s">
        <v>395</v>
      </c>
      <c r="F2273" s="1" t="s">
        <v>397</v>
      </c>
      <c r="G2273" s="1" t="s">
        <v>398</v>
      </c>
      <c r="H2273" s="1" t="s">
        <v>930</v>
      </c>
      <c r="I2273" s="1" t="s">
        <v>206</v>
      </c>
      <c r="J2273" s="1" t="s">
        <v>207</v>
      </c>
      <c r="K2273" s="1" t="s">
        <v>570</v>
      </c>
      <c r="L2273" s="6" t="str">
        <f>VLOOKUP(LEFT(A2273,1),'Ansatz 1'!A$1:B$10,2)</f>
        <v>3 Kunst, Kultur und Kultus</v>
      </c>
      <c r="M2273" s="6" t="str">
        <f>VLOOKUP(LEFT(A2273,2),'Ansatz 2'!A$1:B$51,2)</f>
        <v>38 Sonstige Kulturpflege</v>
      </c>
      <c r="N2273" t="str">
        <f t="shared" si="231"/>
        <v>3800 Einrichtungen der Kulturpflege</v>
      </c>
      <c r="O2273" s="1" t="str">
        <f t="shared" si="233"/>
        <v>EH</v>
      </c>
      <c r="P2273" s="1">
        <f t="shared" si="235"/>
        <v>1</v>
      </c>
      <c r="Q2273" s="1" t="s">
        <v>999</v>
      </c>
      <c r="R2273" t="str">
        <f t="shared" si="230"/>
        <v>1/3800-72900 Sonstige Ausgaben</v>
      </c>
      <c r="S2273" s="2">
        <f t="shared" si="234"/>
        <v>-5000</v>
      </c>
      <c r="T2273" s="2">
        <f t="shared" si="232"/>
        <v>-1.6165535079211122</v>
      </c>
    </row>
    <row r="2274" spans="1:20" x14ac:dyDescent="0.4">
      <c r="A2274" s="1" t="s">
        <v>652</v>
      </c>
      <c r="B2274" s="1" t="s">
        <v>395</v>
      </c>
      <c r="C2274" s="1" t="s">
        <v>491</v>
      </c>
      <c r="D2274" s="1" t="s">
        <v>395</v>
      </c>
      <c r="E2274" s="1" t="s">
        <v>395</v>
      </c>
      <c r="F2274" s="1" t="s">
        <v>397</v>
      </c>
      <c r="G2274" s="1" t="s">
        <v>398</v>
      </c>
      <c r="H2274" s="1" t="s">
        <v>952</v>
      </c>
      <c r="I2274" s="1" t="s">
        <v>206</v>
      </c>
      <c r="J2274" s="1" t="s">
        <v>208</v>
      </c>
      <c r="K2274" s="1" t="s">
        <v>657</v>
      </c>
      <c r="L2274" s="6" t="str">
        <f>VLOOKUP(LEFT(A2274,1),'Ansatz 1'!A$1:B$10,2)</f>
        <v>3 Kunst, Kultur und Kultus</v>
      </c>
      <c r="M2274" s="6" t="str">
        <f>VLOOKUP(LEFT(A2274,2),'Ansatz 2'!A$1:B$51,2)</f>
        <v>38 Sonstige Kulturpflege</v>
      </c>
      <c r="N2274" t="str">
        <f t="shared" si="231"/>
        <v>3800 Einrichtungen der Kulturpflege</v>
      </c>
      <c r="O2274" s="1" t="str">
        <f t="shared" si="233"/>
        <v>EH</v>
      </c>
      <c r="P2274" s="1">
        <f t="shared" si="235"/>
        <v>2</v>
      </c>
      <c r="Q2274" s="1" t="s">
        <v>999</v>
      </c>
      <c r="R2274" t="str">
        <f t="shared" si="230"/>
        <v>2/3800+81100 Miete- und Pachtertrag (Winzersaal)</v>
      </c>
      <c r="S2274" s="2">
        <f t="shared" si="234"/>
        <v>16000</v>
      </c>
      <c r="T2274" s="2">
        <f t="shared" si="232"/>
        <v>5.1729712253475588</v>
      </c>
    </row>
    <row r="2275" spans="1:20" x14ac:dyDescent="0.4">
      <c r="A2275" s="1" t="s">
        <v>652</v>
      </c>
      <c r="B2275" s="1" t="s">
        <v>395</v>
      </c>
      <c r="C2275" s="1" t="s">
        <v>731</v>
      </c>
      <c r="D2275" s="1" t="s">
        <v>395</v>
      </c>
      <c r="E2275" s="1" t="s">
        <v>395</v>
      </c>
      <c r="F2275" s="1" t="s">
        <v>397</v>
      </c>
      <c r="G2275" s="1" t="s">
        <v>398</v>
      </c>
      <c r="H2275" s="1" t="s">
        <v>954</v>
      </c>
      <c r="I2275" s="1" t="s">
        <v>206</v>
      </c>
      <c r="J2275" s="1" t="s">
        <v>955</v>
      </c>
      <c r="K2275" s="1" t="s">
        <v>448</v>
      </c>
      <c r="L2275" s="6" t="str">
        <f>VLOOKUP(LEFT(A2275,1),'Ansatz 1'!A$1:B$10,2)</f>
        <v>3 Kunst, Kultur und Kultus</v>
      </c>
      <c r="M2275" s="6" t="str">
        <f>VLOOKUP(LEFT(A2275,2),'Ansatz 2'!A$1:B$51,2)</f>
        <v>38 Sonstige Kulturpflege</v>
      </c>
      <c r="N2275" t="str">
        <f t="shared" si="231"/>
        <v>3800 Einrichtungen der Kulturpflege</v>
      </c>
      <c r="O2275" s="1" t="str">
        <f t="shared" si="233"/>
        <v>EH</v>
      </c>
      <c r="P2275" s="1">
        <f t="shared" si="235"/>
        <v>2</v>
      </c>
      <c r="Q2275" s="1" t="s">
        <v>999</v>
      </c>
      <c r="R2275" t="str">
        <f t="shared" si="230"/>
        <v>2/3800+81700 Erträge aus der Auflösung von sonstigen Rückstellungen</v>
      </c>
      <c r="S2275" s="2">
        <f t="shared" si="234"/>
        <v>100</v>
      </c>
      <c r="T2275" s="2">
        <f t="shared" si="232"/>
        <v>3.2331070158422244E-2</v>
      </c>
    </row>
    <row r="2276" spans="1:20" x14ac:dyDescent="0.4">
      <c r="A2276" s="1" t="s">
        <v>658</v>
      </c>
      <c r="B2276" s="1" t="s">
        <v>395</v>
      </c>
      <c r="C2276" s="1" t="s">
        <v>477</v>
      </c>
      <c r="D2276" s="1" t="s">
        <v>455</v>
      </c>
      <c r="E2276" s="1" t="s">
        <v>395</v>
      </c>
      <c r="F2276" s="1" t="s">
        <v>497</v>
      </c>
      <c r="G2276" s="1" t="s">
        <v>398</v>
      </c>
      <c r="H2276" s="1" t="s">
        <v>930</v>
      </c>
      <c r="I2276" s="1" t="s">
        <v>209</v>
      </c>
      <c r="J2276" s="1" t="s">
        <v>89</v>
      </c>
      <c r="K2276" s="1" t="s">
        <v>419</v>
      </c>
      <c r="L2276" s="6" t="str">
        <f>VLOOKUP(LEFT(A2276,1),'Ansatz 1'!A$1:B$10,2)</f>
        <v>3 Kunst, Kultur und Kultus</v>
      </c>
      <c r="M2276" s="6" t="str">
        <f>VLOOKUP(LEFT(A2276,2),'Ansatz 2'!A$1:B$51,2)</f>
        <v>39 Kultus</v>
      </c>
      <c r="N2276" t="str">
        <f t="shared" si="231"/>
        <v>3900 Kirchliche Angelegenheiten</v>
      </c>
      <c r="O2276" s="1" t="str">
        <f t="shared" si="233"/>
        <v>EH</v>
      </c>
      <c r="P2276" s="1">
        <f t="shared" si="235"/>
        <v>1</v>
      </c>
      <c r="Q2276" s="1" t="s">
        <v>999</v>
      </c>
      <c r="R2276" t="str">
        <f t="shared" si="230"/>
        <v>1/3900-72050 Interne Leistungsverrechnung</v>
      </c>
      <c r="S2276" s="2">
        <f t="shared" si="234"/>
        <v>-1500</v>
      </c>
      <c r="T2276" s="2">
        <f t="shared" si="232"/>
        <v>-0.48496605237633367</v>
      </c>
    </row>
    <row r="2277" spans="1:20" x14ac:dyDescent="0.4">
      <c r="A2277" s="1" t="s">
        <v>658</v>
      </c>
      <c r="B2277" s="1" t="s">
        <v>395</v>
      </c>
      <c r="C2277" s="1" t="s">
        <v>543</v>
      </c>
      <c r="D2277" s="1" t="s">
        <v>395</v>
      </c>
      <c r="E2277" s="1" t="s">
        <v>395</v>
      </c>
      <c r="F2277" s="1" t="s">
        <v>397</v>
      </c>
      <c r="G2277" s="1" t="s">
        <v>398</v>
      </c>
      <c r="H2277" s="1" t="s">
        <v>958</v>
      </c>
      <c r="I2277" s="1" t="s">
        <v>209</v>
      </c>
      <c r="J2277" s="1" t="s">
        <v>172</v>
      </c>
      <c r="K2277" s="1" t="s">
        <v>461</v>
      </c>
      <c r="L2277" s="6" t="str">
        <f>VLOOKUP(LEFT(A2277,1),'Ansatz 1'!A$1:B$10,2)</f>
        <v>3 Kunst, Kultur und Kultus</v>
      </c>
      <c r="M2277" s="6" t="str">
        <f>VLOOKUP(LEFT(A2277,2),'Ansatz 2'!A$1:B$51,2)</f>
        <v>39 Kultus</v>
      </c>
      <c r="N2277" t="str">
        <f t="shared" si="231"/>
        <v>3900 Kirchliche Angelegenheiten</v>
      </c>
      <c r="O2277" s="1" t="str">
        <f t="shared" si="233"/>
        <v>EH</v>
      </c>
      <c r="P2277" s="1">
        <f t="shared" si="235"/>
        <v>1</v>
      </c>
      <c r="Q2277" s="1" t="s">
        <v>999</v>
      </c>
      <c r="R2277" t="str">
        <f t="shared" si="230"/>
        <v>1/3900-75700 Transfers an private Organisationen ohne Erwerbszweck</v>
      </c>
      <c r="S2277" s="2">
        <f t="shared" si="234"/>
        <v>-1000</v>
      </c>
      <c r="T2277" s="2">
        <f t="shared" si="232"/>
        <v>-0.32331070158422243</v>
      </c>
    </row>
    <row r="2278" spans="1:20" x14ac:dyDescent="0.4">
      <c r="A2278" s="1" t="s">
        <v>659</v>
      </c>
      <c r="B2278" s="1" t="s">
        <v>395</v>
      </c>
      <c r="C2278" s="1" t="s">
        <v>581</v>
      </c>
      <c r="D2278" s="1" t="s">
        <v>395</v>
      </c>
      <c r="E2278" s="1" t="s">
        <v>395</v>
      </c>
      <c r="F2278" s="1" t="s">
        <v>397</v>
      </c>
      <c r="G2278" s="1" t="s">
        <v>398</v>
      </c>
      <c r="H2278" s="1" t="s">
        <v>931</v>
      </c>
      <c r="I2278" s="1" t="s">
        <v>210</v>
      </c>
      <c r="J2278" s="1" t="s">
        <v>211</v>
      </c>
      <c r="K2278" s="1" t="s">
        <v>660</v>
      </c>
      <c r="L2278" s="6" t="str">
        <f>VLOOKUP(LEFT(A2278,1),'Ansatz 1'!A$1:B$10,2)</f>
        <v>4 Soziale Wohlfahrt und Wohnbauförderung</v>
      </c>
      <c r="M2278" s="6" t="str">
        <f>VLOOKUP(LEFT(A2278,2),'Ansatz 2'!A$1:B$51,2)</f>
        <v>41 Allgemeine öffentliche Wohlfahrt</v>
      </c>
      <c r="N2278" t="str">
        <f t="shared" si="231"/>
        <v>4110 Maßnahmen der allgemeinen Sozialhilfe</v>
      </c>
      <c r="O2278" s="1" t="str">
        <f t="shared" si="233"/>
        <v>EH</v>
      </c>
      <c r="P2278" s="1">
        <f t="shared" si="235"/>
        <v>1</v>
      </c>
      <c r="Q2278" s="1" t="s">
        <v>999</v>
      </c>
      <c r="R2278" t="str">
        <f t="shared" si="230"/>
        <v>1/4110-75100 Transfers an Länder, Landesfonds und Landeskammern (Sozialfonds)</v>
      </c>
      <c r="S2278" s="2">
        <f t="shared" si="234"/>
        <v>-1061600</v>
      </c>
      <c r="T2278" s="2">
        <f t="shared" si="232"/>
        <v>-343.22664080181056</v>
      </c>
    </row>
    <row r="2279" spans="1:20" x14ac:dyDescent="0.4">
      <c r="A2279" s="1" t="s">
        <v>659</v>
      </c>
      <c r="B2279" s="1" t="s">
        <v>395</v>
      </c>
      <c r="C2279" s="1" t="s">
        <v>429</v>
      </c>
      <c r="D2279" s="1" t="s">
        <v>395</v>
      </c>
      <c r="E2279" s="1" t="s">
        <v>395</v>
      </c>
      <c r="F2279" s="1" t="s">
        <v>397</v>
      </c>
      <c r="G2279" s="1" t="s">
        <v>398</v>
      </c>
      <c r="H2279" s="1" t="s">
        <v>933</v>
      </c>
      <c r="I2279" s="1" t="s">
        <v>210</v>
      </c>
      <c r="J2279" s="1" t="s">
        <v>212</v>
      </c>
      <c r="K2279" s="1" t="s">
        <v>661</v>
      </c>
      <c r="L2279" s="6" t="str">
        <f>VLOOKUP(LEFT(A2279,1),'Ansatz 1'!A$1:B$10,2)</f>
        <v>4 Soziale Wohlfahrt und Wohnbauförderung</v>
      </c>
      <c r="M2279" s="6" t="str">
        <f>VLOOKUP(LEFT(A2279,2),'Ansatz 2'!A$1:B$51,2)</f>
        <v>41 Allgemeine öffentliche Wohlfahrt</v>
      </c>
      <c r="N2279" t="str">
        <f t="shared" si="231"/>
        <v>4110 Maßnahmen der allgemeinen Sozialhilfe</v>
      </c>
      <c r="O2279" s="1" t="str">
        <f t="shared" si="233"/>
        <v>EH</v>
      </c>
      <c r="P2279" s="1">
        <f t="shared" si="235"/>
        <v>2</v>
      </c>
      <c r="Q2279" s="1" t="s">
        <v>999</v>
      </c>
      <c r="R2279" t="str">
        <f t="shared" ref="R2279:R2342" si="236">_xlfn.CONCAT(P2279,"/",A2279,LEFT(B2279,1),IF(P2279=1,"-","+"),C2279,LEFT(D2279,2)," ",J2279)</f>
        <v>2/4110+86100 Transfers von Ländern, Landesfonds und Landeskammern (Sozialfonds)</v>
      </c>
      <c r="S2279" s="2">
        <f t="shared" si="234"/>
        <v>33400</v>
      </c>
      <c r="T2279" s="2">
        <f t="shared" si="232"/>
        <v>10.79857743291303</v>
      </c>
    </row>
    <row r="2280" spans="1:20" x14ac:dyDescent="0.4">
      <c r="A2280" s="1" t="s">
        <v>662</v>
      </c>
      <c r="B2280" s="1" t="s">
        <v>395</v>
      </c>
      <c r="C2280" s="1" t="s">
        <v>438</v>
      </c>
      <c r="D2280" s="1" t="s">
        <v>395</v>
      </c>
      <c r="E2280" s="1" t="s">
        <v>395</v>
      </c>
      <c r="F2280" s="1" t="s">
        <v>397</v>
      </c>
      <c r="G2280" s="1" t="s">
        <v>398</v>
      </c>
      <c r="H2280" s="1" t="s">
        <v>934</v>
      </c>
      <c r="I2280" s="1" t="s">
        <v>213</v>
      </c>
      <c r="J2280" s="1" t="s">
        <v>36</v>
      </c>
      <c r="K2280" s="1" t="s">
        <v>448</v>
      </c>
      <c r="L2280" s="6" t="str">
        <f>VLOOKUP(LEFT(A2280,1),'Ansatz 1'!A$1:B$10,2)</f>
        <v>4 Soziale Wohlfahrt und Wohnbauförderung</v>
      </c>
      <c r="M2280" s="6" t="str">
        <f>VLOOKUP(LEFT(A2280,2),'Ansatz 2'!A$1:B$51,2)</f>
        <v>42 Freie Wohlfahrt</v>
      </c>
      <c r="N2280" t="str">
        <f t="shared" ref="N2280:N2343" si="237">_xlfn.CONCAT(A2280,LEFT(B2280,1)," ", I2280)</f>
        <v>4230 Essen auf Rädern</v>
      </c>
      <c r="O2280" s="1" t="str">
        <f t="shared" si="233"/>
        <v>EH</v>
      </c>
      <c r="P2280" s="1">
        <f t="shared" si="235"/>
        <v>1</v>
      </c>
      <c r="Q2280" s="1" t="s">
        <v>999</v>
      </c>
      <c r="R2280" t="str">
        <f t="shared" si="236"/>
        <v>1/4230-40000 Geringwertige Wirtschaftsgüter (GWG)</v>
      </c>
      <c r="S2280" s="2">
        <f t="shared" si="234"/>
        <v>-100</v>
      </c>
      <c r="T2280" s="2">
        <f t="shared" ref="T2280:T2343" si="238">S2280/U$1</f>
        <v>-3.2331070158422244E-2</v>
      </c>
    </row>
    <row r="2281" spans="1:20" x14ac:dyDescent="0.4">
      <c r="A2281" s="1" t="s">
        <v>663</v>
      </c>
      <c r="B2281" s="1" t="s">
        <v>395</v>
      </c>
      <c r="C2281" s="1" t="s">
        <v>543</v>
      </c>
      <c r="D2281" s="1" t="s">
        <v>395</v>
      </c>
      <c r="E2281" s="1" t="s">
        <v>395</v>
      </c>
      <c r="F2281" s="1" t="s">
        <v>397</v>
      </c>
      <c r="G2281" s="1" t="s">
        <v>398</v>
      </c>
      <c r="H2281" s="1" t="s">
        <v>958</v>
      </c>
      <c r="I2281" s="1" t="s">
        <v>214</v>
      </c>
      <c r="J2281" s="1" t="s">
        <v>215</v>
      </c>
      <c r="K2281" s="1" t="s">
        <v>488</v>
      </c>
      <c r="L2281" s="6" t="str">
        <f>VLOOKUP(LEFT(A2281,1),'Ansatz 1'!A$1:B$10,2)</f>
        <v>4 Soziale Wohlfahrt und Wohnbauförderung</v>
      </c>
      <c r="M2281" s="6" t="str">
        <f>VLOOKUP(LEFT(A2281,2),'Ansatz 2'!A$1:B$51,2)</f>
        <v>42 Freie Wohlfahrt</v>
      </c>
      <c r="N2281" t="str">
        <f t="shared" si="237"/>
        <v>4240 Heimhilfe</v>
      </c>
      <c r="O2281" s="1" t="str">
        <f t="shared" si="233"/>
        <v>EH</v>
      </c>
      <c r="P2281" s="1">
        <f t="shared" si="235"/>
        <v>1</v>
      </c>
      <c r="Q2281" s="1" t="s">
        <v>999</v>
      </c>
      <c r="R2281" t="str">
        <f t="shared" si="236"/>
        <v>1/4240-75700 Transfers an private Organisationen ohne Erwerbszweck (Familienhilfseinrichtungen)</v>
      </c>
      <c r="S2281" s="2">
        <f t="shared" si="234"/>
        <v>-4200</v>
      </c>
      <c r="T2281" s="2">
        <f t="shared" si="238"/>
        <v>-1.3579049466537343</v>
      </c>
    </row>
    <row r="2282" spans="1:20" x14ac:dyDescent="0.4">
      <c r="A2282" s="1" t="s">
        <v>664</v>
      </c>
      <c r="B2282" s="1" t="s">
        <v>395</v>
      </c>
      <c r="C2282" s="1" t="s">
        <v>665</v>
      </c>
      <c r="D2282" s="1" t="s">
        <v>395</v>
      </c>
      <c r="E2282" s="1" t="s">
        <v>395</v>
      </c>
      <c r="F2282" s="1" t="s">
        <v>397</v>
      </c>
      <c r="G2282" s="1" t="s">
        <v>398</v>
      </c>
      <c r="H2282" s="1" t="s">
        <v>969</v>
      </c>
      <c r="I2282" s="1" t="s">
        <v>216</v>
      </c>
      <c r="J2282" s="1" t="s">
        <v>217</v>
      </c>
      <c r="K2282" s="1" t="s">
        <v>476</v>
      </c>
      <c r="L2282" s="6" t="str">
        <f>VLOOKUP(LEFT(A2282,1),'Ansatz 1'!A$1:B$10,2)</f>
        <v>4 Soziale Wohlfahrt und Wohnbauförderung</v>
      </c>
      <c r="M2282" s="6" t="str">
        <f>VLOOKUP(LEFT(A2282,2),'Ansatz 2'!A$1:B$51,2)</f>
        <v>42 Freie Wohlfahrt</v>
      </c>
      <c r="N2282" t="str">
        <f t="shared" si="237"/>
        <v>4250 Entwicklungshilfe im Ausland</v>
      </c>
      <c r="O2282" s="1" t="str">
        <f t="shared" si="233"/>
        <v>EH</v>
      </c>
      <c r="P2282" s="1">
        <f t="shared" si="235"/>
        <v>1</v>
      </c>
      <c r="Q2282" s="1" t="s">
        <v>999</v>
      </c>
      <c r="R2282" t="str">
        <f t="shared" si="236"/>
        <v>1/4250-78500 Kapitaltransfers an das Ausland</v>
      </c>
      <c r="S2282" s="2">
        <f t="shared" si="234"/>
        <v>-3300</v>
      </c>
      <c r="T2282" s="2">
        <f t="shared" si="238"/>
        <v>-1.0669253152279341</v>
      </c>
    </row>
    <row r="2283" spans="1:20" x14ac:dyDescent="0.4">
      <c r="A2283" s="1" t="s">
        <v>667</v>
      </c>
      <c r="B2283" s="1" t="s">
        <v>395</v>
      </c>
      <c r="C2283" s="1" t="s">
        <v>477</v>
      </c>
      <c r="D2283" s="1" t="s">
        <v>455</v>
      </c>
      <c r="E2283" s="1" t="s">
        <v>395</v>
      </c>
      <c r="F2283" s="1" t="s">
        <v>497</v>
      </c>
      <c r="G2283" s="1" t="s">
        <v>398</v>
      </c>
      <c r="H2283" s="1" t="s">
        <v>930</v>
      </c>
      <c r="I2283" s="1" t="s">
        <v>218</v>
      </c>
      <c r="J2283" s="1" t="s">
        <v>89</v>
      </c>
      <c r="K2283" s="1" t="s">
        <v>532</v>
      </c>
      <c r="L2283" s="6" t="str">
        <f>VLOOKUP(LEFT(A2283,1),'Ansatz 1'!A$1:B$10,2)</f>
        <v>4 Soziale Wohlfahrt und Wohnbauförderung</v>
      </c>
      <c r="M2283" s="6" t="str">
        <f>VLOOKUP(LEFT(A2283,2),'Ansatz 2'!A$1:B$51,2)</f>
        <v>42 Freie Wohlfahrt</v>
      </c>
      <c r="N2283" t="str">
        <f t="shared" si="237"/>
        <v>4290 Sonstige Einrichtungen und Maßnahmen der Sozialen Wohlfahrt</v>
      </c>
      <c r="O2283" s="1" t="str">
        <f t="shared" si="233"/>
        <v>EH</v>
      </c>
      <c r="P2283" s="1">
        <f t="shared" si="235"/>
        <v>1</v>
      </c>
      <c r="Q2283" s="1" t="s">
        <v>999</v>
      </c>
      <c r="R2283" t="str">
        <f t="shared" si="236"/>
        <v>1/4290-72050 Interne Leistungsverrechnung</v>
      </c>
      <c r="S2283" s="2">
        <f t="shared" si="234"/>
        <v>-200</v>
      </c>
      <c r="T2283" s="2">
        <f t="shared" si="238"/>
        <v>-6.4662140316844488E-2</v>
      </c>
    </row>
    <row r="2284" spans="1:20" x14ac:dyDescent="0.4">
      <c r="A2284" s="1" t="s">
        <v>667</v>
      </c>
      <c r="B2284" s="1" t="s">
        <v>395</v>
      </c>
      <c r="C2284" s="1" t="s">
        <v>487</v>
      </c>
      <c r="D2284" s="1" t="s">
        <v>395</v>
      </c>
      <c r="E2284" s="1" t="s">
        <v>395</v>
      </c>
      <c r="F2284" s="1" t="s">
        <v>397</v>
      </c>
      <c r="G2284" s="1" t="s">
        <v>398</v>
      </c>
      <c r="H2284" s="1" t="s">
        <v>930</v>
      </c>
      <c r="I2284" s="1" t="s">
        <v>218</v>
      </c>
      <c r="J2284" s="1" t="s">
        <v>219</v>
      </c>
      <c r="K2284" s="1" t="s">
        <v>611</v>
      </c>
      <c r="L2284" s="6" t="str">
        <f>VLOOKUP(LEFT(A2284,1),'Ansatz 1'!A$1:B$10,2)</f>
        <v>4 Soziale Wohlfahrt und Wohnbauförderung</v>
      </c>
      <c r="M2284" s="6" t="str">
        <f>VLOOKUP(LEFT(A2284,2),'Ansatz 2'!A$1:B$51,2)</f>
        <v>42 Freie Wohlfahrt</v>
      </c>
      <c r="N2284" t="str">
        <f t="shared" si="237"/>
        <v>4290 Sonstige Einrichtungen und Maßnahmen der Sozialen Wohlfahrt</v>
      </c>
      <c r="O2284" s="1" t="str">
        <f t="shared" ref="O2284:O2347" si="239">IF(OR(LEFT(H2284)="1",LEFT(H2284)="2"),"EH","FH")</f>
        <v>EH</v>
      </c>
      <c r="P2284" s="1">
        <f t="shared" si="235"/>
        <v>1</v>
      </c>
      <c r="Q2284" s="1" t="s">
        <v>999</v>
      </c>
      <c r="R2284" t="str">
        <f t="shared" si="236"/>
        <v>1/4290-72900 Sonstige Aufwendungen (Seniorenstube)</v>
      </c>
      <c r="S2284" s="2">
        <f t="shared" si="234"/>
        <v>-13000</v>
      </c>
      <c r="T2284" s="2">
        <f t="shared" si="238"/>
        <v>-4.2030391205948918</v>
      </c>
    </row>
    <row r="2285" spans="1:20" x14ac:dyDescent="0.4">
      <c r="A2285" s="1" t="s">
        <v>667</v>
      </c>
      <c r="B2285" s="1" t="s">
        <v>395</v>
      </c>
      <c r="C2285" s="1" t="s">
        <v>487</v>
      </c>
      <c r="D2285" s="1" t="s">
        <v>403</v>
      </c>
      <c r="E2285" s="1" t="s">
        <v>395</v>
      </c>
      <c r="F2285" s="1" t="s">
        <v>397</v>
      </c>
      <c r="G2285" s="1" t="s">
        <v>398</v>
      </c>
      <c r="H2285" s="1" t="s">
        <v>930</v>
      </c>
      <c r="I2285" s="1" t="s">
        <v>218</v>
      </c>
      <c r="J2285" s="1" t="s">
        <v>220</v>
      </c>
      <c r="K2285" s="1" t="s">
        <v>668</v>
      </c>
      <c r="L2285" s="6" t="str">
        <f>VLOOKUP(LEFT(A2285,1),'Ansatz 1'!A$1:B$10,2)</f>
        <v>4 Soziale Wohlfahrt und Wohnbauförderung</v>
      </c>
      <c r="M2285" s="6" t="str">
        <f>VLOOKUP(LEFT(A2285,2),'Ansatz 2'!A$1:B$51,2)</f>
        <v>42 Freie Wohlfahrt</v>
      </c>
      <c r="N2285" t="str">
        <f t="shared" si="237"/>
        <v>4290 Sonstige Einrichtungen und Maßnahmen der Sozialen Wohlfahrt</v>
      </c>
      <c r="O2285" s="1" t="str">
        <f t="shared" si="239"/>
        <v>EH</v>
      </c>
      <c r="P2285" s="1">
        <f t="shared" si="235"/>
        <v>1</v>
      </c>
      <c r="Q2285" s="1" t="s">
        <v>999</v>
      </c>
      <c r="R2285" t="str">
        <f t="shared" si="236"/>
        <v>1/4290-72910 Sonstige Aufwendungen (Lebensraum Vorderland, Sozialzentrum)</v>
      </c>
      <c r="S2285" s="2">
        <f t="shared" si="234"/>
        <v>-56000</v>
      </c>
      <c r="T2285" s="2">
        <f t="shared" si="238"/>
        <v>-18.105399288716455</v>
      </c>
    </row>
    <row r="2286" spans="1:20" x14ac:dyDescent="0.4">
      <c r="A2286" s="1" t="s">
        <v>667</v>
      </c>
      <c r="B2286" s="1" t="s">
        <v>395</v>
      </c>
      <c r="C2286" s="1" t="s">
        <v>487</v>
      </c>
      <c r="D2286" s="1" t="s">
        <v>401</v>
      </c>
      <c r="E2286" s="1" t="s">
        <v>395</v>
      </c>
      <c r="F2286" s="1" t="s">
        <v>397</v>
      </c>
      <c r="G2286" s="1" t="s">
        <v>398</v>
      </c>
      <c r="H2286" s="1" t="s">
        <v>930</v>
      </c>
      <c r="I2286" s="1" t="s">
        <v>218</v>
      </c>
      <c r="J2286" s="1" t="s">
        <v>221</v>
      </c>
      <c r="K2286" s="1" t="s">
        <v>554</v>
      </c>
      <c r="L2286" s="6" t="str">
        <f>VLOOKUP(LEFT(A2286,1),'Ansatz 1'!A$1:B$10,2)</f>
        <v>4 Soziale Wohlfahrt und Wohnbauförderung</v>
      </c>
      <c r="M2286" s="6" t="str">
        <f>VLOOKUP(LEFT(A2286,2),'Ansatz 2'!A$1:B$51,2)</f>
        <v>42 Freie Wohlfahrt</v>
      </c>
      <c r="N2286" t="str">
        <f t="shared" si="237"/>
        <v>4290 Sonstige Einrichtungen und Maßnahmen der Sozialen Wohlfahrt</v>
      </c>
      <c r="O2286" s="1" t="str">
        <f t="shared" si="239"/>
        <v>EH</v>
      </c>
      <c r="P2286" s="1">
        <f t="shared" si="235"/>
        <v>1</v>
      </c>
      <c r="Q2286" s="1" t="s">
        <v>999</v>
      </c>
      <c r="R2286" t="str">
        <f t="shared" si="236"/>
        <v>1/4290-72920 Sonstige Aufwendungen (Lebensraum Vorderland, Villa Kamilla)</v>
      </c>
      <c r="S2286" s="2">
        <f t="shared" si="234"/>
        <v>-8500</v>
      </c>
      <c r="T2286" s="2">
        <f t="shared" si="238"/>
        <v>-2.7481409634658909</v>
      </c>
    </row>
    <row r="2287" spans="1:20" x14ac:dyDescent="0.4">
      <c r="A2287" s="1" t="s">
        <v>667</v>
      </c>
      <c r="B2287" s="1" t="s">
        <v>395</v>
      </c>
      <c r="C2287" s="1" t="s">
        <v>543</v>
      </c>
      <c r="D2287" s="1" t="s">
        <v>395</v>
      </c>
      <c r="E2287" s="1" t="s">
        <v>395</v>
      </c>
      <c r="F2287" s="1" t="s">
        <v>397</v>
      </c>
      <c r="G2287" s="1" t="s">
        <v>398</v>
      </c>
      <c r="H2287" s="1" t="s">
        <v>958</v>
      </c>
      <c r="I2287" s="1" t="s">
        <v>218</v>
      </c>
      <c r="J2287" s="1" t="s">
        <v>172</v>
      </c>
      <c r="K2287" s="1" t="s">
        <v>421</v>
      </c>
      <c r="L2287" s="6" t="str">
        <f>VLOOKUP(LEFT(A2287,1),'Ansatz 1'!A$1:B$10,2)</f>
        <v>4 Soziale Wohlfahrt und Wohnbauförderung</v>
      </c>
      <c r="M2287" s="6" t="str">
        <f>VLOOKUP(LEFT(A2287,2),'Ansatz 2'!A$1:B$51,2)</f>
        <v>42 Freie Wohlfahrt</v>
      </c>
      <c r="N2287" t="str">
        <f t="shared" si="237"/>
        <v>4290 Sonstige Einrichtungen und Maßnahmen der Sozialen Wohlfahrt</v>
      </c>
      <c r="O2287" s="1" t="str">
        <f t="shared" si="239"/>
        <v>EH</v>
      </c>
      <c r="P2287" s="1">
        <f t="shared" si="235"/>
        <v>1</v>
      </c>
      <c r="Q2287" s="1" t="s">
        <v>999</v>
      </c>
      <c r="R2287" t="str">
        <f t="shared" si="236"/>
        <v>1/4290-75700 Transfers an private Organisationen ohne Erwerbszweck</v>
      </c>
      <c r="S2287" s="2">
        <f t="shared" si="234"/>
        <v>-500</v>
      </c>
      <c r="T2287" s="2">
        <f t="shared" si="238"/>
        <v>-0.16165535079211121</v>
      </c>
    </row>
    <row r="2288" spans="1:20" x14ac:dyDescent="0.4">
      <c r="A2288" s="1" t="s">
        <v>667</v>
      </c>
      <c r="B2288" s="1" t="s">
        <v>395</v>
      </c>
      <c r="C2288" s="1" t="s">
        <v>648</v>
      </c>
      <c r="D2288" s="1" t="s">
        <v>395</v>
      </c>
      <c r="E2288" s="1" t="s">
        <v>395</v>
      </c>
      <c r="F2288" s="1" t="s">
        <v>397</v>
      </c>
      <c r="G2288" s="1" t="s">
        <v>398</v>
      </c>
      <c r="H2288" s="1" t="s">
        <v>958</v>
      </c>
      <c r="I2288" s="1" t="s">
        <v>218</v>
      </c>
      <c r="J2288" s="1" t="s">
        <v>222</v>
      </c>
      <c r="K2288" s="1" t="s">
        <v>486</v>
      </c>
      <c r="L2288" s="6" t="str">
        <f>VLOOKUP(LEFT(A2288,1),'Ansatz 1'!A$1:B$10,2)</f>
        <v>4 Soziale Wohlfahrt und Wohnbauförderung</v>
      </c>
      <c r="M2288" s="6" t="str">
        <f>VLOOKUP(LEFT(A2288,2),'Ansatz 2'!A$1:B$51,2)</f>
        <v>42 Freie Wohlfahrt</v>
      </c>
      <c r="N2288" t="str">
        <f t="shared" si="237"/>
        <v>4290 Sonstige Einrichtungen und Maßnahmen der Sozialen Wohlfahrt</v>
      </c>
      <c r="O2288" s="1" t="str">
        <f t="shared" si="239"/>
        <v>EH</v>
      </c>
      <c r="P2288" s="1">
        <f t="shared" si="235"/>
        <v>1</v>
      </c>
      <c r="Q2288" s="1" t="s">
        <v>999</v>
      </c>
      <c r="R2288" t="str">
        <f t="shared" si="236"/>
        <v>1/4290-76800 Sonstige Transfers an private Haushalte</v>
      </c>
      <c r="S2288" s="2">
        <f t="shared" si="234"/>
        <v>-3000</v>
      </c>
      <c r="T2288" s="2">
        <f t="shared" si="238"/>
        <v>-0.96993210475266733</v>
      </c>
    </row>
    <row r="2289" spans="1:20" x14ac:dyDescent="0.4">
      <c r="A2289" s="1" t="s">
        <v>667</v>
      </c>
      <c r="B2289" s="1" t="s">
        <v>395</v>
      </c>
      <c r="C2289" s="1" t="s">
        <v>499</v>
      </c>
      <c r="D2289" s="1" t="s">
        <v>395</v>
      </c>
      <c r="E2289" s="1" t="s">
        <v>395</v>
      </c>
      <c r="F2289" s="1" t="s">
        <v>397</v>
      </c>
      <c r="G2289" s="1" t="s">
        <v>398</v>
      </c>
      <c r="H2289" s="1" t="s">
        <v>951</v>
      </c>
      <c r="I2289" s="1" t="s">
        <v>218</v>
      </c>
      <c r="J2289" s="1" t="s">
        <v>69</v>
      </c>
      <c r="K2289" s="1" t="s">
        <v>421</v>
      </c>
      <c r="L2289" s="6" t="str">
        <f>VLOOKUP(LEFT(A2289,1),'Ansatz 1'!A$1:B$10,2)</f>
        <v>4 Soziale Wohlfahrt und Wohnbauförderung</v>
      </c>
      <c r="M2289" s="6" t="str">
        <f>VLOOKUP(LEFT(A2289,2),'Ansatz 2'!A$1:B$51,2)</f>
        <v>42 Freie Wohlfahrt</v>
      </c>
      <c r="N2289" t="str">
        <f t="shared" si="237"/>
        <v>4290 Sonstige Einrichtungen und Maßnahmen der Sozialen Wohlfahrt</v>
      </c>
      <c r="O2289" s="1" t="str">
        <f t="shared" si="239"/>
        <v>EH</v>
      </c>
      <c r="P2289" s="1">
        <f t="shared" si="235"/>
        <v>2</v>
      </c>
      <c r="Q2289" s="1" t="s">
        <v>999</v>
      </c>
      <c r="R2289" t="str">
        <f t="shared" si="236"/>
        <v>2/4290+82900 Sonstige Erträge</v>
      </c>
      <c r="S2289" s="2">
        <f t="shared" si="234"/>
        <v>500</v>
      </c>
      <c r="T2289" s="2">
        <f t="shared" si="238"/>
        <v>0.16165535079211121</v>
      </c>
    </row>
    <row r="2290" spans="1:20" x14ac:dyDescent="0.4">
      <c r="A2290" s="1" t="s">
        <v>669</v>
      </c>
      <c r="B2290" s="1" t="s">
        <v>395</v>
      </c>
      <c r="C2290" s="1" t="s">
        <v>670</v>
      </c>
      <c r="D2290" s="1" t="s">
        <v>395</v>
      </c>
      <c r="E2290" s="1" t="s">
        <v>395</v>
      </c>
      <c r="F2290" s="1" t="s">
        <v>397</v>
      </c>
      <c r="G2290" s="1" t="s">
        <v>398</v>
      </c>
      <c r="H2290" s="1" t="s">
        <v>934</v>
      </c>
      <c r="I2290" s="1" t="s">
        <v>223</v>
      </c>
      <c r="J2290" s="1" t="s">
        <v>224</v>
      </c>
      <c r="K2290" s="1" t="s">
        <v>448</v>
      </c>
      <c r="L2290" s="6" t="str">
        <f>VLOOKUP(LEFT(A2290,1),'Ansatz 1'!A$1:B$10,2)</f>
        <v>4 Soziale Wohlfahrt und Wohnbauförderung</v>
      </c>
      <c r="M2290" s="6" t="str">
        <f>VLOOKUP(LEFT(A2290,2),'Ansatz 2'!A$1:B$51,2)</f>
        <v>43 Jugendwohlfahrt</v>
      </c>
      <c r="N2290" t="str">
        <f t="shared" si="237"/>
        <v>4390 Jugendwohlfahrt</v>
      </c>
      <c r="O2290" s="1" t="str">
        <f t="shared" si="239"/>
        <v>EH</v>
      </c>
      <c r="P2290" s="1">
        <f t="shared" si="235"/>
        <v>1</v>
      </c>
      <c r="Q2290" s="1" t="s">
        <v>999</v>
      </c>
      <c r="R2290" t="str">
        <f t="shared" si="236"/>
        <v>1/4390-45900 Sonstige Verbrauchsgüter (Elternberatung)</v>
      </c>
      <c r="S2290" s="2">
        <f t="shared" si="234"/>
        <v>-100</v>
      </c>
      <c r="T2290" s="2">
        <f t="shared" si="238"/>
        <v>-3.2331070158422244E-2</v>
      </c>
    </row>
    <row r="2291" spans="1:20" x14ac:dyDescent="0.4">
      <c r="A2291" s="1" t="s">
        <v>669</v>
      </c>
      <c r="B2291" s="1" t="s">
        <v>395</v>
      </c>
      <c r="C2291" s="1" t="s">
        <v>444</v>
      </c>
      <c r="D2291" s="1" t="s">
        <v>395</v>
      </c>
      <c r="E2291" s="1" t="s">
        <v>395</v>
      </c>
      <c r="F2291" s="1" t="s">
        <v>397</v>
      </c>
      <c r="G2291" s="1" t="s">
        <v>398</v>
      </c>
      <c r="H2291" s="1" t="s">
        <v>935</v>
      </c>
      <c r="I2291" s="1" t="s">
        <v>223</v>
      </c>
      <c r="J2291" s="1" t="s">
        <v>39</v>
      </c>
      <c r="K2291" s="1" t="s">
        <v>400</v>
      </c>
      <c r="L2291" s="6" t="str">
        <f>VLOOKUP(LEFT(A2291,1),'Ansatz 1'!A$1:B$10,2)</f>
        <v>4 Soziale Wohlfahrt und Wohnbauförderung</v>
      </c>
      <c r="M2291" s="6" t="str">
        <f>VLOOKUP(LEFT(A2291,2),'Ansatz 2'!A$1:B$51,2)</f>
        <v>43 Jugendwohlfahrt</v>
      </c>
      <c r="N2291" t="str">
        <f t="shared" si="237"/>
        <v>4390 Jugendwohlfahrt</v>
      </c>
      <c r="O2291" s="1" t="str">
        <f t="shared" si="239"/>
        <v>EH</v>
      </c>
      <c r="P2291" s="1">
        <f t="shared" si="235"/>
        <v>1</v>
      </c>
      <c r="Q2291" s="1" t="s">
        <v>999</v>
      </c>
      <c r="R2291" t="str">
        <f t="shared" si="236"/>
        <v>1/4390-51000 Geldbezüge der Vertragsbediensteten der Verwaltung</v>
      </c>
      <c r="S2291" s="2">
        <f t="shared" si="234"/>
        <v>0</v>
      </c>
      <c r="T2291" s="2">
        <f t="shared" si="238"/>
        <v>0</v>
      </c>
    </row>
    <row r="2292" spans="1:20" x14ac:dyDescent="0.4">
      <c r="A2292" s="1" t="s">
        <v>669</v>
      </c>
      <c r="B2292" s="1" t="s">
        <v>395</v>
      </c>
      <c r="C2292" s="1" t="s">
        <v>671</v>
      </c>
      <c r="D2292" s="1" t="s">
        <v>395</v>
      </c>
      <c r="E2292" s="1" t="s">
        <v>395</v>
      </c>
      <c r="F2292" s="1" t="s">
        <v>397</v>
      </c>
      <c r="G2292" s="1" t="s">
        <v>398</v>
      </c>
      <c r="H2292" s="1" t="s">
        <v>935</v>
      </c>
      <c r="I2292" s="1" t="s">
        <v>223</v>
      </c>
      <c r="J2292" s="1" t="s">
        <v>225</v>
      </c>
      <c r="K2292" s="1" t="s">
        <v>421</v>
      </c>
      <c r="L2292" s="6" t="str">
        <f>VLOOKUP(LEFT(A2292,1),'Ansatz 1'!A$1:B$10,2)</f>
        <v>4 Soziale Wohlfahrt und Wohnbauförderung</v>
      </c>
      <c r="M2292" s="6" t="str">
        <f>VLOOKUP(LEFT(A2292,2),'Ansatz 2'!A$1:B$51,2)</f>
        <v>43 Jugendwohlfahrt</v>
      </c>
      <c r="N2292" t="str">
        <f t="shared" si="237"/>
        <v>4390 Jugendwohlfahrt</v>
      </c>
      <c r="O2292" s="1" t="str">
        <f t="shared" si="239"/>
        <v>EH</v>
      </c>
      <c r="P2292" s="1">
        <f t="shared" si="235"/>
        <v>1</v>
      </c>
      <c r="Q2292" s="1" t="s">
        <v>999</v>
      </c>
      <c r="R2292" t="str">
        <f t="shared" si="236"/>
        <v>1/4390-52300 Geldbezüge der nicht ganzjährig beschäftigten Arbeiter</v>
      </c>
      <c r="S2292" s="2">
        <f t="shared" si="234"/>
        <v>-500</v>
      </c>
      <c r="T2292" s="2">
        <f t="shared" si="238"/>
        <v>-0.16165535079211121</v>
      </c>
    </row>
    <row r="2293" spans="1:20" x14ac:dyDescent="0.4">
      <c r="A2293" s="1" t="s">
        <v>669</v>
      </c>
      <c r="B2293" s="1" t="s">
        <v>395</v>
      </c>
      <c r="C2293" s="1" t="s">
        <v>452</v>
      </c>
      <c r="D2293" s="1" t="s">
        <v>395</v>
      </c>
      <c r="E2293" s="1" t="s">
        <v>395</v>
      </c>
      <c r="F2293" s="1" t="s">
        <v>397</v>
      </c>
      <c r="G2293" s="1" t="s">
        <v>398</v>
      </c>
      <c r="H2293" s="1" t="s">
        <v>936</v>
      </c>
      <c r="I2293" s="1" t="s">
        <v>223</v>
      </c>
      <c r="J2293" s="1" t="s">
        <v>42</v>
      </c>
      <c r="K2293" s="1" t="s">
        <v>448</v>
      </c>
      <c r="L2293" s="6" t="str">
        <f>VLOOKUP(LEFT(A2293,1),'Ansatz 1'!A$1:B$10,2)</f>
        <v>4 Soziale Wohlfahrt und Wohnbauförderung</v>
      </c>
      <c r="M2293" s="6" t="str">
        <f>VLOOKUP(LEFT(A2293,2),'Ansatz 2'!A$1:B$51,2)</f>
        <v>43 Jugendwohlfahrt</v>
      </c>
      <c r="N2293" t="str">
        <f t="shared" si="237"/>
        <v>4390 Jugendwohlfahrt</v>
      </c>
      <c r="O2293" s="1" t="str">
        <f t="shared" si="239"/>
        <v>EH</v>
      </c>
      <c r="P2293" s="1">
        <f t="shared" si="235"/>
        <v>1</v>
      </c>
      <c r="Q2293" s="1" t="s">
        <v>999</v>
      </c>
      <c r="R2293" t="str">
        <f t="shared" si="236"/>
        <v>1/4390-58000 Dienstgeberbeiträge zum Ausgleichsfonds für Familienbeihilfen</v>
      </c>
      <c r="S2293" s="2">
        <f t="shared" si="234"/>
        <v>-100</v>
      </c>
      <c r="T2293" s="2">
        <f t="shared" si="238"/>
        <v>-3.2331070158422244E-2</v>
      </c>
    </row>
    <row r="2294" spans="1:20" x14ac:dyDescent="0.4">
      <c r="A2294" s="1" t="s">
        <v>669</v>
      </c>
      <c r="B2294" s="1" t="s">
        <v>395</v>
      </c>
      <c r="C2294" s="1" t="s">
        <v>454</v>
      </c>
      <c r="D2294" s="1" t="s">
        <v>455</v>
      </c>
      <c r="E2294" s="1" t="s">
        <v>395</v>
      </c>
      <c r="F2294" s="1" t="s">
        <v>397</v>
      </c>
      <c r="G2294" s="1" t="s">
        <v>398</v>
      </c>
      <c r="H2294" s="1" t="s">
        <v>936</v>
      </c>
      <c r="I2294" s="1" t="s">
        <v>223</v>
      </c>
      <c r="J2294" s="1" t="s">
        <v>43</v>
      </c>
      <c r="K2294" s="1" t="s">
        <v>448</v>
      </c>
      <c r="L2294" s="6" t="str">
        <f>VLOOKUP(LEFT(A2294,1),'Ansatz 1'!A$1:B$10,2)</f>
        <v>4 Soziale Wohlfahrt und Wohnbauförderung</v>
      </c>
      <c r="M2294" s="6" t="str">
        <f>VLOOKUP(LEFT(A2294,2),'Ansatz 2'!A$1:B$51,2)</f>
        <v>43 Jugendwohlfahrt</v>
      </c>
      <c r="N2294" t="str">
        <f t="shared" si="237"/>
        <v>4390 Jugendwohlfahrt</v>
      </c>
      <c r="O2294" s="1" t="str">
        <f t="shared" si="239"/>
        <v>EH</v>
      </c>
      <c r="P2294" s="1">
        <f t="shared" si="235"/>
        <v>1</v>
      </c>
      <c r="Q2294" s="1" t="s">
        <v>999</v>
      </c>
      <c r="R2294" t="str">
        <f t="shared" si="236"/>
        <v>1/4390-58150 Pensionskassenbeiträge</v>
      </c>
      <c r="S2294" s="2">
        <f t="shared" si="234"/>
        <v>-100</v>
      </c>
      <c r="T2294" s="2">
        <f t="shared" si="238"/>
        <v>-3.2331070158422244E-2</v>
      </c>
    </row>
    <row r="2295" spans="1:20" x14ac:dyDescent="0.4">
      <c r="A2295" s="1" t="s">
        <v>669</v>
      </c>
      <c r="B2295" s="1" t="s">
        <v>395</v>
      </c>
      <c r="C2295" s="1" t="s">
        <v>454</v>
      </c>
      <c r="D2295" s="1" t="s">
        <v>444</v>
      </c>
      <c r="E2295" s="1" t="s">
        <v>395</v>
      </c>
      <c r="F2295" s="1" t="s">
        <v>397</v>
      </c>
      <c r="G2295" s="1" t="s">
        <v>398</v>
      </c>
      <c r="H2295" s="1" t="s">
        <v>936</v>
      </c>
      <c r="I2295" s="1" t="s">
        <v>223</v>
      </c>
      <c r="J2295" s="1" t="s">
        <v>44</v>
      </c>
      <c r="K2295" s="1" t="s">
        <v>448</v>
      </c>
      <c r="L2295" s="6" t="str">
        <f>VLOOKUP(LEFT(A2295,1),'Ansatz 1'!A$1:B$10,2)</f>
        <v>4 Soziale Wohlfahrt und Wohnbauförderung</v>
      </c>
      <c r="M2295" s="6" t="str">
        <f>VLOOKUP(LEFT(A2295,2),'Ansatz 2'!A$1:B$51,2)</f>
        <v>43 Jugendwohlfahrt</v>
      </c>
      <c r="N2295" t="str">
        <f t="shared" si="237"/>
        <v>4390 Jugendwohlfahrt</v>
      </c>
      <c r="O2295" s="1" t="str">
        <f t="shared" si="239"/>
        <v>EH</v>
      </c>
      <c r="P2295" s="1">
        <f t="shared" si="235"/>
        <v>1</v>
      </c>
      <c r="Q2295" s="1" t="s">
        <v>999</v>
      </c>
      <c r="R2295" t="str">
        <f t="shared" si="236"/>
        <v>1/4390-58151 Mitarbeitervorsorge - Abfertigung neu</v>
      </c>
      <c r="S2295" s="2">
        <f t="shared" si="234"/>
        <v>-100</v>
      </c>
      <c r="T2295" s="2">
        <f t="shared" si="238"/>
        <v>-3.2331070158422244E-2</v>
      </c>
    </row>
    <row r="2296" spans="1:20" x14ac:dyDescent="0.4">
      <c r="A2296" s="1" t="s">
        <v>669</v>
      </c>
      <c r="B2296" s="1" t="s">
        <v>395</v>
      </c>
      <c r="C2296" s="1" t="s">
        <v>457</v>
      </c>
      <c r="D2296" s="1" t="s">
        <v>395</v>
      </c>
      <c r="E2296" s="1" t="s">
        <v>395</v>
      </c>
      <c r="F2296" s="1" t="s">
        <v>397</v>
      </c>
      <c r="G2296" s="1" t="s">
        <v>398</v>
      </c>
      <c r="H2296" s="1" t="s">
        <v>936</v>
      </c>
      <c r="I2296" s="1" t="s">
        <v>223</v>
      </c>
      <c r="J2296" s="1" t="s">
        <v>45</v>
      </c>
      <c r="K2296" s="1" t="s">
        <v>448</v>
      </c>
      <c r="L2296" s="6" t="str">
        <f>VLOOKUP(LEFT(A2296,1),'Ansatz 1'!A$1:B$10,2)</f>
        <v>4 Soziale Wohlfahrt und Wohnbauförderung</v>
      </c>
      <c r="M2296" s="6" t="str">
        <f>VLOOKUP(LEFT(A2296,2),'Ansatz 2'!A$1:B$51,2)</f>
        <v>43 Jugendwohlfahrt</v>
      </c>
      <c r="N2296" t="str">
        <f t="shared" si="237"/>
        <v>4390 Jugendwohlfahrt</v>
      </c>
      <c r="O2296" s="1" t="str">
        <f t="shared" si="239"/>
        <v>EH</v>
      </c>
      <c r="P2296" s="1">
        <f t="shared" si="235"/>
        <v>1</v>
      </c>
      <c r="Q2296" s="1" t="s">
        <v>999</v>
      </c>
      <c r="R2296" t="str">
        <f t="shared" si="236"/>
        <v>1/4390-58200 Sonstige Dienstgeberbeiträge zur sozialen Sicherheit</v>
      </c>
      <c r="S2296" s="2">
        <f t="shared" si="234"/>
        <v>-100</v>
      </c>
      <c r="T2296" s="2">
        <f t="shared" si="238"/>
        <v>-3.2331070158422244E-2</v>
      </c>
    </row>
    <row r="2297" spans="1:20" x14ac:dyDescent="0.4">
      <c r="A2297" s="1" t="s">
        <v>669</v>
      </c>
      <c r="B2297" s="1" t="s">
        <v>395</v>
      </c>
      <c r="C2297" s="1" t="s">
        <v>937</v>
      </c>
      <c r="D2297" s="1" t="s">
        <v>395</v>
      </c>
      <c r="E2297" s="1" t="s">
        <v>395</v>
      </c>
      <c r="F2297" s="1" t="s">
        <v>397</v>
      </c>
      <c r="G2297" s="1" t="s">
        <v>398</v>
      </c>
      <c r="H2297" s="1" t="s">
        <v>938</v>
      </c>
      <c r="I2297" s="1" t="s">
        <v>223</v>
      </c>
      <c r="J2297" s="1" t="s">
        <v>939</v>
      </c>
      <c r="K2297" s="1" t="s">
        <v>448</v>
      </c>
      <c r="L2297" s="6" t="str">
        <f>VLOOKUP(LEFT(A2297,1),'Ansatz 1'!A$1:B$10,2)</f>
        <v>4 Soziale Wohlfahrt und Wohnbauförderung</v>
      </c>
      <c r="M2297" s="6" t="str">
        <f>VLOOKUP(LEFT(A2297,2),'Ansatz 2'!A$1:B$51,2)</f>
        <v>43 Jugendwohlfahrt</v>
      </c>
      <c r="N2297" t="str">
        <f t="shared" si="237"/>
        <v>4390 Jugendwohlfahrt</v>
      </c>
      <c r="O2297" s="1" t="str">
        <f t="shared" si="239"/>
        <v>EH</v>
      </c>
      <c r="P2297" s="1">
        <f t="shared" si="235"/>
        <v>1</v>
      </c>
      <c r="Q2297" s="1" t="s">
        <v>999</v>
      </c>
      <c r="R2297" t="str">
        <f t="shared" si="236"/>
        <v>1/4390-59100 Dotierung von Rückstellungen für Abfertigungen</v>
      </c>
      <c r="S2297" s="2">
        <f t="shared" si="234"/>
        <v>-100</v>
      </c>
      <c r="T2297" s="2">
        <f t="shared" si="238"/>
        <v>-3.2331070158422244E-2</v>
      </c>
    </row>
    <row r="2298" spans="1:20" x14ac:dyDescent="0.4">
      <c r="A2298" s="1" t="s">
        <v>669</v>
      </c>
      <c r="B2298" s="1" t="s">
        <v>395</v>
      </c>
      <c r="C2298" s="1" t="s">
        <v>940</v>
      </c>
      <c r="D2298" s="1" t="s">
        <v>395</v>
      </c>
      <c r="E2298" s="1" t="s">
        <v>395</v>
      </c>
      <c r="F2298" s="1" t="s">
        <v>397</v>
      </c>
      <c r="G2298" s="1" t="s">
        <v>398</v>
      </c>
      <c r="H2298" s="1" t="s">
        <v>938</v>
      </c>
      <c r="I2298" s="1" t="s">
        <v>223</v>
      </c>
      <c r="J2298" s="1" t="s">
        <v>941</v>
      </c>
      <c r="K2298" s="1" t="s">
        <v>448</v>
      </c>
      <c r="L2298" s="6" t="str">
        <f>VLOOKUP(LEFT(A2298,1),'Ansatz 1'!A$1:B$10,2)</f>
        <v>4 Soziale Wohlfahrt und Wohnbauförderung</v>
      </c>
      <c r="M2298" s="6" t="str">
        <f>VLOOKUP(LEFT(A2298,2),'Ansatz 2'!A$1:B$51,2)</f>
        <v>43 Jugendwohlfahrt</v>
      </c>
      <c r="N2298" t="str">
        <f t="shared" si="237"/>
        <v>4390 Jugendwohlfahrt</v>
      </c>
      <c r="O2298" s="1" t="str">
        <f t="shared" si="239"/>
        <v>EH</v>
      </c>
      <c r="P2298" s="1">
        <f t="shared" si="235"/>
        <v>1</v>
      </c>
      <c r="Q2298" s="1" t="s">
        <v>999</v>
      </c>
      <c r="R2298" t="str">
        <f t="shared" si="236"/>
        <v>1/4390-59200 Dotierung von Rückstellungen für Jubiläumszuwendungen</v>
      </c>
      <c r="S2298" s="2">
        <f t="shared" si="234"/>
        <v>-100</v>
      </c>
      <c r="T2298" s="2">
        <f t="shared" si="238"/>
        <v>-3.2331070158422244E-2</v>
      </c>
    </row>
    <row r="2299" spans="1:20" x14ac:dyDescent="0.4">
      <c r="A2299" s="1" t="s">
        <v>669</v>
      </c>
      <c r="B2299" s="1" t="s">
        <v>395</v>
      </c>
      <c r="C2299" s="1" t="s">
        <v>942</v>
      </c>
      <c r="D2299" s="1" t="s">
        <v>395</v>
      </c>
      <c r="E2299" s="1" t="s">
        <v>395</v>
      </c>
      <c r="F2299" s="1" t="s">
        <v>397</v>
      </c>
      <c r="G2299" s="1" t="s">
        <v>398</v>
      </c>
      <c r="H2299" s="1" t="s">
        <v>938</v>
      </c>
      <c r="I2299" s="1" t="s">
        <v>223</v>
      </c>
      <c r="J2299" s="1" t="s">
        <v>943</v>
      </c>
      <c r="K2299" s="1" t="s">
        <v>448</v>
      </c>
      <c r="L2299" s="6" t="str">
        <f>VLOOKUP(LEFT(A2299,1),'Ansatz 1'!A$1:B$10,2)</f>
        <v>4 Soziale Wohlfahrt und Wohnbauförderung</v>
      </c>
      <c r="M2299" s="6" t="str">
        <f>VLOOKUP(LEFT(A2299,2),'Ansatz 2'!A$1:B$51,2)</f>
        <v>43 Jugendwohlfahrt</v>
      </c>
      <c r="N2299" t="str">
        <f t="shared" si="237"/>
        <v>4390 Jugendwohlfahrt</v>
      </c>
      <c r="O2299" s="1" t="str">
        <f t="shared" si="239"/>
        <v>EH</v>
      </c>
      <c r="P2299" s="1">
        <f t="shared" si="235"/>
        <v>1</v>
      </c>
      <c r="Q2299" s="1" t="s">
        <v>999</v>
      </c>
      <c r="R2299" t="str">
        <f t="shared" si="236"/>
        <v>1/4390-59300 Dotierung von Rückstellungen für nicht konsumierte Urlaube</v>
      </c>
      <c r="S2299" s="2">
        <f t="shared" si="234"/>
        <v>-100</v>
      </c>
      <c r="T2299" s="2">
        <f t="shared" si="238"/>
        <v>-3.2331070158422244E-2</v>
      </c>
    </row>
    <row r="2300" spans="1:20" x14ac:dyDescent="0.4">
      <c r="A2300" s="1" t="s">
        <v>669</v>
      </c>
      <c r="B2300" s="1" t="s">
        <v>395</v>
      </c>
      <c r="C2300" s="1" t="s">
        <v>543</v>
      </c>
      <c r="D2300" s="1" t="s">
        <v>403</v>
      </c>
      <c r="E2300" s="1" t="s">
        <v>395</v>
      </c>
      <c r="F2300" s="1" t="s">
        <v>397</v>
      </c>
      <c r="G2300" s="1" t="s">
        <v>398</v>
      </c>
      <c r="H2300" s="1" t="s">
        <v>958</v>
      </c>
      <c r="I2300" s="1" t="s">
        <v>223</v>
      </c>
      <c r="J2300" s="1" t="s">
        <v>226</v>
      </c>
      <c r="K2300" s="1" t="s">
        <v>493</v>
      </c>
      <c r="L2300" s="6" t="str">
        <f>VLOOKUP(LEFT(A2300,1),'Ansatz 1'!A$1:B$10,2)</f>
        <v>4 Soziale Wohlfahrt und Wohnbauförderung</v>
      </c>
      <c r="M2300" s="6" t="str">
        <f>VLOOKUP(LEFT(A2300,2),'Ansatz 2'!A$1:B$51,2)</f>
        <v>43 Jugendwohlfahrt</v>
      </c>
      <c r="N2300" t="str">
        <f t="shared" si="237"/>
        <v>4390 Jugendwohlfahrt</v>
      </c>
      <c r="O2300" s="1" t="str">
        <f t="shared" si="239"/>
        <v>EH</v>
      </c>
      <c r="P2300" s="1">
        <f t="shared" si="235"/>
        <v>1</v>
      </c>
      <c r="Q2300" s="1" t="s">
        <v>999</v>
      </c>
      <c r="R2300" t="str">
        <f t="shared" si="236"/>
        <v>1/4390-75710 Transfers an private Organisationen ohne Erwerbszweck (Kinderdorf)</v>
      </c>
      <c r="S2300" s="2">
        <f t="shared" si="234"/>
        <v>-300</v>
      </c>
      <c r="T2300" s="2">
        <f t="shared" si="238"/>
        <v>-9.6993210475266725E-2</v>
      </c>
    </row>
    <row r="2301" spans="1:20" x14ac:dyDescent="0.4">
      <c r="A2301" s="1" t="s">
        <v>669</v>
      </c>
      <c r="B2301" s="1" t="s">
        <v>395</v>
      </c>
      <c r="C2301" s="1" t="s">
        <v>731</v>
      </c>
      <c r="D2301" s="1" t="s">
        <v>395</v>
      </c>
      <c r="E2301" s="1" t="s">
        <v>395</v>
      </c>
      <c r="F2301" s="1" t="s">
        <v>397</v>
      </c>
      <c r="G2301" s="1" t="s">
        <v>398</v>
      </c>
      <c r="H2301" s="1" t="s">
        <v>954</v>
      </c>
      <c r="I2301" s="1" t="s">
        <v>223</v>
      </c>
      <c r="J2301" s="1" t="s">
        <v>955</v>
      </c>
      <c r="K2301" s="1" t="s">
        <v>448</v>
      </c>
      <c r="L2301" s="6" t="str">
        <f>VLOOKUP(LEFT(A2301,1),'Ansatz 1'!A$1:B$10,2)</f>
        <v>4 Soziale Wohlfahrt und Wohnbauförderung</v>
      </c>
      <c r="M2301" s="6" t="str">
        <f>VLOOKUP(LEFT(A2301,2),'Ansatz 2'!A$1:B$51,2)</f>
        <v>43 Jugendwohlfahrt</v>
      </c>
      <c r="N2301" t="str">
        <f t="shared" si="237"/>
        <v>4390 Jugendwohlfahrt</v>
      </c>
      <c r="O2301" s="1" t="str">
        <f t="shared" si="239"/>
        <v>EH</v>
      </c>
      <c r="P2301" s="1">
        <f t="shared" si="235"/>
        <v>2</v>
      </c>
      <c r="Q2301" s="1" t="s">
        <v>999</v>
      </c>
      <c r="R2301" t="str">
        <f t="shared" si="236"/>
        <v>2/4390+81700 Erträge aus der Auflösung von sonstigen Rückstellungen</v>
      </c>
      <c r="S2301" s="2">
        <f t="shared" si="234"/>
        <v>100</v>
      </c>
      <c r="T2301" s="2">
        <f t="shared" si="238"/>
        <v>3.2331070158422244E-2</v>
      </c>
    </row>
    <row r="2302" spans="1:20" x14ac:dyDescent="0.4">
      <c r="A2302" s="1" t="s">
        <v>672</v>
      </c>
      <c r="B2302" s="1" t="s">
        <v>395</v>
      </c>
      <c r="C2302" s="1" t="s">
        <v>477</v>
      </c>
      <c r="D2302" s="1" t="s">
        <v>455</v>
      </c>
      <c r="E2302" s="1" t="s">
        <v>395</v>
      </c>
      <c r="F2302" s="1" t="s">
        <v>497</v>
      </c>
      <c r="G2302" s="1" t="s">
        <v>398</v>
      </c>
      <c r="H2302" s="1" t="s">
        <v>930</v>
      </c>
      <c r="I2302" s="1" t="s">
        <v>227</v>
      </c>
      <c r="J2302" s="1" t="s">
        <v>89</v>
      </c>
      <c r="K2302" s="1" t="s">
        <v>532</v>
      </c>
      <c r="L2302" s="6" t="str">
        <f>VLOOKUP(LEFT(A2302,1),'Ansatz 1'!A$1:B$10,2)</f>
        <v>4 Soziale Wohlfahrt und Wohnbauförderung</v>
      </c>
      <c r="M2302" s="6" t="str">
        <f>VLOOKUP(LEFT(A2302,2),'Ansatz 2'!A$1:B$51,2)</f>
        <v>44 Behebung von Notständen</v>
      </c>
      <c r="N2302" t="str">
        <f t="shared" si="237"/>
        <v>4410 Behebung von Notständen</v>
      </c>
      <c r="O2302" s="1" t="str">
        <f t="shared" si="239"/>
        <v>EH</v>
      </c>
      <c r="P2302" s="1">
        <f t="shared" si="235"/>
        <v>1</v>
      </c>
      <c r="Q2302" s="1" t="s">
        <v>999</v>
      </c>
      <c r="R2302" t="str">
        <f t="shared" si="236"/>
        <v>1/4410-72050 Interne Leistungsverrechnung</v>
      </c>
      <c r="S2302" s="2">
        <f t="shared" si="234"/>
        <v>-200</v>
      </c>
      <c r="T2302" s="2">
        <f t="shared" si="238"/>
        <v>-6.4662140316844488E-2</v>
      </c>
    </row>
    <row r="2303" spans="1:20" x14ac:dyDescent="0.4">
      <c r="A2303" s="1" t="s">
        <v>672</v>
      </c>
      <c r="B2303" s="1" t="s">
        <v>395</v>
      </c>
      <c r="C2303" s="1" t="s">
        <v>648</v>
      </c>
      <c r="D2303" s="1" t="s">
        <v>395</v>
      </c>
      <c r="E2303" s="1" t="s">
        <v>395</v>
      </c>
      <c r="F2303" s="1" t="s">
        <v>397</v>
      </c>
      <c r="G2303" s="1" t="s">
        <v>398</v>
      </c>
      <c r="H2303" s="1" t="s">
        <v>958</v>
      </c>
      <c r="I2303" s="1" t="s">
        <v>227</v>
      </c>
      <c r="J2303" s="1" t="s">
        <v>228</v>
      </c>
      <c r="K2303" s="1" t="s">
        <v>461</v>
      </c>
      <c r="L2303" s="6" t="str">
        <f>VLOOKUP(LEFT(A2303,1),'Ansatz 1'!A$1:B$10,2)</f>
        <v>4 Soziale Wohlfahrt und Wohnbauförderung</v>
      </c>
      <c r="M2303" s="6" t="str">
        <f>VLOOKUP(LEFT(A2303,2),'Ansatz 2'!A$1:B$51,2)</f>
        <v>44 Behebung von Notständen</v>
      </c>
      <c r="N2303" t="str">
        <f t="shared" si="237"/>
        <v>4410 Behebung von Notständen</v>
      </c>
      <c r="O2303" s="1" t="str">
        <f t="shared" si="239"/>
        <v>EH</v>
      </c>
      <c r="P2303" s="1">
        <f t="shared" si="235"/>
        <v>1</v>
      </c>
      <c r="Q2303" s="1" t="s">
        <v>999</v>
      </c>
      <c r="R2303" t="str">
        <f t="shared" si="236"/>
        <v>1/4410-76800 Sonstige Transfers an private Haushalte (Geschädigte u. Flüchtlingsquartiere)</v>
      </c>
      <c r="S2303" s="2">
        <f t="shared" si="234"/>
        <v>-1000</v>
      </c>
      <c r="T2303" s="2">
        <f t="shared" si="238"/>
        <v>-0.32331070158422243</v>
      </c>
    </row>
    <row r="2304" spans="1:20" x14ac:dyDescent="0.4">
      <c r="A2304" s="1" t="s">
        <v>670</v>
      </c>
      <c r="B2304" s="1" t="s">
        <v>395</v>
      </c>
      <c r="C2304" s="1" t="s">
        <v>543</v>
      </c>
      <c r="D2304" s="1" t="s">
        <v>395</v>
      </c>
      <c r="E2304" s="1" t="s">
        <v>395</v>
      </c>
      <c r="F2304" s="1" t="s">
        <v>397</v>
      </c>
      <c r="G2304" s="1" t="s">
        <v>398</v>
      </c>
      <c r="H2304" s="1" t="s">
        <v>958</v>
      </c>
      <c r="I2304" s="1" t="s">
        <v>229</v>
      </c>
      <c r="J2304" s="1" t="s">
        <v>172</v>
      </c>
      <c r="K2304" s="1" t="s">
        <v>421</v>
      </c>
      <c r="L2304" s="6" t="str">
        <f>VLOOKUP(LEFT(A2304,1),'Ansatz 1'!A$1:B$10,2)</f>
        <v>4 Soziale Wohlfahrt und Wohnbauförderung</v>
      </c>
      <c r="M2304" s="6" t="str">
        <f>VLOOKUP(LEFT(A2304,2),'Ansatz 2'!A$1:B$51,2)</f>
        <v>45 Sozialpolitische Maßnahmen</v>
      </c>
      <c r="N2304" t="str">
        <f t="shared" si="237"/>
        <v>4590 Sonst. Familienpolit. Maßnahmen</v>
      </c>
      <c r="O2304" s="1" t="str">
        <f t="shared" si="239"/>
        <v>EH</v>
      </c>
      <c r="P2304" s="1">
        <f t="shared" si="235"/>
        <v>1</v>
      </c>
      <c r="Q2304" s="1" t="s">
        <v>999</v>
      </c>
      <c r="R2304" t="str">
        <f t="shared" si="236"/>
        <v>1/4590-75700 Transfers an private Organisationen ohne Erwerbszweck</v>
      </c>
      <c r="S2304" s="2">
        <f t="shared" si="234"/>
        <v>-500</v>
      </c>
      <c r="T2304" s="2">
        <f t="shared" si="238"/>
        <v>-0.16165535079211121</v>
      </c>
    </row>
    <row r="2305" spans="1:20" x14ac:dyDescent="0.4">
      <c r="A2305" s="1" t="s">
        <v>673</v>
      </c>
      <c r="B2305" s="1" t="s">
        <v>395</v>
      </c>
      <c r="C2305" s="1" t="s">
        <v>674</v>
      </c>
      <c r="D2305" s="1" t="s">
        <v>395</v>
      </c>
      <c r="E2305" s="1" t="s">
        <v>395</v>
      </c>
      <c r="F2305" s="1" t="s">
        <v>397</v>
      </c>
      <c r="G2305" s="1" t="s">
        <v>398</v>
      </c>
      <c r="H2305" s="1" t="s">
        <v>931</v>
      </c>
      <c r="I2305" s="1" t="s">
        <v>229</v>
      </c>
      <c r="J2305" s="1" t="s">
        <v>230</v>
      </c>
      <c r="K2305" s="1" t="s">
        <v>421</v>
      </c>
      <c r="L2305" s="6" t="str">
        <f>VLOOKUP(LEFT(A2305,1),'Ansatz 1'!A$1:B$10,2)</f>
        <v>4 Soziale Wohlfahrt und Wohnbauförderung</v>
      </c>
      <c r="M2305" s="6" t="str">
        <f>VLOOKUP(LEFT(A2305,2),'Ansatz 2'!A$1:B$51,2)</f>
        <v>46 Familienpolitische Maßnahmen</v>
      </c>
      <c r="N2305" t="str">
        <f t="shared" si="237"/>
        <v>4690 Sonst. Familienpolit. Maßnahmen</v>
      </c>
      <c r="O2305" s="1" t="str">
        <f t="shared" si="239"/>
        <v>EH</v>
      </c>
      <c r="P2305" s="1">
        <f t="shared" si="235"/>
        <v>1</v>
      </c>
      <c r="Q2305" s="1" t="s">
        <v>999</v>
      </c>
      <c r="R2305" t="str">
        <f t="shared" si="236"/>
        <v>1/4690-75400 Transfers an sonstige Träger des öffentlichen Rechts (Sondernotstandshilfe)</v>
      </c>
      <c r="S2305" s="2">
        <f t="shared" si="234"/>
        <v>-500</v>
      </c>
      <c r="T2305" s="2">
        <f t="shared" si="238"/>
        <v>-0.16165535079211121</v>
      </c>
    </row>
    <row r="2306" spans="1:20" x14ac:dyDescent="0.4">
      <c r="A2306" s="1" t="s">
        <v>675</v>
      </c>
      <c r="B2306" s="1" t="s">
        <v>395</v>
      </c>
      <c r="C2306" s="1" t="s">
        <v>676</v>
      </c>
      <c r="D2306" s="1" t="s">
        <v>395</v>
      </c>
      <c r="E2306" s="1" t="s">
        <v>395</v>
      </c>
      <c r="F2306" s="1" t="s">
        <v>397</v>
      </c>
      <c r="G2306" s="1" t="s">
        <v>398</v>
      </c>
      <c r="H2306" s="1" t="s">
        <v>958</v>
      </c>
      <c r="I2306" s="1" t="s">
        <v>231</v>
      </c>
      <c r="J2306" s="1" t="s">
        <v>232</v>
      </c>
      <c r="K2306" s="1" t="s">
        <v>461</v>
      </c>
      <c r="L2306" s="6" t="str">
        <f>VLOOKUP(LEFT(A2306,1),'Ansatz 1'!A$1:B$10,2)</f>
        <v>4 Soziale Wohlfahrt und Wohnbauförderung</v>
      </c>
      <c r="M2306" s="6" t="str">
        <f>VLOOKUP(LEFT(A2306,2),'Ansatz 2'!A$1:B$51,2)</f>
        <v>48 Wohnbauförderung</v>
      </c>
      <c r="N2306" t="str">
        <f t="shared" si="237"/>
        <v>4890 Wohnbauförderung</v>
      </c>
      <c r="O2306" s="1" t="str">
        <f t="shared" si="239"/>
        <v>EH</v>
      </c>
      <c r="P2306" s="1">
        <f t="shared" si="235"/>
        <v>1</v>
      </c>
      <c r="Q2306" s="1" t="s">
        <v>999</v>
      </c>
      <c r="R2306" t="str">
        <f t="shared" si="236"/>
        <v>1/4890-77800 Kapitaltransfers an private Haushalte (Solar, Biomasse, Thermografie)</v>
      </c>
      <c r="S2306" s="2">
        <f t="shared" ref="S2306:S2369" si="240">IF(P2306=2,K2306+0,-(K2306+0))</f>
        <v>-1000</v>
      </c>
      <c r="T2306" s="2">
        <f t="shared" si="238"/>
        <v>-0.32331070158422243</v>
      </c>
    </row>
    <row r="2307" spans="1:20" x14ac:dyDescent="0.4">
      <c r="A2307" s="1" t="s">
        <v>444</v>
      </c>
      <c r="B2307" s="1" t="s">
        <v>395</v>
      </c>
      <c r="C2307" s="1" t="s">
        <v>485</v>
      </c>
      <c r="D2307" s="1" t="s">
        <v>395</v>
      </c>
      <c r="E2307" s="1" t="s">
        <v>395</v>
      </c>
      <c r="F2307" s="1" t="s">
        <v>397</v>
      </c>
      <c r="G2307" s="1" t="s">
        <v>398</v>
      </c>
      <c r="H2307" s="1" t="s">
        <v>930</v>
      </c>
      <c r="I2307" s="1" t="s">
        <v>233</v>
      </c>
      <c r="J2307" s="1" t="s">
        <v>234</v>
      </c>
      <c r="K2307" s="1" t="s">
        <v>442</v>
      </c>
      <c r="L2307" s="6" t="str">
        <f>VLOOKUP(LEFT(A2307,1),'Ansatz 1'!A$1:B$10,2)</f>
        <v>5 Gesundheit</v>
      </c>
      <c r="M2307" s="6" t="str">
        <f>VLOOKUP(LEFT(A2307,2),'Ansatz 2'!A$1:B$51,2)</f>
        <v>51 Gesundheitsdienst</v>
      </c>
      <c r="N2307" t="str">
        <f t="shared" si="237"/>
        <v>5100 Medizinische Bereichsversorgung</v>
      </c>
      <c r="O2307" s="1" t="str">
        <f t="shared" si="239"/>
        <v>EH</v>
      </c>
      <c r="P2307" s="1">
        <f t="shared" ref="P2307:P2370" si="241">IF(OR(MID(H2307,2,1)="1",MID(H2307,2,1)="3"),2,1)</f>
        <v>1</v>
      </c>
      <c r="Q2307" s="1" t="s">
        <v>999</v>
      </c>
      <c r="R2307" t="str">
        <f t="shared" si="236"/>
        <v>1/5100-72800 Entgelte für sonstige Leistungen (Entgelte des Gemeindearztes)</v>
      </c>
      <c r="S2307" s="2">
        <f t="shared" si="240"/>
        <v>-7000</v>
      </c>
      <c r="T2307" s="2">
        <f t="shared" si="238"/>
        <v>-2.2631749110895569</v>
      </c>
    </row>
    <row r="2308" spans="1:20" x14ac:dyDescent="0.4">
      <c r="A2308" s="1" t="s">
        <v>444</v>
      </c>
      <c r="B2308" s="1" t="s">
        <v>395</v>
      </c>
      <c r="C2308" s="1" t="s">
        <v>674</v>
      </c>
      <c r="D2308" s="1" t="s">
        <v>395</v>
      </c>
      <c r="E2308" s="1" t="s">
        <v>395</v>
      </c>
      <c r="F2308" s="1" t="s">
        <v>397</v>
      </c>
      <c r="G2308" s="1" t="s">
        <v>398</v>
      </c>
      <c r="H2308" s="1" t="s">
        <v>931</v>
      </c>
      <c r="I2308" s="1" t="s">
        <v>233</v>
      </c>
      <c r="J2308" s="1" t="s">
        <v>235</v>
      </c>
      <c r="K2308" s="1" t="s">
        <v>590</v>
      </c>
      <c r="L2308" s="6" t="str">
        <f>VLOOKUP(LEFT(A2308,1),'Ansatz 1'!A$1:B$10,2)</f>
        <v>5 Gesundheit</v>
      </c>
      <c r="M2308" s="6" t="str">
        <f>VLOOKUP(LEFT(A2308,2),'Ansatz 2'!A$1:B$51,2)</f>
        <v>51 Gesundheitsdienst</v>
      </c>
      <c r="N2308" t="str">
        <f t="shared" si="237"/>
        <v>5100 Medizinische Bereichsversorgung</v>
      </c>
      <c r="O2308" s="1" t="str">
        <f t="shared" si="239"/>
        <v>EH</v>
      </c>
      <c r="P2308" s="1">
        <f t="shared" si="241"/>
        <v>1</v>
      </c>
      <c r="Q2308" s="1" t="s">
        <v>999</v>
      </c>
      <c r="R2308" t="str">
        <f t="shared" si="236"/>
        <v>1/5100-75400 Transfers an sonstige Träger des öffentlichen Rechts (Ärztebereitschaftsdienst)</v>
      </c>
      <c r="S2308" s="2">
        <f t="shared" si="240"/>
        <v>-3600</v>
      </c>
      <c r="T2308" s="2">
        <f t="shared" si="238"/>
        <v>-1.1639185257032008</v>
      </c>
    </row>
    <row r="2309" spans="1:20" x14ac:dyDescent="0.4">
      <c r="A2309" s="1" t="s">
        <v>444</v>
      </c>
      <c r="B2309" s="1" t="s">
        <v>395</v>
      </c>
      <c r="C2309" s="1" t="s">
        <v>543</v>
      </c>
      <c r="D2309" s="1" t="s">
        <v>395</v>
      </c>
      <c r="E2309" s="1" t="s">
        <v>395</v>
      </c>
      <c r="F2309" s="1" t="s">
        <v>397</v>
      </c>
      <c r="G2309" s="1" t="s">
        <v>398</v>
      </c>
      <c r="H2309" s="1" t="s">
        <v>958</v>
      </c>
      <c r="I2309" s="1" t="s">
        <v>233</v>
      </c>
      <c r="J2309" s="1" t="s">
        <v>236</v>
      </c>
      <c r="K2309" s="1" t="s">
        <v>678</v>
      </c>
      <c r="L2309" s="6" t="str">
        <f>VLOOKUP(LEFT(A2309,1),'Ansatz 1'!A$1:B$10,2)</f>
        <v>5 Gesundheit</v>
      </c>
      <c r="M2309" s="6" t="str">
        <f>VLOOKUP(LEFT(A2309,2),'Ansatz 2'!A$1:B$51,2)</f>
        <v>51 Gesundheitsdienst</v>
      </c>
      <c r="N2309" t="str">
        <f t="shared" si="237"/>
        <v>5100 Medizinische Bereichsversorgung</v>
      </c>
      <c r="O2309" s="1" t="str">
        <f t="shared" si="239"/>
        <v>EH</v>
      </c>
      <c r="P2309" s="1">
        <f t="shared" si="241"/>
        <v>1</v>
      </c>
      <c r="Q2309" s="1" t="s">
        <v>999</v>
      </c>
      <c r="R2309" t="str">
        <f t="shared" si="236"/>
        <v>1/5100-75700 Transfers an private Organisationen ohne Erwerbszweck (Krankenpflegeverein)</v>
      </c>
      <c r="S2309" s="2">
        <f t="shared" si="240"/>
        <v>-16100</v>
      </c>
      <c r="T2309" s="2">
        <f t="shared" si="238"/>
        <v>-5.2053022955059811</v>
      </c>
    </row>
    <row r="2310" spans="1:20" x14ac:dyDescent="0.4">
      <c r="A2310" s="1" t="s">
        <v>679</v>
      </c>
      <c r="B2310" s="1" t="s">
        <v>395</v>
      </c>
      <c r="C2310" s="1" t="s">
        <v>485</v>
      </c>
      <c r="D2310" s="1" t="s">
        <v>395</v>
      </c>
      <c r="E2310" s="1" t="s">
        <v>395</v>
      </c>
      <c r="F2310" s="1" t="s">
        <v>397</v>
      </c>
      <c r="G2310" s="1" t="s">
        <v>398</v>
      </c>
      <c r="H2310" s="1" t="s">
        <v>930</v>
      </c>
      <c r="I2310" s="1" t="s">
        <v>237</v>
      </c>
      <c r="J2310" s="1" t="s">
        <v>238</v>
      </c>
      <c r="K2310" s="1" t="s">
        <v>448</v>
      </c>
      <c r="L2310" s="6" t="str">
        <f>VLOOKUP(LEFT(A2310,1),'Ansatz 1'!A$1:B$10,2)</f>
        <v>5 Gesundheit</v>
      </c>
      <c r="M2310" s="6" t="str">
        <f>VLOOKUP(LEFT(A2310,2),'Ansatz 2'!A$1:B$51,2)</f>
        <v>51 Gesundheitsdienst</v>
      </c>
      <c r="N2310" t="str">
        <f t="shared" si="237"/>
        <v>5120 Sonstige medizinische Beratung und Betreuung</v>
      </c>
      <c r="O2310" s="1" t="str">
        <f t="shared" si="239"/>
        <v>EH</v>
      </c>
      <c r="P2310" s="1">
        <f t="shared" si="241"/>
        <v>1</v>
      </c>
      <c r="Q2310" s="1" t="s">
        <v>999</v>
      </c>
      <c r="R2310" t="str">
        <f t="shared" si="236"/>
        <v>1/5120-72800 Entgelte für sonstige Leistungen (Schutzimpfungen)</v>
      </c>
      <c r="S2310" s="2">
        <f t="shared" si="240"/>
        <v>-100</v>
      </c>
      <c r="T2310" s="2">
        <f t="shared" si="238"/>
        <v>-3.2331070158422244E-2</v>
      </c>
    </row>
    <row r="2311" spans="1:20" x14ac:dyDescent="0.4">
      <c r="A2311" s="1" t="s">
        <v>680</v>
      </c>
      <c r="B2311" s="1" t="s">
        <v>395</v>
      </c>
      <c r="C2311" s="1" t="s">
        <v>485</v>
      </c>
      <c r="D2311" s="1" t="s">
        <v>395</v>
      </c>
      <c r="E2311" s="1" t="s">
        <v>395</v>
      </c>
      <c r="F2311" s="1" t="s">
        <v>397</v>
      </c>
      <c r="G2311" s="1" t="s">
        <v>398</v>
      </c>
      <c r="H2311" s="1" t="s">
        <v>930</v>
      </c>
      <c r="I2311" s="1" t="s">
        <v>239</v>
      </c>
      <c r="J2311" s="1" t="s">
        <v>240</v>
      </c>
      <c r="K2311" s="1" t="s">
        <v>681</v>
      </c>
      <c r="L2311" s="6" t="str">
        <f>VLOOKUP(LEFT(A2311,1),'Ansatz 1'!A$1:B$10,2)</f>
        <v>5 Gesundheit</v>
      </c>
      <c r="M2311" s="6" t="str">
        <f>VLOOKUP(LEFT(A2311,2),'Ansatz 2'!A$1:B$51,2)</f>
        <v>51 Gesundheitsdienst</v>
      </c>
      <c r="N2311" t="str">
        <f t="shared" si="237"/>
        <v>5160 Schulgesundheitsdienst</v>
      </c>
      <c r="O2311" s="1" t="str">
        <f t="shared" si="239"/>
        <v>EH</v>
      </c>
      <c r="P2311" s="1">
        <f t="shared" si="241"/>
        <v>1</v>
      </c>
      <c r="Q2311" s="1" t="s">
        <v>999</v>
      </c>
      <c r="R2311" t="str">
        <f t="shared" si="236"/>
        <v>1/5160-72800 Entgelte für sonstige Leistungen (Schüleruntersuchungen)</v>
      </c>
      <c r="S2311" s="2">
        <f t="shared" si="240"/>
        <v>-4600</v>
      </c>
      <c r="T2311" s="2">
        <f t="shared" si="238"/>
        <v>-1.4872292272874232</v>
      </c>
    </row>
    <row r="2312" spans="1:20" x14ac:dyDescent="0.4">
      <c r="A2312" s="1" t="s">
        <v>682</v>
      </c>
      <c r="B2312" s="1" t="s">
        <v>395</v>
      </c>
      <c r="C2312" s="1" t="s">
        <v>487</v>
      </c>
      <c r="D2312" s="1" t="s">
        <v>395</v>
      </c>
      <c r="E2312" s="1" t="s">
        <v>395</v>
      </c>
      <c r="F2312" s="1" t="s">
        <v>397</v>
      </c>
      <c r="G2312" s="1" t="s">
        <v>398</v>
      </c>
      <c r="H2312" s="1" t="s">
        <v>930</v>
      </c>
      <c r="I2312" s="1" t="s">
        <v>241</v>
      </c>
      <c r="J2312" s="1" t="s">
        <v>242</v>
      </c>
      <c r="K2312" s="1" t="s">
        <v>463</v>
      </c>
      <c r="L2312" s="6" t="str">
        <f>VLOOKUP(LEFT(A2312,1),'Ansatz 1'!A$1:B$10,2)</f>
        <v>5 Gesundheit</v>
      </c>
      <c r="M2312" s="6" t="str">
        <f>VLOOKUP(LEFT(A2312,2),'Ansatz 2'!A$1:B$51,2)</f>
        <v>52 Umweltschutz</v>
      </c>
      <c r="N2312" t="str">
        <f t="shared" si="237"/>
        <v>5200 Natur- und Landschaftsschutz</v>
      </c>
      <c r="O2312" s="1" t="str">
        <f t="shared" si="239"/>
        <v>EH</v>
      </c>
      <c r="P2312" s="1">
        <f t="shared" si="241"/>
        <v>1</v>
      </c>
      <c r="Q2312" s="1" t="s">
        <v>999</v>
      </c>
      <c r="R2312" t="str">
        <f t="shared" si="236"/>
        <v>1/5200-72900 Sonstige Aufwendungen (Landschaftsreinigung)</v>
      </c>
      <c r="S2312" s="2">
        <f t="shared" si="240"/>
        <v>-2500</v>
      </c>
      <c r="T2312" s="2">
        <f t="shared" si="238"/>
        <v>-0.80827675396055609</v>
      </c>
    </row>
    <row r="2313" spans="1:20" x14ac:dyDescent="0.4">
      <c r="A2313" s="1" t="s">
        <v>447</v>
      </c>
      <c r="B2313" s="1" t="s">
        <v>395</v>
      </c>
      <c r="C2313" s="1" t="s">
        <v>485</v>
      </c>
      <c r="D2313" s="1" t="s">
        <v>395</v>
      </c>
      <c r="E2313" s="1" t="s">
        <v>395</v>
      </c>
      <c r="F2313" s="1" t="s">
        <v>397</v>
      </c>
      <c r="G2313" s="1" t="s">
        <v>398</v>
      </c>
      <c r="H2313" s="1" t="s">
        <v>930</v>
      </c>
      <c r="I2313" s="1" t="s">
        <v>243</v>
      </c>
      <c r="J2313" s="1" t="s">
        <v>76</v>
      </c>
      <c r="K2313" s="1" t="s">
        <v>683</v>
      </c>
      <c r="L2313" s="6" t="str">
        <f>VLOOKUP(LEFT(A2313,1),'Ansatz 1'!A$1:B$10,2)</f>
        <v>5 Gesundheit</v>
      </c>
      <c r="M2313" s="6" t="str">
        <f>VLOOKUP(LEFT(A2313,2),'Ansatz 2'!A$1:B$51,2)</f>
        <v>52 Umweltschutz</v>
      </c>
      <c r="N2313" t="str">
        <f t="shared" si="237"/>
        <v>5220 Reinhatlung der Luft</v>
      </c>
      <c r="O2313" s="1" t="str">
        <f t="shared" si="239"/>
        <v>EH</v>
      </c>
      <c r="P2313" s="1">
        <f t="shared" si="241"/>
        <v>1</v>
      </c>
      <c r="Q2313" s="1" t="s">
        <v>999</v>
      </c>
      <c r="R2313" t="str">
        <f t="shared" si="236"/>
        <v>1/5220-72800 Entgelte für sonstige Leistungen</v>
      </c>
      <c r="S2313" s="2">
        <f t="shared" si="240"/>
        <v>-13600</v>
      </c>
      <c r="T2313" s="2">
        <f t="shared" si="238"/>
        <v>-4.3970255415454256</v>
      </c>
    </row>
    <row r="2314" spans="1:20" x14ac:dyDescent="0.4">
      <c r="A2314" s="1" t="s">
        <v>447</v>
      </c>
      <c r="B2314" s="1" t="s">
        <v>395</v>
      </c>
      <c r="C2314" s="1" t="s">
        <v>496</v>
      </c>
      <c r="D2314" s="1" t="s">
        <v>403</v>
      </c>
      <c r="E2314" s="1" t="s">
        <v>395</v>
      </c>
      <c r="F2314" s="1" t="s">
        <v>397</v>
      </c>
      <c r="G2314" s="1" t="s">
        <v>398</v>
      </c>
      <c r="H2314" s="1" t="s">
        <v>953</v>
      </c>
      <c r="I2314" s="1" t="s">
        <v>243</v>
      </c>
      <c r="J2314" s="1" t="s">
        <v>67</v>
      </c>
      <c r="K2314" s="1" t="s">
        <v>531</v>
      </c>
      <c r="L2314" s="6" t="str">
        <f>VLOOKUP(LEFT(A2314,1),'Ansatz 1'!A$1:B$10,2)</f>
        <v>5 Gesundheit</v>
      </c>
      <c r="M2314" s="6" t="str">
        <f>VLOOKUP(LEFT(A2314,2),'Ansatz 2'!A$1:B$51,2)</f>
        <v>52 Umweltschutz</v>
      </c>
      <c r="N2314" t="str">
        <f t="shared" si="237"/>
        <v>5220 Reinhatlung der Luft</v>
      </c>
      <c r="O2314" s="1" t="str">
        <f t="shared" si="239"/>
        <v>EH</v>
      </c>
      <c r="P2314" s="1">
        <f t="shared" si="241"/>
        <v>2</v>
      </c>
      <c r="Q2314" s="1" t="s">
        <v>999</v>
      </c>
      <c r="R2314" t="str">
        <f t="shared" si="236"/>
        <v>2/5220+81610 Kostenbeiträge (Kostenersätze) für sonstige Leistungen</v>
      </c>
      <c r="S2314" s="2">
        <f t="shared" si="240"/>
        <v>12000</v>
      </c>
      <c r="T2314" s="2">
        <f t="shared" si="238"/>
        <v>3.8797284190106693</v>
      </c>
    </row>
    <row r="2315" spans="1:20" x14ac:dyDescent="0.4">
      <c r="A2315" s="1" t="s">
        <v>684</v>
      </c>
      <c r="B2315" s="1" t="s">
        <v>395</v>
      </c>
      <c r="C2315" s="1" t="s">
        <v>485</v>
      </c>
      <c r="D2315" s="1" t="s">
        <v>395</v>
      </c>
      <c r="E2315" s="1" t="s">
        <v>395</v>
      </c>
      <c r="F2315" s="1" t="s">
        <v>397</v>
      </c>
      <c r="G2315" s="1" t="s">
        <v>398</v>
      </c>
      <c r="H2315" s="1" t="s">
        <v>930</v>
      </c>
      <c r="I2315" s="1" t="s">
        <v>244</v>
      </c>
      <c r="J2315" s="1" t="s">
        <v>76</v>
      </c>
      <c r="K2315" s="1" t="s">
        <v>582</v>
      </c>
      <c r="L2315" s="6" t="str">
        <f>VLOOKUP(LEFT(A2315,1),'Ansatz 1'!A$1:B$10,2)</f>
        <v>5 Gesundheit</v>
      </c>
      <c r="M2315" s="6" t="str">
        <f>VLOOKUP(LEFT(A2315,2),'Ansatz 2'!A$1:B$51,2)</f>
        <v>52 Umweltschutz</v>
      </c>
      <c r="N2315" t="str">
        <f t="shared" si="237"/>
        <v>5280 Tierkörperbeseitigung</v>
      </c>
      <c r="O2315" s="1" t="str">
        <f t="shared" si="239"/>
        <v>EH</v>
      </c>
      <c r="P2315" s="1">
        <f t="shared" si="241"/>
        <v>1</v>
      </c>
      <c r="Q2315" s="1" t="s">
        <v>999</v>
      </c>
      <c r="R2315" t="str">
        <f t="shared" si="236"/>
        <v>1/5280-72800 Entgelte für sonstige Leistungen</v>
      </c>
      <c r="S2315" s="2">
        <f t="shared" si="240"/>
        <v>-600</v>
      </c>
      <c r="T2315" s="2">
        <f t="shared" si="238"/>
        <v>-0.19398642095053345</v>
      </c>
    </row>
    <row r="2316" spans="1:20" x14ac:dyDescent="0.4">
      <c r="A2316" s="1" t="s">
        <v>685</v>
      </c>
      <c r="B2316" s="1" t="s">
        <v>395</v>
      </c>
      <c r="C2316" s="1" t="s">
        <v>581</v>
      </c>
      <c r="D2316" s="1" t="s">
        <v>395</v>
      </c>
      <c r="E2316" s="1" t="s">
        <v>395</v>
      </c>
      <c r="F2316" s="1" t="s">
        <v>397</v>
      </c>
      <c r="G2316" s="1" t="s">
        <v>398</v>
      </c>
      <c r="H2316" s="1" t="s">
        <v>931</v>
      </c>
      <c r="I2316" s="1" t="s">
        <v>245</v>
      </c>
      <c r="J2316" s="1" t="s">
        <v>246</v>
      </c>
      <c r="K2316" s="1" t="s">
        <v>686</v>
      </c>
      <c r="L2316" s="6" t="str">
        <f>VLOOKUP(LEFT(A2316,1),'Ansatz 1'!A$1:B$10,2)</f>
        <v>5 Gesundheit</v>
      </c>
      <c r="M2316" s="6" t="str">
        <f>VLOOKUP(LEFT(A2316,2),'Ansatz 2'!A$1:B$51,2)</f>
        <v>53 Rettungs- und Warndienste</v>
      </c>
      <c r="N2316" t="str">
        <f t="shared" si="237"/>
        <v>5300 Rettungsdienste</v>
      </c>
      <c r="O2316" s="1" t="str">
        <f t="shared" si="239"/>
        <v>EH</v>
      </c>
      <c r="P2316" s="1">
        <f t="shared" si="241"/>
        <v>1</v>
      </c>
      <c r="Q2316" s="1" t="s">
        <v>999</v>
      </c>
      <c r="R2316" t="str">
        <f t="shared" si="236"/>
        <v>1/5300-75100 Transfers an Länder, Landesfonds und Landeskammern (Rettungsfonds)</v>
      </c>
      <c r="S2316" s="2">
        <f t="shared" si="240"/>
        <v>-30400</v>
      </c>
      <c r="T2316" s="2">
        <f t="shared" si="238"/>
        <v>-9.8286453281603627</v>
      </c>
    </row>
    <row r="2317" spans="1:20" x14ac:dyDescent="0.4">
      <c r="A2317" s="1" t="s">
        <v>685</v>
      </c>
      <c r="B2317" s="1" t="s">
        <v>395</v>
      </c>
      <c r="C2317" s="1" t="s">
        <v>543</v>
      </c>
      <c r="D2317" s="1" t="s">
        <v>395</v>
      </c>
      <c r="E2317" s="1" t="s">
        <v>395</v>
      </c>
      <c r="F2317" s="1" t="s">
        <v>397</v>
      </c>
      <c r="G2317" s="1" t="s">
        <v>398</v>
      </c>
      <c r="H2317" s="1" t="s">
        <v>958</v>
      </c>
      <c r="I2317" s="1" t="s">
        <v>245</v>
      </c>
      <c r="J2317" s="1" t="s">
        <v>247</v>
      </c>
      <c r="K2317" s="1" t="s">
        <v>461</v>
      </c>
      <c r="L2317" s="6" t="str">
        <f>VLOOKUP(LEFT(A2317,1),'Ansatz 1'!A$1:B$10,2)</f>
        <v>5 Gesundheit</v>
      </c>
      <c r="M2317" s="6" t="str">
        <f>VLOOKUP(LEFT(A2317,2),'Ansatz 2'!A$1:B$51,2)</f>
        <v>53 Rettungs- und Warndienste</v>
      </c>
      <c r="N2317" t="str">
        <f t="shared" si="237"/>
        <v>5300 Rettungsdienste</v>
      </c>
      <c r="O2317" s="1" t="str">
        <f t="shared" si="239"/>
        <v>EH</v>
      </c>
      <c r="P2317" s="1">
        <f t="shared" si="241"/>
        <v>1</v>
      </c>
      <c r="Q2317" s="1" t="s">
        <v>999</v>
      </c>
      <c r="R2317" t="str">
        <f t="shared" si="236"/>
        <v>1/5300-75700 Transfers an private Organisationen ohne Erwerbszweck (Rettungsorganisationen)</v>
      </c>
      <c r="S2317" s="2">
        <f t="shared" si="240"/>
        <v>-1000</v>
      </c>
      <c r="T2317" s="2">
        <f t="shared" si="238"/>
        <v>-0.32331070158422243</v>
      </c>
    </row>
    <row r="2318" spans="1:20" x14ac:dyDescent="0.4">
      <c r="A2318" s="1" t="s">
        <v>687</v>
      </c>
      <c r="B2318" s="1" t="s">
        <v>395</v>
      </c>
      <c r="C2318" s="1" t="s">
        <v>581</v>
      </c>
      <c r="D2318" s="1" t="s">
        <v>395</v>
      </c>
      <c r="E2318" s="1" t="s">
        <v>395</v>
      </c>
      <c r="F2318" s="1" t="s">
        <v>397</v>
      </c>
      <c r="G2318" s="1" t="s">
        <v>398</v>
      </c>
      <c r="H2318" s="1" t="s">
        <v>931</v>
      </c>
      <c r="I2318" s="1" t="s">
        <v>248</v>
      </c>
      <c r="J2318" s="1" t="s">
        <v>249</v>
      </c>
      <c r="K2318" s="1" t="s">
        <v>688</v>
      </c>
      <c r="L2318" s="6" t="str">
        <f>VLOOKUP(LEFT(A2318,1),'Ansatz 1'!A$1:B$10,2)</f>
        <v>5 Gesundheit</v>
      </c>
      <c r="M2318" s="6" t="str">
        <f>VLOOKUP(LEFT(A2318,2),'Ansatz 2'!A$1:B$51,2)</f>
        <v>56 Krankenanstalten anderer Rechtsträger</v>
      </c>
      <c r="N2318" t="str">
        <f t="shared" si="237"/>
        <v>5600 Betreibsabgangsdeckung</v>
      </c>
      <c r="O2318" s="1" t="str">
        <f t="shared" si="239"/>
        <v>EH</v>
      </c>
      <c r="P2318" s="1">
        <f t="shared" si="241"/>
        <v>1</v>
      </c>
      <c r="Q2318" s="1" t="s">
        <v>999</v>
      </c>
      <c r="R2318" t="str">
        <f t="shared" si="236"/>
        <v>1/5600-75100 Transfers an Länder, Landesfonds und Landeskammern (Spitalsfonds)</v>
      </c>
      <c r="S2318" s="2">
        <f t="shared" si="240"/>
        <v>-718000</v>
      </c>
      <c r="T2318" s="2">
        <f t="shared" si="238"/>
        <v>-232.1370837374717</v>
      </c>
    </row>
    <row r="2319" spans="1:20" x14ac:dyDescent="0.4">
      <c r="A2319" s="1" t="s">
        <v>687</v>
      </c>
      <c r="B2319" s="1" t="s">
        <v>395</v>
      </c>
      <c r="C2319" s="1" t="s">
        <v>429</v>
      </c>
      <c r="D2319" s="1" t="s">
        <v>395</v>
      </c>
      <c r="E2319" s="1" t="s">
        <v>395</v>
      </c>
      <c r="F2319" s="1" t="s">
        <v>397</v>
      </c>
      <c r="G2319" s="1" t="s">
        <v>398</v>
      </c>
      <c r="H2319" s="1" t="s">
        <v>933</v>
      </c>
      <c r="I2319" s="1" t="s">
        <v>248</v>
      </c>
      <c r="J2319" s="1" t="s">
        <v>250</v>
      </c>
      <c r="K2319" s="1" t="s">
        <v>689</v>
      </c>
      <c r="L2319" s="6" t="str">
        <f>VLOOKUP(LEFT(A2319,1),'Ansatz 1'!A$1:B$10,2)</f>
        <v>5 Gesundheit</v>
      </c>
      <c r="M2319" s="6" t="str">
        <f>VLOOKUP(LEFT(A2319,2),'Ansatz 2'!A$1:B$51,2)</f>
        <v>56 Krankenanstalten anderer Rechtsträger</v>
      </c>
      <c r="N2319" t="str">
        <f t="shared" si="237"/>
        <v>5600 Betreibsabgangsdeckung</v>
      </c>
      <c r="O2319" s="1" t="str">
        <f t="shared" si="239"/>
        <v>EH</v>
      </c>
      <c r="P2319" s="1">
        <f t="shared" si="241"/>
        <v>2</v>
      </c>
      <c r="Q2319" s="1" t="s">
        <v>999</v>
      </c>
      <c r="R2319" t="str">
        <f t="shared" si="236"/>
        <v>2/5600+86100 Transfers von Ländern, Landesfonds und Landeskammern (Spitalsbeiträge)</v>
      </c>
      <c r="S2319" s="2">
        <f t="shared" si="240"/>
        <v>101700</v>
      </c>
      <c r="T2319" s="2">
        <f t="shared" si="238"/>
        <v>32.88069835111542</v>
      </c>
    </row>
    <row r="2320" spans="1:20" x14ac:dyDescent="0.4">
      <c r="A2320" s="1" t="s">
        <v>454</v>
      </c>
      <c r="B2320" s="1" t="s">
        <v>395</v>
      </c>
      <c r="C2320" s="1" t="s">
        <v>485</v>
      </c>
      <c r="D2320" s="1" t="s">
        <v>395</v>
      </c>
      <c r="E2320" s="1" t="s">
        <v>395</v>
      </c>
      <c r="F2320" s="1" t="s">
        <v>397</v>
      </c>
      <c r="G2320" s="1" t="s">
        <v>398</v>
      </c>
      <c r="H2320" s="1" t="s">
        <v>930</v>
      </c>
      <c r="I2320" s="1" t="s">
        <v>251</v>
      </c>
      <c r="J2320" s="1" t="s">
        <v>252</v>
      </c>
      <c r="K2320" s="1" t="s">
        <v>463</v>
      </c>
      <c r="L2320" s="6" t="str">
        <f>VLOOKUP(LEFT(A2320,1),'Ansatz 1'!A$1:B$10,2)</f>
        <v>5 Gesundheit</v>
      </c>
      <c r="M2320" s="6" t="str">
        <f>VLOOKUP(LEFT(A2320,2),'Ansatz 2'!A$1:B$51,2)</f>
        <v>58 Veterinärmedizin</v>
      </c>
      <c r="N2320" t="str">
        <f t="shared" si="237"/>
        <v>5810 Maßnahmen der Veterinärmedizin</v>
      </c>
      <c r="O2320" s="1" t="str">
        <f t="shared" si="239"/>
        <v>EH</v>
      </c>
      <c r="P2320" s="1">
        <f t="shared" si="241"/>
        <v>1</v>
      </c>
      <c r="Q2320" s="1" t="s">
        <v>999</v>
      </c>
      <c r="R2320" t="str">
        <f t="shared" si="236"/>
        <v>1/5810-72800 Entgelte für sonstige Leistungen (Tierarzt)</v>
      </c>
      <c r="S2320" s="2">
        <f t="shared" si="240"/>
        <v>-2500</v>
      </c>
      <c r="T2320" s="2">
        <f t="shared" si="238"/>
        <v>-0.80827675396055609</v>
      </c>
    </row>
    <row r="2321" spans="1:20" x14ac:dyDescent="0.4">
      <c r="A2321" s="1" t="s">
        <v>690</v>
      </c>
      <c r="B2321" s="1" t="s">
        <v>395</v>
      </c>
      <c r="C2321" s="1" t="s">
        <v>438</v>
      </c>
      <c r="D2321" s="1" t="s">
        <v>395</v>
      </c>
      <c r="E2321" s="1" t="s">
        <v>395</v>
      </c>
      <c r="F2321" s="1" t="s">
        <v>397</v>
      </c>
      <c r="G2321" s="1" t="s">
        <v>398</v>
      </c>
      <c r="H2321" s="1" t="s">
        <v>934</v>
      </c>
      <c r="I2321" s="1" t="s">
        <v>253</v>
      </c>
      <c r="J2321" s="1" t="s">
        <v>36</v>
      </c>
      <c r="K2321" s="1" t="s">
        <v>657</v>
      </c>
      <c r="L2321" s="6" t="str">
        <f>VLOOKUP(LEFT(A2321,1),'Ansatz 1'!A$1:B$10,2)</f>
        <v>6 Straßen- und Wasserbau, Verkehr</v>
      </c>
      <c r="M2321" s="6" t="str">
        <f>VLOOKUP(LEFT(A2321,2),'Ansatz 2'!A$1:B$51,2)</f>
        <v>61 Straßenbau</v>
      </c>
      <c r="N2321" t="str">
        <f t="shared" si="237"/>
        <v>6120 Gemeindestraßen</v>
      </c>
      <c r="O2321" s="1" t="str">
        <f t="shared" si="239"/>
        <v>EH</v>
      </c>
      <c r="P2321" s="1">
        <f t="shared" si="241"/>
        <v>1</v>
      </c>
      <c r="Q2321" s="1" t="s">
        <v>999</v>
      </c>
      <c r="R2321" t="str">
        <f t="shared" si="236"/>
        <v>1/6120-40000 Geringwertige Wirtschaftsgüter (GWG)</v>
      </c>
      <c r="S2321" s="2">
        <f t="shared" si="240"/>
        <v>-16000</v>
      </c>
      <c r="T2321" s="2">
        <f t="shared" si="238"/>
        <v>-5.1729712253475588</v>
      </c>
    </row>
    <row r="2322" spans="1:20" x14ac:dyDescent="0.4">
      <c r="A2322" s="1" t="s">
        <v>690</v>
      </c>
      <c r="B2322" s="1" t="s">
        <v>395</v>
      </c>
      <c r="C2322" s="1" t="s">
        <v>560</v>
      </c>
      <c r="D2322" s="1" t="s">
        <v>395</v>
      </c>
      <c r="E2322" s="1" t="s">
        <v>395</v>
      </c>
      <c r="F2322" s="1" t="s">
        <v>397</v>
      </c>
      <c r="G2322" s="1" t="s">
        <v>398</v>
      </c>
      <c r="H2322" s="1" t="s">
        <v>934</v>
      </c>
      <c r="I2322" s="1" t="s">
        <v>253</v>
      </c>
      <c r="J2322" s="1" t="s">
        <v>121</v>
      </c>
      <c r="K2322" s="1" t="s">
        <v>590</v>
      </c>
      <c r="L2322" s="6" t="str">
        <f>VLOOKUP(LEFT(A2322,1),'Ansatz 1'!A$1:B$10,2)</f>
        <v>6 Straßen- und Wasserbau, Verkehr</v>
      </c>
      <c r="M2322" s="6" t="str">
        <f>VLOOKUP(LEFT(A2322,2),'Ansatz 2'!A$1:B$51,2)</f>
        <v>61 Straßenbau</v>
      </c>
      <c r="N2322" t="str">
        <f t="shared" si="237"/>
        <v>6120 Gemeindestraßen</v>
      </c>
      <c r="O2322" s="1" t="str">
        <f t="shared" si="239"/>
        <v>EH</v>
      </c>
      <c r="P2322" s="1">
        <f t="shared" si="241"/>
        <v>1</v>
      </c>
      <c r="Q2322" s="1" t="s">
        <v>999</v>
      </c>
      <c r="R2322" t="str">
        <f t="shared" si="236"/>
        <v>1/6120-45200 Treibstoffe</v>
      </c>
      <c r="S2322" s="2">
        <f t="shared" si="240"/>
        <v>-3600</v>
      </c>
      <c r="T2322" s="2">
        <f t="shared" si="238"/>
        <v>-1.1639185257032008</v>
      </c>
    </row>
    <row r="2323" spans="1:20" x14ac:dyDescent="0.4">
      <c r="A2323" s="1" t="s">
        <v>690</v>
      </c>
      <c r="B2323" s="1" t="s">
        <v>395</v>
      </c>
      <c r="C2323" s="1" t="s">
        <v>670</v>
      </c>
      <c r="D2323" s="1" t="s">
        <v>395</v>
      </c>
      <c r="E2323" s="1" t="s">
        <v>395</v>
      </c>
      <c r="F2323" s="1" t="s">
        <v>397</v>
      </c>
      <c r="G2323" s="1" t="s">
        <v>398</v>
      </c>
      <c r="H2323" s="1" t="s">
        <v>934</v>
      </c>
      <c r="I2323" s="1" t="s">
        <v>253</v>
      </c>
      <c r="J2323" s="1" t="s">
        <v>257</v>
      </c>
      <c r="K2323" s="1" t="s">
        <v>546</v>
      </c>
      <c r="L2323" s="6" t="str">
        <f>VLOOKUP(LEFT(A2323,1),'Ansatz 1'!A$1:B$10,2)</f>
        <v>6 Straßen- und Wasserbau, Verkehr</v>
      </c>
      <c r="M2323" s="6" t="str">
        <f>VLOOKUP(LEFT(A2323,2),'Ansatz 2'!A$1:B$51,2)</f>
        <v>61 Straßenbau</v>
      </c>
      <c r="N2323" t="str">
        <f t="shared" si="237"/>
        <v>6120 Gemeindestraßen</v>
      </c>
      <c r="O2323" s="1" t="str">
        <f t="shared" si="239"/>
        <v>EH</v>
      </c>
      <c r="P2323" s="1">
        <f t="shared" si="241"/>
        <v>1</v>
      </c>
      <c r="Q2323" s="1" t="s">
        <v>999</v>
      </c>
      <c r="R2323" t="str">
        <f t="shared" si="236"/>
        <v>1/6120-45900 Sonstige Verbrauchsgüter (Bekleidung und Ausrüstung)</v>
      </c>
      <c r="S2323" s="2">
        <f t="shared" si="240"/>
        <v>-5300</v>
      </c>
      <c r="T2323" s="2">
        <f t="shared" si="238"/>
        <v>-1.7135467183963788</v>
      </c>
    </row>
    <row r="2324" spans="1:20" x14ac:dyDescent="0.4">
      <c r="A2324" s="1" t="s">
        <v>690</v>
      </c>
      <c r="B2324" s="1" t="s">
        <v>395</v>
      </c>
      <c r="C2324" s="1" t="s">
        <v>444</v>
      </c>
      <c r="D2324" s="1" t="s">
        <v>395</v>
      </c>
      <c r="E2324" s="1" t="s">
        <v>395</v>
      </c>
      <c r="F2324" s="1" t="s">
        <v>397</v>
      </c>
      <c r="G2324" s="1" t="s">
        <v>398</v>
      </c>
      <c r="H2324" s="1" t="s">
        <v>935</v>
      </c>
      <c r="I2324" s="1" t="s">
        <v>253</v>
      </c>
      <c r="J2324" s="1" t="s">
        <v>39</v>
      </c>
      <c r="K2324" s="1" t="s">
        <v>696</v>
      </c>
      <c r="L2324" s="6" t="str">
        <f>VLOOKUP(LEFT(A2324,1),'Ansatz 1'!A$1:B$10,2)</f>
        <v>6 Straßen- und Wasserbau, Verkehr</v>
      </c>
      <c r="M2324" s="6" t="str">
        <f>VLOOKUP(LEFT(A2324,2),'Ansatz 2'!A$1:B$51,2)</f>
        <v>61 Straßenbau</v>
      </c>
      <c r="N2324" t="str">
        <f t="shared" si="237"/>
        <v>6120 Gemeindestraßen</v>
      </c>
      <c r="O2324" s="1" t="str">
        <f t="shared" si="239"/>
        <v>EH</v>
      </c>
      <c r="P2324" s="1">
        <f t="shared" si="241"/>
        <v>1</v>
      </c>
      <c r="Q2324" s="1" t="s">
        <v>999</v>
      </c>
      <c r="R2324" t="str">
        <f t="shared" si="236"/>
        <v>1/6120-51000 Geldbezüge der Vertragsbediensteten der Verwaltung</v>
      </c>
      <c r="S2324" s="2">
        <f t="shared" si="240"/>
        <v>-92000</v>
      </c>
      <c r="T2324" s="2">
        <f t="shared" si="238"/>
        <v>-29.744584545748463</v>
      </c>
    </row>
    <row r="2325" spans="1:20" x14ac:dyDescent="0.4">
      <c r="A2325" s="1" t="s">
        <v>690</v>
      </c>
      <c r="B2325" s="1" t="s">
        <v>395</v>
      </c>
      <c r="C2325" s="1" t="s">
        <v>574</v>
      </c>
      <c r="D2325" s="1" t="s">
        <v>395</v>
      </c>
      <c r="E2325" s="1" t="s">
        <v>395</v>
      </c>
      <c r="F2325" s="1" t="s">
        <v>397</v>
      </c>
      <c r="G2325" s="1" t="s">
        <v>398</v>
      </c>
      <c r="H2325" s="1" t="s">
        <v>935</v>
      </c>
      <c r="I2325" s="1" t="s">
        <v>253</v>
      </c>
      <c r="J2325" s="1" t="s">
        <v>131</v>
      </c>
      <c r="K2325" s="1" t="s">
        <v>697</v>
      </c>
      <c r="L2325" s="6" t="str">
        <f>VLOOKUP(LEFT(A2325,1),'Ansatz 1'!A$1:B$10,2)</f>
        <v>6 Straßen- und Wasserbau, Verkehr</v>
      </c>
      <c r="M2325" s="6" t="str">
        <f>VLOOKUP(LEFT(A2325,2),'Ansatz 2'!A$1:B$51,2)</f>
        <v>61 Straßenbau</v>
      </c>
      <c r="N2325" t="str">
        <f t="shared" si="237"/>
        <v>6120 Gemeindestraßen</v>
      </c>
      <c r="O2325" s="1" t="str">
        <f t="shared" si="239"/>
        <v>EH</v>
      </c>
      <c r="P2325" s="1">
        <f t="shared" si="241"/>
        <v>1</v>
      </c>
      <c r="Q2325" s="1" t="s">
        <v>999</v>
      </c>
      <c r="R2325" t="str">
        <f t="shared" si="236"/>
        <v>1/6120-51100 Geldbezüge der Vertragsbediensteten in handwerklicher Verwendung</v>
      </c>
      <c r="S2325" s="2">
        <f t="shared" si="240"/>
        <v>-127000</v>
      </c>
      <c r="T2325" s="2">
        <f t="shared" si="238"/>
        <v>-41.060459101196251</v>
      </c>
    </row>
    <row r="2326" spans="1:20" x14ac:dyDescent="0.4">
      <c r="A2326" s="1" t="s">
        <v>690</v>
      </c>
      <c r="B2326" s="1" t="s">
        <v>395</v>
      </c>
      <c r="C2326" s="1" t="s">
        <v>671</v>
      </c>
      <c r="D2326" s="1" t="s">
        <v>395</v>
      </c>
      <c r="E2326" s="1" t="s">
        <v>395</v>
      </c>
      <c r="F2326" s="1" t="s">
        <v>397</v>
      </c>
      <c r="G2326" s="1" t="s">
        <v>398</v>
      </c>
      <c r="H2326" s="1" t="s">
        <v>935</v>
      </c>
      <c r="I2326" s="1" t="s">
        <v>253</v>
      </c>
      <c r="J2326" s="1" t="s">
        <v>225</v>
      </c>
      <c r="K2326" s="1" t="s">
        <v>419</v>
      </c>
      <c r="L2326" s="6" t="str">
        <f>VLOOKUP(LEFT(A2326,1),'Ansatz 1'!A$1:B$10,2)</f>
        <v>6 Straßen- und Wasserbau, Verkehr</v>
      </c>
      <c r="M2326" s="6" t="str">
        <f>VLOOKUP(LEFT(A2326,2),'Ansatz 2'!A$1:B$51,2)</f>
        <v>61 Straßenbau</v>
      </c>
      <c r="N2326" t="str">
        <f t="shared" si="237"/>
        <v>6120 Gemeindestraßen</v>
      </c>
      <c r="O2326" s="1" t="str">
        <f t="shared" si="239"/>
        <v>EH</v>
      </c>
      <c r="P2326" s="1">
        <f t="shared" si="241"/>
        <v>1</v>
      </c>
      <c r="Q2326" s="1" t="s">
        <v>999</v>
      </c>
      <c r="R2326" t="str">
        <f t="shared" si="236"/>
        <v>1/6120-52300 Geldbezüge der nicht ganzjährig beschäftigten Arbeiter</v>
      </c>
      <c r="S2326" s="2">
        <f t="shared" si="240"/>
        <v>-1500</v>
      </c>
      <c r="T2326" s="2">
        <f t="shared" si="238"/>
        <v>-0.48496605237633367</v>
      </c>
    </row>
    <row r="2327" spans="1:20" x14ac:dyDescent="0.4">
      <c r="A2327" s="1" t="s">
        <v>690</v>
      </c>
      <c r="B2327" s="1" t="s">
        <v>395</v>
      </c>
      <c r="C2327" s="1" t="s">
        <v>452</v>
      </c>
      <c r="D2327" s="1" t="s">
        <v>395</v>
      </c>
      <c r="E2327" s="1" t="s">
        <v>395</v>
      </c>
      <c r="F2327" s="1" t="s">
        <v>397</v>
      </c>
      <c r="G2327" s="1" t="s">
        <v>398</v>
      </c>
      <c r="H2327" s="1" t="s">
        <v>936</v>
      </c>
      <c r="I2327" s="1" t="s">
        <v>253</v>
      </c>
      <c r="J2327" s="1" t="s">
        <v>42</v>
      </c>
      <c r="K2327" s="1" t="s">
        <v>512</v>
      </c>
      <c r="L2327" s="6" t="str">
        <f>VLOOKUP(LEFT(A2327,1),'Ansatz 1'!A$1:B$10,2)</f>
        <v>6 Straßen- und Wasserbau, Verkehr</v>
      </c>
      <c r="M2327" s="6" t="str">
        <f>VLOOKUP(LEFT(A2327,2),'Ansatz 2'!A$1:B$51,2)</f>
        <v>61 Straßenbau</v>
      </c>
      <c r="N2327" t="str">
        <f t="shared" si="237"/>
        <v>6120 Gemeindestraßen</v>
      </c>
      <c r="O2327" s="1" t="str">
        <f t="shared" si="239"/>
        <v>EH</v>
      </c>
      <c r="P2327" s="1">
        <f t="shared" si="241"/>
        <v>1</v>
      </c>
      <c r="Q2327" s="1" t="s">
        <v>999</v>
      </c>
      <c r="R2327" t="str">
        <f t="shared" si="236"/>
        <v>1/6120-58000 Dienstgeberbeiträge zum Ausgleichsfonds für Familienbeihilfen</v>
      </c>
      <c r="S2327" s="2">
        <f t="shared" si="240"/>
        <v>-9000</v>
      </c>
      <c r="T2327" s="2">
        <f t="shared" si="238"/>
        <v>-2.9097963142580019</v>
      </c>
    </row>
    <row r="2328" spans="1:20" x14ac:dyDescent="0.4">
      <c r="A2328" s="1" t="s">
        <v>690</v>
      </c>
      <c r="B2328" s="1" t="s">
        <v>395</v>
      </c>
      <c r="C2328" s="1" t="s">
        <v>454</v>
      </c>
      <c r="D2328" s="1" t="s">
        <v>455</v>
      </c>
      <c r="E2328" s="1" t="s">
        <v>395</v>
      </c>
      <c r="F2328" s="1" t="s">
        <v>397</v>
      </c>
      <c r="G2328" s="1" t="s">
        <v>398</v>
      </c>
      <c r="H2328" s="1" t="s">
        <v>936</v>
      </c>
      <c r="I2328" s="1" t="s">
        <v>253</v>
      </c>
      <c r="J2328" s="1" t="s">
        <v>43</v>
      </c>
      <c r="K2328" s="1" t="s">
        <v>456</v>
      </c>
      <c r="L2328" s="6" t="str">
        <f>VLOOKUP(LEFT(A2328,1),'Ansatz 1'!A$1:B$10,2)</f>
        <v>6 Straßen- und Wasserbau, Verkehr</v>
      </c>
      <c r="M2328" s="6" t="str">
        <f>VLOOKUP(LEFT(A2328,2),'Ansatz 2'!A$1:B$51,2)</f>
        <v>61 Straßenbau</v>
      </c>
      <c r="N2328" t="str">
        <f t="shared" si="237"/>
        <v>6120 Gemeindestraßen</v>
      </c>
      <c r="O2328" s="1" t="str">
        <f t="shared" si="239"/>
        <v>EH</v>
      </c>
      <c r="P2328" s="1">
        <f t="shared" si="241"/>
        <v>1</v>
      </c>
      <c r="Q2328" s="1" t="s">
        <v>999</v>
      </c>
      <c r="R2328" t="str">
        <f t="shared" si="236"/>
        <v>1/6120-58150 Pensionskassenbeiträge</v>
      </c>
      <c r="S2328" s="2">
        <f t="shared" si="240"/>
        <v>-1900</v>
      </c>
      <c r="T2328" s="2">
        <f t="shared" si="238"/>
        <v>-0.61429033301002267</v>
      </c>
    </row>
    <row r="2329" spans="1:20" x14ac:dyDescent="0.4">
      <c r="A2329" s="1" t="s">
        <v>690</v>
      </c>
      <c r="B2329" s="1" t="s">
        <v>395</v>
      </c>
      <c r="C2329" s="1" t="s">
        <v>454</v>
      </c>
      <c r="D2329" s="1" t="s">
        <v>444</v>
      </c>
      <c r="E2329" s="1" t="s">
        <v>395</v>
      </c>
      <c r="F2329" s="1" t="s">
        <v>397</v>
      </c>
      <c r="G2329" s="1" t="s">
        <v>398</v>
      </c>
      <c r="H2329" s="1" t="s">
        <v>936</v>
      </c>
      <c r="I2329" s="1" t="s">
        <v>253</v>
      </c>
      <c r="J2329" s="1" t="s">
        <v>44</v>
      </c>
      <c r="K2329" s="1" t="s">
        <v>419</v>
      </c>
      <c r="L2329" s="6" t="str">
        <f>VLOOKUP(LEFT(A2329,1),'Ansatz 1'!A$1:B$10,2)</f>
        <v>6 Straßen- und Wasserbau, Verkehr</v>
      </c>
      <c r="M2329" s="6" t="str">
        <f>VLOOKUP(LEFT(A2329,2),'Ansatz 2'!A$1:B$51,2)</f>
        <v>61 Straßenbau</v>
      </c>
      <c r="N2329" t="str">
        <f t="shared" si="237"/>
        <v>6120 Gemeindestraßen</v>
      </c>
      <c r="O2329" s="1" t="str">
        <f t="shared" si="239"/>
        <v>EH</v>
      </c>
      <c r="P2329" s="1">
        <f t="shared" si="241"/>
        <v>1</v>
      </c>
      <c r="Q2329" s="1" t="s">
        <v>999</v>
      </c>
      <c r="R2329" t="str">
        <f t="shared" si="236"/>
        <v>1/6120-58151 Mitarbeitervorsorge - Abfertigung neu</v>
      </c>
      <c r="S2329" s="2">
        <f t="shared" si="240"/>
        <v>-1500</v>
      </c>
      <c r="T2329" s="2">
        <f t="shared" si="238"/>
        <v>-0.48496605237633367</v>
      </c>
    </row>
    <row r="2330" spans="1:20" x14ac:dyDescent="0.4">
      <c r="A2330" s="1" t="s">
        <v>690</v>
      </c>
      <c r="B2330" s="1" t="s">
        <v>395</v>
      </c>
      <c r="C2330" s="1" t="s">
        <v>457</v>
      </c>
      <c r="D2330" s="1" t="s">
        <v>395</v>
      </c>
      <c r="E2330" s="1" t="s">
        <v>395</v>
      </c>
      <c r="F2330" s="1" t="s">
        <v>397</v>
      </c>
      <c r="G2330" s="1" t="s">
        <v>398</v>
      </c>
      <c r="H2330" s="1" t="s">
        <v>936</v>
      </c>
      <c r="I2330" s="1" t="s">
        <v>253</v>
      </c>
      <c r="J2330" s="1" t="s">
        <v>45</v>
      </c>
      <c r="K2330" s="1" t="s">
        <v>698</v>
      </c>
      <c r="L2330" s="6" t="str">
        <f>VLOOKUP(LEFT(A2330,1),'Ansatz 1'!A$1:B$10,2)</f>
        <v>6 Straßen- und Wasserbau, Verkehr</v>
      </c>
      <c r="M2330" s="6" t="str">
        <f>VLOOKUP(LEFT(A2330,2),'Ansatz 2'!A$1:B$51,2)</f>
        <v>61 Straßenbau</v>
      </c>
      <c r="N2330" t="str">
        <f t="shared" si="237"/>
        <v>6120 Gemeindestraßen</v>
      </c>
      <c r="O2330" s="1" t="str">
        <f t="shared" si="239"/>
        <v>EH</v>
      </c>
      <c r="P2330" s="1">
        <f t="shared" si="241"/>
        <v>1</v>
      </c>
      <c r="Q2330" s="1" t="s">
        <v>999</v>
      </c>
      <c r="R2330" t="str">
        <f t="shared" si="236"/>
        <v>1/6120-58200 Sonstige Dienstgeberbeiträge zur sozialen Sicherheit</v>
      </c>
      <c r="S2330" s="2">
        <f t="shared" si="240"/>
        <v>-48000</v>
      </c>
      <c r="T2330" s="2">
        <f t="shared" si="238"/>
        <v>-15.518913676042677</v>
      </c>
    </row>
    <row r="2331" spans="1:20" x14ac:dyDescent="0.4">
      <c r="A2331" s="1" t="s">
        <v>690</v>
      </c>
      <c r="B2331" s="1" t="s">
        <v>395</v>
      </c>
      <c r="C2331" s="1" t="s">
        <v>937</v>
      </c>
      <c r="D2331" s="1" t="s">
        <v>395</v>
      </c>
      <c r="E2331" s="1" t="s">
        <v>395</v>
      </c>
      <c r="F2331" s="1" t="s">
        <v>397</v>
      </c>
      <c r="G2331" s="1" t="s">
        <v>398</v>
      </c>
      <c r="H2331" s="1" t="s">
        <v>938</v>
      </c>
      <c r="I2331" s="1" t="s">
        <v>253</v>
      </c>
      <c r="J2331" s="1" t="s">
        <v>939</v>
      </c>
      <c r="K2331" s="1" t="s">
        <v>448</v>
      </c>
      <c r="L2331" s="6" t="str">
        <f>VLOOKUP(LEFT(A2331,1),'Ansatz 1'!A$1:B$10,2)</f>
        <v>6 Straßen- und Wasserbau, Verkehr</v>
      </c>
      <c r="M2331" s="6" t="str">
        <f>VLOOKUP(LEFT(A2331,2),'Ansatz 2'!A$1:B$51,2)</f>
        <v>61 Straßenbau</v>
      </c>
      <c r="N2331" t="str">
        <f t="shared" si="237"/>
        <v>6120 Gemeindestraßen</v>
      </c>
      <c r="O2331" s="1" t="str">
        <f t="shared" si="239"/>
        <v>EH</v>
      </c>
      <c r="P2331" s="1">
        <f t="shared" si="241"/>
        <v>1</v>
      </c>
      <c r="Q2331" s="1" t="s">
        <v>999</v>
      </c>
      <c r="R2331" t="str">
        <f t="shared" si="236"/>
        <v>1/6120-59100 Dotierung von Rückstellungen für Abfertigungen</v>
      </c>
      <c r="S2331" s="2">
        <f t="shared" si="240"/>
        <v>-100</v>
      </c>
      <c r="T2331" s="2">
        <f t="shared" si="238"/>
        <v>-3.2331070158422244E-2</v>
      </c>
    </row>
    <row r="2332" spans="1:20" x14ac:dyDescent="0.4">
      <c r="A2332" s="1" t="s">
        <v>690</v>
      </c>
      <c r="B2332" s="1" t="s">
        <v>395</v>
      </c>
      <c r="C2332" s="1" t="s">
        <v>940</v>
      </c>
      <c r="D2332" s="1" t="s">
        <v>395</v>
      </c>
      <c r="E2332" s="1" t="s">
        <v>395</v>
      </c>
      <c r="F2332" s="1" t="s">
        <v>397</v>
      </c>
      <c r="G2332" s="1" t="s">
        <v>398</v>
      </c>
      <c r="H2332" s="1" t="s">
        <v>938</v>
      </c>
      <c r="I2332" s="1" t="s">
        <v>253</v>
      </c>
      <c r="J2332" s="1" t="s">
        <v>941</v>
      </c>
      <c r="K2332" s="1" t="s">
        <v>448</v>
      </c>
      <c r="L2332" s="6" t="str">
        <f>VLOOKUP(LEFT(A2332,1),'Ansatz 1'!A$1:B$10,2)</f>
        <v>6 Straßen- und Wasserbau, Verkehr</v>
      </c>
      <c r="M2332" s="6" t="str">
        <f>VLOOKUP(LEFT(A2332,2),'Ansatz 2'!A$1:B$51,2)</f>
        <v>61 Straßenbau</v>
      </c>
      <c r="N2332" t="str">
        <f t="shared" si="237"/>
        <v>6120 Gemeindestraßen</v>
      </c>
      <c r="O2332" s="1" t="str">
        <f t="shared" si="239"/>
        <v>EH</v>
      </c>
      <c r="P2332" s="1">
        <f t="shared" si="241"/>
        <v>1</v>
      </c>
      <c r="Q2332" s="1" t="s">
        <v>999</v>
      </c>
      <c r="R2332" t="str">
        <f t="shared" si="236"/>
        <v>1/6120-59200 Dotierung von Rückstellungen für Jubiläumszuwendungen</v>
      </c>
      <c r="S2332" s="2">
        <f t="shared" si="240"/>
        <v>-100</v>
      </c>
      <c r="T2332" s="2">
        <f t="shared" si="238"/>
        <v>-3.2331070158422244E-2</v>
      </c>
    </row>
    <row r="2333" spans="1:20" x14ac:dyDescent="0.4">
      <c r="A2333" s="1" t="s">
        <v>690</v>
      </c>
      <c r="B2333" s="1" t="s">
        <v>395</v>
      </c>
      <c r="C2333" s="1" t="s">
        <v>942</v>
      </c>
      <c r="D2333" s="1" t="s">
        <v>395</v>
      </c>
      <c r="E2333" s="1" t="s">
        <v>395</v>
      </c>
      <c r="F2333" s="1" t="s">
        <v>397</v>
      </c>
      <c r="G2333" s="1" t="s">
        <v>398</v>
      </c>
      <c r="H2333" s="1" t="s">
        <v>938</v>
      </c>
      <c r="I2333" s="1" t="s">
        <v>253</v>
      </c>
      <c r="J2333" s="1" t="s">
        <v>943</v>
      </c>
      <c r="K2333" s="1" t="s">
        <v>448</v>
      </c>
      <c r="L2333" s="6" t="str">
        <f>VLOOKUP(LEFT(A2333,1),'Ansatz 1'!A$1:B$10,2)</f>
        <v>6 Straßen- und Wasserbau, Verkehr</v>
      </c>
      <c r="M2333" s="6" t="str">
        <f>VLOOKUP(LEFT(A2333,2),'Ansatz 2'!A$1:B$51,2)</f>
        <v>61 Straßenbau</v>
      </c>
      <c r="N2333" t="str">
        <f t="shared" si="237"/>
        <v>6120 Gemeindestraßen</v>
      </c>
      <c r="O2333" s="1" t="str">
        <f t="shared" si="239"/>
        <v>EH</v>
      </c>
      <c r="P2333" s="1">
        <f t="shared" si="241"/>
        <v>1</v>
      </c>
      <c r="Q2333" s="1" t="s">
        <v>999</v>
      </c>
      <c r="R2333" t="str">
        <f t="shared" si="236"/>
        <v>1/6120-59300 Dotierung von Rückstellungen für nicht konsumierte Urlaube</v>
      </c>
      <c r="S2333" s="2">
        <f t="shared" si="240"/>
        <v>-100</v>
      </c>
      <c r="T2333" s="2">
        <f t="shared" si="238"/>
        <v>-3.2331070158422244E-2</v>
      </c>
    </row>
    <row r="2334" spans="1:20" x14ac:dyDescent="0.4">
      <c r="A2334" s="1" t="s">
        <v>690</v>
      </c>
      <c r="B2334" s="1" t="s">
        <v>395</v>
      </c>
      <c r="C2334" s="1" t="s">
        <v>699</v>
      </c>
      <c r="D2334" s="1" t="s">
        <v>395</v>
      </c>
      <c r="E2334" s="1" t="s">
        <v>395</v>
      </c>
      <c r="F2334" s="1" t="s">
        <v>397</v>
      </c>
      <c r="G2334" s="1" t="s">
        <v>398</v>
      </c>
      <c r="H2334" s="1" t="s">
        <v>944</v>
      </c>
      <c r="I2334" s="1" t="s">
        <v>253</v>
      </c>
      <c r="J2334" s="1" t="s">
        <v>258</v>
      </c>
      <c r="K2334" s="1" t="s">
        <v>700</v>
      </c>
      <c r="L2334" s="6" t="str">
        <f>VLOOKUP(LEFT(A2334,1),'Ansatz 1'!A$1:B$10,2)</f>
        <v>6 Straßen- und Wasserbau, Verkehr</v>
      </c>
      <c r="M2334" s="6" t="str">
        <f>VLOOKUP(LEFT(A2334,2),'Ansatz 2'!A$1:B$51,2)</f>
        <v>61 Straßenbau</v>
      </c>
      <c r="N2334" t="str">
        <f t="shared" si="237"/>
        <v>6120 Gemeindestraßen</v>
      </c>
      <c r="O2334" s="1" t="str">
        <f t="shared" si="239"/>
        <v>EH</v>
      </c>
      <c r="P2334" s="1">
        <f t="shared" si="241"/>
        <v>1</v>
      </c>
      <c r="Q2334" s="1" t="s">
        <v>999</v>
      </c>
      <c r="R2334" t="str">
        <f t="shared" si="236"/>
        <v>1/6120-61100 Instandhaltung von Straßenbauten</v>
      </c>
      <c r="S2334" s="2">
        <f t="shared" si="240"/>
        <v>-40000</v>
      </c>
      <c r="T2334" s="2">
        <f t="shared" si="238"/>
        <v>-12.932428063368897</v>
      </c>
    </row>
    <row r="2335" spans="1:20" x14ac:dyDescent="0.4">
      <c r="A2335" s="1" t="s">
        <v>690</v>
      </c>
      <c r="B2335" s="1" t="s">
        <v>395</v>
      </c>
      <c r="C2335" s="1" t="s">
        <v>699</v>
      </c>
      <c r="D2335" s="1" t="s">
        <v>409</v>
      </c>
      <c r="E2335" s="1" t="s">
        <v>395</v>
      </c>
      <c r="F2335" s="1" t="s">
        <v>397</v>
      </c>
      <c r="G2335" s="1" t="s">
        <v>398</v>
      </c>
      <c r="H2335" s="1" t="s">
        <v>944</v>
      </c>
      <c r="I2335" s="1" t="s">
        <v>253</v>
      </c>
      <c r="J2335" s="1" t="s">
        <v>258</v>
      </c>
      <c r="K2335" s="1" t="s">
        <v>628</v>
      </c>
      <c r="L2335" s="6" t="str">
        <f>VLOOKUP(LEFT(A2335,1),'Ansatz 1'!A$1:B$10,2)</f>
        <v>6 Straßen- und Wasserbau, Verkehr</v>
      </c>
      <c r="M2335" s="6" t="str">
        <f>VLOOKUP(LEFT(A2335,2),'Ansatz 2'!A$1:B$51,2)</f>
        <v>61 Straßenbau</v>
      </c>
      <c r="N2335" t="str">
        <f t="shared" si="237"/>
        <v>6120 Gemeindestraßen</v>
      </c>
      <c r="O2335" s="1" t="str">
        <f t="shared" si="239"/>
        <v>EH</v>
      </c>
      <c r="P2335" s="1">
        <f t="shared" si="241"/>
        <v>1</v>
      </c>
      <c r="Q2335" s="1" t="s">
        <v>999</v>
      </c>
      <c r="R2335" t="str">
        <f t="shared" si="236"/>
        <v>1/6120-61190 Instandhaltung von Straßenbauten</v>
      </c>
      <c r="S2335" s="2">
        <f t="shared" si="240"/>
        <v>-180000</v>
      </c>
      <c r="T2335" s="2">
        <f t="shared" si="238"/>
        <v>-58.195926285160041</v>
      </c>
    </row>
    <row r="2336" spans="1:20" x14ac:dyDescent="0.4">
      <c r="A2336" s="1" t="s">
        <v>690</v>
      </c>
      <c r="B2336" s="1" t="s">
        <v>395</v>
      </c>
      <c r="C2336" s="1" t="s">
        <v>701</v>
      </c>
      <c r="D2336" s="1" t="s">
        <v>395</v>
      </c>
      <c r="E2336" s="1" t="s">
        <v>395</v>
      </c>
      <c r="F2336" s="1" t="s">
        <v>397</v>
      </c>
      <c r="G2336" s="1" t="s">
        <v>398</v>
      </c>
      <c r="H2336" s="1" t="s">
        <v>944</v>
      </c>
      <c r="I2336" s="1" t="s">
        <v>253</v>
      </c>
      <c r="J2336" s="1" t="s">
        <v>259</v>
      </c>
      <c r="K2336" s="1" t="s">
        <v>461</v>
      </c>
      <c r="L2336" s="6" t="str">
        <f>VLOOKUP(LEFT(A2336,1),'Ansatz 1'!A$1:B$10,2)</f>
        <v>6 Straßen- und Wasserbau, Verkehr</v>
      </c>
      <c r="M2336" s="6" t="str">
        <f>VLOOKUP(LEFT(A2336,2),'Ansatz 2'!A$1:B$51,2)</f>
        <v>61 Straßenbau</v>
      </c>
      <c r="N2336" t="str">
        <f t="shared" si="237"/>
        <v>6120 Gemeindestraßen</v>
      </c>
      <c r="O2336" s="1" t="str">
        <f t="shared" si="239"/>
        <v>EH</v>
      </c>
      <c r="P2336" s="1">
        <f t="shared" si="241"/>
        <v>1</v>
      </c>
      <c r="Q2336" s="1" t="s">
        <v>999</v>
      </c>
      <c r="R2336" t="str">
        <f t="shared" si="236"/>
        <v>1/6120-61600 Instandhaltung von Maschinen und maschinellen Anlagen</v>
      </c>
      <c r="S2336" s="2">
        <f t="shared" si="240"/>
        <v>-1000</v>
      </c>
      <c r="T2336" s="2">
        <f t="shared" si="238"/>
        <v>-0.32331070158422243</v>
      </c>
    </row>
    <row r="2337" spans="1:20" x14ac:dyDescent="0.4">
      <c r="A2337" s="1" t="s">
        <v>690</v>
      </c>
      <c r="B2337" s="1" t="s">
        <v>395</v>
      </c>
      <c r="C2337" s="1" t="s">
        <v>459</v>
      </c>
      <c r="D2337" s="1" t="s">
        <v>395</v>
      </c>
      <c r="E2337" s="1" t="s">
        <v>395</v>
      </c>
      <c r="F2337" s="1" t="s">
        <v>397</v>
      </c>
      <c r="G2337" s="1" t="s">
        <v>398</v>
      </c>
      <c r="H2337" s="1" t="s">
        <v>944</v>
      </c>
      <c r="I2337" s="1" t="s">
        <v>253</v>
      </c>
      <c r="J2337" s="1" t="s">
        <v>123</v>
      </c>
      <c r="K2337" s="1" t="s">
        <v>531</v>
      </c>
      <c r="L2337" s="6" t="str">
        <f>VLOOKUP(LEFT(A2337,1),'Ansatz 1'!A$1:B$10,2)</f>
        <v>6 Straßen- und Wasserbau, Verkehr</v>
      </c>
      <c r="M2337" s="6" t="str">
        <f>VLOOKUP(LEFT(A2337,2),'Ansatz 2'!A$1:B$51,2)</f>
        <v>61 Straßenbau</v>
      </c>
      <c r="N2337" t="str">
        <f t="shared" si="237"/>
        <v>6120 Gemeindestraßen</v>
      </c>
      <c r="O2337" s="1" t="str">
        <f t="shared" si="239"/>
        <v>EH</v>
      </c>
      <c r="P2337" s="1">
        <f t="shared" si="241"/>
        <v>1</v>
      </c>
      <c r="Q2337" s="1" t="s">
        <v>999</v>
      </c>
      <c r="R2337" t="str">
        <f t="shared" si="236"/>
        <v>1/6120-61700 Instandhaltung von Fahrzeugen</v>
      </c>
      <c r="S2337" s="2">
        <f t="shared" si="240"/>
        <v>-12000</v>
      </c>
      <c r="T2337" s="2">
        <f t="shared" si="238"/>
        <v>-3.8797284190106693</v>
      </c>
    </row>
    <row r="2338" spans="1:20" x14ac:dyDescent="0.4">
      <c r="A2338" s="1" t="s">
        <v>690</v>
      </c>
      <c r="B2338" s="1" t="s">
        <v>395</v>
      </c>
      <c r="C2338" s="1" t="s">
        <v>462</v>
      </c>
      <c r="D2338" s="1" t="s">
        <v>395</v>
      </c>
      <c r="E2338" s="1" t="s">
        <v>395</v>
      </c>
      <c r="F2338" s="1" t="s">
        <v>397</v>
      </c>
      <c r="G2338" s="1" t="s">
        <v>398</v>
      </c>
      <c r="H2338" s="1" t="s">
        <v>944</v>
      </c>
      <c r="I2338" s="1" t="s">
        <v>253</v>
      </c>
      <c r="J2338" s="1" t="s">
        <v>47</v>
      </c>
      <c r="K2338" s="1" t="s">
        <v>421</v>
      </c>
      <c r="L2338" s="6" t="str">
        <f>VLOOKUP(LEFT(A2338,1),'Ansatz 1'!A$1:B$10,2)</f>
        <v>6 Straßen- und Wasserbau, Verkehr</v>
      </c>
      <c r="M2338" s="6" t="str">
        <f>VLOOKUP(LEFT(A2338,2),'Ansatz 2'!A$1:B$51,2)</f>
        <v>61 Straßenbau</v>
      </c>
      <c r="N2338" t="str">
        <f t="shared" si="237"/>
        <v>6120 Gemeindestraßen</v>
      </c>
      <c r="O2338" s="1" t="str">
        <f t="shared" si="239"/>
        <v>EH</v>
      </c>
      <c r="P2338" s="1">
        <f t="shared" si="241"/>
        <v>1</v>
      </c>
      <c r="Q2338" s="1" t="s">
        <v>999</v>
      </c>
      <c r="R2338" t="str">
        <f t="shared" si="236"/>
        <v>1/6120-61800 Instandhaltung von sonstigen Anlagen</v>
      </c>
      <c r="S2338" s="2">
        <f t="shared" si="240"/>
        <v>-500</v>
      </c>
      <c r="T2338" s="2">
        <f t="shared" si="238"/>
        <v>-0.16165535079211121</v>
      </c>
    </row>
    <row r="2339" spans="1:20" x14ac:dyDescent="0.4">
      <c r="A2339" s="1" t="s">
        <v>690</v>
      </c>
      <c r="B2339" s="1" t="s">
        <v>395</v>
      </c>
      <c r="C2339" s="1" t="s">
        <v>524</v>
      </c>
      <c r="D2339" s="1" t="s">
        <v>395</v>
      </c>
      <c r="E2339" s="1" t="s">
        <v>395</v>
      </c>
      <c r="F2339" s="1" t="s">
        <v>397</v>
      </c>
      <c r="G2339" s="1" t="s">
        <v>398</v>
      </c>
      <c r="H2339" s="1" t="s">
        <v>956</v>
      </c>
      <c r="I2339" s="1" t="s">
        <v>253</v>
      </c>
      <c r="J2339" s="1" t="s">
        <v>88</v>
      </c>
      <c r="K2339" s="1" t="s">
        <v>702</v>
      </c>
      <c r="L2339" s="6" t="str">
        <f>VLOOKUP(LEFT(A2339,1),'Ansatz 1'!A$1:B$10,2)</f>
        <v>6 Straßen- und Wasserbau, Verkehr</v>
      </c>
      <c r="M2339" s="6" t="str">
        <f>VLOOKUP(LEFT(A2339,2),'Ansatz 2'!A$1:B$51,2)</f>
        <v>61 Straßenbau</v>
      </c>
      <c r="N2339" t="str">
        <f t="shared" si="237"/>
        <v>6120 Gemeindestraßen</v>
      </c>
      <c r="O2339" s="1" t="str">
        <f t="shared" si="239"/>
        <v>EH</v>
      </c>
      <c r="P2339" s="1">
        <f t="shared" si="241"/>
        <v>1</v>
      </c>
      <c r="Q2339" s="1" t="s">
        <v>999</v>
      </c>
      <c r="R2339" t="str">
        <f t="shared" si="236"/>
        <v>1/6120-65000 Zinsen für Finanzschulden in Euro</v>
      </c>
      <c r="S2339" s="2">
        <f t="shared" si="240"/>
        <v>-10600</v>
      </c>
      <c r="T2339" s="2">
        <f t="shared" si="238"/>
        <v>-3.4270934367927577</v>
      </c>
    </row>
    <row r="2340" spans="1:20" x14ac:dyDescent="0.4">
      <c r="A2340" s="1" t="s">
        <v>690</v>
      </c>
      <c r="B2340" s="1" t="s">
        <v>395</v>
      </c>
      <c r="C2340" s="1" t="s">
        <v>470</v>
      </c>
      <c r="D2340" s="1" t="s">
        <v>395</v>
      </c>
      <c r="E2340" s="1" t="s">
        <v>395</v>
      </c>
      <c r="F2340" s="1" t="s">
        <v>397</v>
      </c>
      <c r="G2340" s="1" t="s">
        <v>398</v>
      </c>
      <c r="H2340" s="1" t="s">
        <v>945</v>
      </c>
      <c r="I2340" s="1" t="s">
        <v>253</v>
      </c>
      <c r="J2340" s="1" t="s">
        <v>51</v>
      </c>
      <c r="K2340" s="1" t="s">
        <v>526</v>
      </c>
      <c r="L2340" s="6" t="str">
        <f>VLOOKUP(LEFT(A2340,1),'Ansatz 1'!A$1:B$10,2)</f>
        <v>6 Straßen- und Wasserbau, Verkehr</v>
      </c>
      <c r="M2340" s="6" t="str">
        <f>VLOOKUP(LEFT(A2340,2),'Ansatz 2'!A$1:B$51,2)</f>
        <v>61 Straßenbau</v>
      </c>
      <c r="N2340" t="str">
        <f t="shared" si="237"/>
        <v>6120 Gemeindestraßen</v>
      </c>
      <c r="O2340" s="1" t="str">
        <f t="shared" si="239"/>
        <v>EH</v>
      </c>
      <c r="P2340" s="1">
        <f t="shared" si="241"/>
        <v>1</v>
      </c>
      <c r="Q2340" s="1" t="s">
        <v>999</v>
      </c>
      <c r="R2340" t="str">
        <f t="shared" si="236"/>
        <v>1/6120-67000 Versicherungen</v>
      </c>
      <c r="S2340" s="2">
        <f t="shared" si="240"/>
        <v>-4500</v>
      </c>
      <c r="T2340" s="2">
        <f t="shared" si="238"/>
        <v>-1.4548981571290009</v>
      </c>
    </row>
    <row r="2341" spans="1:20" x14ac:dyDescent="0.4">
      <c r="A2341" s="1" t="s">
        <v>690</v>
      </c>
      <c r="B2341" s="1" t="s">
        <v>395</v>
      </c>
      <c r="C2341" s="1" t="s">
        <v>946</v>
      </c>
      <c r="D2341" s="1" t="s">
        <v>395</v>
      </c>
      <c r="E2341" s="1" t="s">
        <v>395</v>
      </c>
      <c r="F2341" s="1" t="s">
        <v>397</v>
      </c>
      <c r="G2341" s="1" t="s">
        <v>398</v>
      </c>
      <c r="H2341" s="1" t="s">
        <v>947</v>
      </c>
      <c r="I2341" s="1" t="s">
        <v>253</v>
      </c>
      <c r="J2341" s="1" t="s">
        <v>948</v>
      </c>
      <c r="K2341" s="1" t="s">
        <v>970</v>
      </c>
      <c r="L2341" s="6" t="str">
        <f>VLOOKUP(LEFT(A2341,1),'Ansatz 1'!A$1:B$10,2)</f>
        <v>6 Straßen- und Wasserbau, Verkehr</v>
      </c>
      <c r="M2341" s="6" t="str">
        <f>VLOOKUP(LEFT(A2341,2),'Ansatz 2'!A$1:B$51,2)</f>
        <v>61 Straßenbau</v>
      </c>
      <c r="N2341" t="str">
        <f t="shared" si="237"/>
        <v>6120 Gemeindestraßen</v>
      </c>
      <c r="O2341" s="1" t="str">
        <f t="shared" si="239"/>
        <v>EH</v>
      </c>
      <c r="P2341" s="1">
        <f t="shared" si="241"/>
        <v>1</v>
      </c>
      <c r="Q2341" s="1" t="s">
        <v>999</v>
      </c>
      <c r="R2341" t="str">
        <f t="shared" si="236"/>
        <v>1/6120-68000 Planmäßige Abschreibung</v>
      </c>
      <c r="S2341" s="2">
        <f t="shared" si="240"/>
        <v>-417100</v>
      </c>
      <c r="T2341" s="2">
        <f t="shared" si="238"/>
        <v>-134.85289363077919</v>
      </c>
    </row>
    <row r="2342" spans="1:20" x14ac:dyDescent="0.4">
      <c r="A2342" s="1" t="s">
        <v>690</v>
      </c>
      <c r="B2342" s="1" t="s">
        <v>395</v>
      </c>
      <c r="C2342" s="1" t="s">
        <v>420</v>
      </c>
      <c r="D2342" s="1" t="s">
        <v>395</v>
      </c>
      <c r="E2342" s="1" t="s">
        <v>395</v>
      </c>
      <c r="F2342" s="1" t="s">
        <v>397</v>
      </c>
      <c r="G2342" s="1" t="s">
        <v>398</v>
      </c>
      <c r="H2342" s="1" t="s">
        <v>930</v>
      </c>
      <c r="I2342" s="1" t="s">
        <v>253</v>
      </c>
      <c r="J2342" s="1" t="s">
        <v>260</v>
      </c>
      <c r="K2342" s="1" t="s">
        <v>421</v>
      </c>
      <c r="L2342" s="6" t="str">
        <f>VLOOKUP(LEFT(A2342,1),'Ansatz 1'!A$1:B$10,2)</f>
        <v>6 Straßen- und Wasserbau, Verkehr</v>
      </c>
      <c r="M2342" s="6" t="str">
        <f>VLOOKUP(LEFT(A2342,2),'Ansatz 2'!A$1:B$51,2)</f>
        <v>61 Straßenbau</v>
      </c>
      <c r="N2342" t="str">
        <f t="shared" si="237"/>
        <v>6120 Gemeindestraßen</v>
      </c>
      <c r="O2342" s="1" t="str">
        <f t="shared" si="239"/>
        <v>EH</v>
      </c>
      <c r="P2342" s="1">
        <f t="shared" si="241"/>
        <v>1</v>
      </c>
      <c r="Q2342" s="1" t="s">
        <v>999</v>
      </c>
      <c r="R2342" t="str">
        <f t="shared" si="236"/>
        <v>1/6120-72400 Reisegebühren (Bauhof)</v>
      </c>
      <c r="S2342" s="2">
        <f t="shared" si="240"/>
        <v>-500</v>
      </c>
      <c r="T2342" s="2">
        <f t="shared" si="238"/>
        <v>-0.16165535079211121</v>
      </c>
    </row>
    <row r="2343" spans="1:20" x14ac:dyDescent="0.4">
      <c r="A2343" s="1" t="s">
        <v>690</v>
      </c>
      <c r="B2343" s="1" t="s">
        <v>395</v>
      </c>
      <c r="C2343" s="1" t="s">
        <v>487</v>
      </c>
      <c r="D2343" s="1" t="s">
        <v>395</v>
      </c>
      <c r="E2343" s="1" t="s">
        <v>395</v>
      </c>
      <c r="F2343" s="1" t="s">
        <v>397</v>
      </c>
      <c r="G2343" s="1" t="s">
        <v>398</v>
      </c>
      <c r="H2343" s="1" t="s">
        <v>930</v>
      </c>
      <c r="I2343" s="1" t="s">
        <v>253</v>
      </c>
      <c r="J2343" s="1" t="s">
        <v>62</v>
      </c>
      <c r="K2343" s="1" t="s">
        <v>568</v>
      </c>
      <c r="L2343" s="6" t="str">
        <f>VLOOKUP(LEFT(A2343,1),'Ansatz 1'!A$1:B$10,2)</f>
        <v>6 Straßen- und Wasserbau, Verkehr</v>
      </c>
      <c r="M2343" s="6" t="str">
        <f>VLOOKUP(LEFT(A2343,2),'Ansatz 2'!A$1:B$51,2)</f>
        <v>61 Straßenbau</v>
      </c>
      <c r="N2343" t="str">
        <f t="shared" si="237"/>
        <v>6120 Gemeindestraßen</v>
      </c>
      <c r="O2343" s="1" t="str">
        <f t="shared" si="239"/>
        <v>EH</v>
      </c>
      <c r="P2343" s="1">
        <f t="shared" si="241"/>
        <v>1</v>
      </c>
      <c r="Q2343" s="1" t="s">
        <v>999</v>
      </c>
      <c r="R2343" t="str">
        <f t="shared" ref="R2343:R2406" si="242">_xlfn.CONCAT(P2343,"/",A2343,LEFT(B2343,1),IF(P2343=1,"-","+"),C2343,LEFT(D2343,2)," ",J2343)</f>
        <v>1/6120-72900 Sonstige Aufwendungen</v>
      </c>
      <c r="S2343" s="2">
        <f t="shared" si="240"/>
        <v>-400</v>
      </c>
      <c r="T2343" s="2">
        <f t="shared" si="238"/>
        <v>-0.12932428063368898</v>
      </c>
    </row>
    <row r="2344" spans="1:20" x14ac:dyDescent="0.4">
      <c r="A2344" s="1" t="s">
        <v>690</v>
      </c>
      <c r="B2344" s="1" t="s">
        <v>395</v>
      </c>
      <c r="C2344" s="1" t="s">
        <v>496</v>
      </c>
      <c r="D2344" s="1" t="s">
        <v>438</v>
      </c>
      <c r="E2344" s="1" t="s">
        <v>395</v>
      </c>
      <c r="F2344" s="1" t="s">
        <v>397</v>
      </c>
      <c r="G2344" s="1" t="s">
        <v>398</v>
      </c>
      <c r="H2344" s="1" t="s">
        <v>953</v>
      </c>
      <c r="I2344" s="1" t="s">
        <v>253</v>
      </c>
      <c r="J2344" s="1" t="s">
        <v>67</v>
      </c>
      <c r="K2344" s="1" t="s">
        <v>421</v>
      </c>
      <c r="L2344" s="6" t="str">
        <f>VLOOKUP(LEFT(A2344,1),'Ansatz 1'!A$1:B$10,2)</f>
        <v>6 Straßen- und Wasserbau, Verkehr</v>
      </c>
      <c r="M2344" s="6" t="str">
        <f>VLOOKUP(LEFT(A2344,2),'Ansatz 2'!A$1:B$51,2)</f>
        <v>61 Straßenbau</v>
      </c>
      <c r="N2344" t="str">
        <f t="shared" ref="N2344:N2407" si="243">_xlfn.CONCAT(A2344,LEFT(B2344,1)," ", I2344)</f>
        <v>6120 Gemeindestraßen</v>
      </c>
      <c r="O2344" s="1" t="str">
        <f t="shared" si="239"/>
        <v>EH</v>
      </c>
      <c r="P2344" s="1">
        <f t="shared" si="241"/>
        <v>2</v>
      </c>
      <c r="Q2344" s="1" t="s">
        <v>999</v>
      </c>
      <c r="R2344" t="str">
        <f t="shared" si="242"/>
        <v>2/6120+81640 Kostenbeiträge (Kostenersätze) für sonstige Leistungen</v>
      </c>
      <c r="S2344" s="2">
        <f t="shared" si="240"/>
        <v>500</v>
      </c>
      <c r="T2344" s="2">
        <f t="shared" ref="T2344:T2407" si="244">S2344/U$1</f>
        <v>0.16165535079211121</v>
      </c>
    </row>
    <row r="2345" spans="1:20" x14ac:dyDescent="0.4">
      <c r="A2345" s="1" t="s">
        <v>690</v>
      </c>
      <c r="B2345" s="1" t="s">
        <v>395</v>
      </c>
      <c r="C2345" s="1" t="s">
        <v>496</v>
      </c>
      <c r="D2345" s="1" t="s">
        <v>455</v>
      </c>
      <c r="E2345" s="1" t="s">
        <v>395</v>
      </c>
      <c r="F2345" s="1" t="s">
        <v>497</v>
      </c>
      <c r="G2345" s="1" t="s">
        <v>398</v>
      </c>
      <c r="H2345" s="1" t="s">
        <v>953</v>
      </c>
      <c r="I2345" s="1" t="s">
        <v>253</v>
      </c>
      <c r="J2345" s="1" t="s">
        <v>89</v>
      </c>
      <c r="K2345" s="1" t="s">
        <v>703</v>
      </c>
      <c r="L2345" s="6" t="str">
        <f>VLOOKUP(LEFT(A2345,1),'Ansatz 1'!A$1:B$10,2)</f>
        <v>6 Straßen- und Wasserbau, Verkehr</v>
      </c>
      <c r="M2345" s="6" t="str">
        <f>VLOOKUP(LEFT(A2345,2),'Ansatz 2'!A$1:B$51,2)</f>
        <v>61 Straßenbau</v>
      </c>
      <c r="N2345" t="str">
        <f t="shared" si="243"/>
        <v>6120 Gemeindestraßen</v>
      </c>
      <c r="O2345" s="1" t="str">
        <f t="shared" si="239"/>
        <v>EH</v>
      </c>
      <c r="P2345" s="1">
        <f t="shared" si="241"/>
        <v>2</v>
      </c>
      <c r="Q2345" s="1" t="s">
        <v>999</v>
      </c>
      <c r="R2345" t="str">
        <f t="shared" si="242"/>
        <v>2/6120+81650 Interne Leistungsverrechnung</v>
      </c>
      <c r="S2345" s="2">
        <f t="shared" si="240"/>
        <v>201400</v>
      </c>
      <c r="T2345" s="2">
        <f t="shared" si="244"/>
        <v>65.114775299062401</v>
      </c>
    </row>
    <row r="2346" spans="1:20" x14ac:dyDescent="0.4">
      <c r="A2346" s="1" t="s">
        <v>690</v>
      </c>
      <c r="B2346" s="1" t="s">
        <v>395</v>
      </c>
      <c r="C2346" s="1" t="s">
        <v>731</v>
      </c>
      <c r="D2346" s="1" t="s">
        <v>395</v>
      </c>
      <c r="E2346" s="1" t="s">
        <v>395</v>
      </c>
      <c r="F2346" s="1" t="s">
        <v>397</v>
      </c>
      <c r="G2346" s="1" t="s">
        <v>398</v>
      </c>
      <c r="H2346" s="1" t="s">
        <v>954</v>
      </c>
      <c r="I2346" s="1" t="s">
        <v>253</v>
      </c>
      <c r="J2346" s="1" t="s">
        <v>955</v>
      </c>
      <c r="K2346" s="1" t="s">
        <v>448</v>
      </c>
      <c r="L2346" s="6" t="str">
        <f>VLOOKUP(LEFT(A2346,1),'Ansatz 1'!A$1:B$10,2)</f>
        <v>6 Straßen- und Wasserbau, Verkehr</v>
      </c>
      <c r="M2346" s="6" t="str">
        <f>VLOOKUP(LEFT(A2346,2),'Ansatz 2'!A$1:B$51,2)</f>
        <v>61 Straßenbau</v>
      </c>
      <c r="N2346" t="str">
        <f t="shared" si="243"/>
        <v>6120 Gemeindestraßen</v>
      </c>
      <c r="O2346" s="1" t="str">
        <f t="shared" si="239"/>
        <v>EH</v>
      </c>
      <c r="P2346" s="1">
        <f t="shared" si="241"/>
        <v>2</v>
      </c>
      <c r="Q2346" s="1" t="s">
        <v>999</v>
      </c>
      <c r="R2346" t="str">
        <f t="shared" si="242"/>
        <v>2/6120+81700 Erträge aus der Auflösung von sonstigen Rückstellungen</v>
      </c>
      <c r="S2346" s="2">
        <f t="shared" si="240"/>
        <v>100</v>
      </c>
      <c r="T2346" s="2">
        <f t="shared" si="244"/>
        <v>3.2331070158422244E-2</v>
      </c>
    </row>
    <row r="2347" spans="1:20" x14ac:dyDescent="0.4">
      <c r="A2347" s="1" t="s">
        <v>690</v>
      </c>
      <c r="B2347" s="1" t="s">
        <v>395</v>
      </c>
      <c r="C2347" s="1" t="s">
        <v>704</v>
      </c>
      <c r="D2347" s="1" t="s">
        <v>395</v>
      </c>
      <c r="E2347" s="1" t="s">
        <v>395</v>
      </c>
      <c r="F2347" s="1" t="s">
        <v>397</v>
      </c>
      <c r="G2347" s="1" t="s">
        <v>398</v>
      </c>
      <c r="H2347" s="1" t="s">
        <v>971</v>
      </c>
      <c r="I2347" s="1" t="s">
        <v>253</v>
      </c>
      <c r="J2347" s="1" t="s">
        <v>261</v>
      </c>
      <c r="K2347" s="1" t="s">
        <v>442</v>
      </c>
      <c r="L2347" s="6" t="str">
        <f>VLOOKUP(LEFT(A2347,1),'Ansatz 1'!A$1:B$10,2)</f>
        <v>6 Straßen- und Wasserbau, Verkehr</v>
      </c>
      <c r="M2347" s="6" t="str">
        <f>VLOOKUP(LEFT(A2347,2),'Ansatz 2'!A$1:B$51,2)</f>
        <v>61 Straßenbau</v>
      </c>
      <c r="N2347" t="str">
        <f t="shared" si="243"/>
        <v>6120 Gemeindestraßen</v>
      </c>
      <c r="O2347" s="1" t="str">
        <f t="shared" si="239"/>
        <v>EH</v>
      </c>
      <c r="P2347" s="1">
        <f t="shared" si="241"/>
        <v>2</v>
      </c>
      <c r="Q2347" s="1" t="s">
        <v>999</v>
      </c>
      <c r="R2347" t="str">
        <f t="shared" si="242"/>
        <v>2/6120+86800 Transfers von privaten Haushalten (Strafgelder)</v>
      </c>
      <c r="S2347" s="2">
        <f t="shared" si="240"/>
        <v>7000</v>
      </c>
      <c r="T2347" s="2">
        <f t="shared" si="244"/>
        <v>2.2631749110895569</v>
      </c>
    </row>
    <row r="2348" spans="1:20" x14ac:dyDescent="0.4">
      <c r="A2348" s="1" t="s">
        <v>459</v>
      </c>
      <c r="B2348" s="1" t="s">
        <v>395</v>
      </c>
      <c r="C2348" s="1" t="s">
        <v>438</v>
      </c>
      <c r="D2348" s="1" t="s">
        <v>395</v>
      </c>
      <c r="E2348" s="1" t="s">
        <v>395</v>
      </c>
      <c r="F2348" s="1" t="s">
        <v>397</v>
      </c>
      <c r="G2348" s="1" t="s">
        <v>398</v>
      </c>
      <c r="H2348" s="1" t="s">
        <v>934</v>
      </c>
      <c r="I2348" s="1" t="s">
        <v>262</v>
      </c>
      <c r="J2348" s="1" t="s">
        <v>36</v>
      </c>
      <c r="K2348" s="1" t="s">
        <v>419</v>
      </c>
      <c r="L2348" s="6" t="str">
        <f>VLOOKUP(LEFT(A2348,1),'Ansatz 1'!A$1:B$10,2)</f>
        <v>6 Straßen- und Wasserbau, Verkehr</v>
      </c>
      <c r="M2348" s="6" t="str">
        <f>VLOOKUP(LEFT(A2348,2),'Ansatz 2'!A$1:B$51,2)</f>
        <v>61 Straßenbau</v>
      </c>
      <c r="N2348" t="str">
        <f t="shared" si="243"/>
        <v>6170 Bauhof</v>
      </c>
      <c r="O2348" s="1" t="str">
        <f t="shared" ref="O2348:O2411" si="245">IF(OR(LEFT(H2348)="1",LEFT(H2348)="2"),"EH","FH")</f>
        <v>EH</v>
      </c>
      <c r="P2348" s="1">
        <f t="shared" si="241"/>
        <v>1</v>
      </c>
      <c r="Q2348" s="1" t="s">
        <v>999</v>
      </c>
      <c r="R2348" t="str">
        <f t="shared" si="242"/>
        <v>1/6170-40000 Geringwertige Wirtschaftsgüter (GWG)</v>
      </c>
      <c r="S2348" s="2">
        <f t="shared" si="240"/>
        <v>-1500</v>
      </c>
      <c r="T2348" s="2">
        <f t="shared" si="244"/>
        <v>-0.48496605237633367</v>
      </c>
    </row>
    <row r="2349" spans="1:20" x14ac:dyDescent="0.4">
      <c r="A2349" s="1" t="s">
        <v>459</v>
      </c>
      <c r="B2349" s="1" t="s">
        <v>395</v>
      </c>
      <c r="C2349" s="1" t="s">
        <v>519</v>
      </c>
      <c r="D2349" s="1" t="s">
        <v>395</v>
      </c>
      <c r="E2349" s="1" t="s">
        <v>395</v>
      </c>
      <c r="F2349" s="1" t="s">
        <v>397</v>
      </c>
      <c r="G2349" s="1" t="s">
        <v>398</v>
      </c>
      <c r="H2349" s="1" t="s">
        <v>934</v>
      </c>
      <c r="I2349" s="1" t="s">
        <v>262</v>
      </c>
      <c r="J2349" s="1" t="s">
        <v>84</v>
      </c>
      <c r="K2349" s="1" t="s">
        <v>419</v>
      </c>
      <c r="L2349" s="6" t="str">
        <f>VLOOKUP(LEFT(A2349,1),'Ansatz 1'!A$1:B$10,2)</f>
        <v>6 Straßen- und Wasserbau, Verkehr</v>
      </c>
      <c r="M2349" s="6" t="str">
        <f>VLOOKUP(LEFT(A2349,2),'Ansatz 2'!A$1:B$51,2)</f>
        <v>61 Straßenbau</v>
      </c>
      <c r="N2349" t="str">
        <f t="shared" si="243"/>
        <v>6170 Bauhof</v>
      </c>
      <c r="O2349" s="1" t="str">
        <f t="shared" si="245"/>
        <v>EH</v>
      </c>
      <c r="P2349" s="1">
        <f t="shared" si="241"/>
        <v>1</v>
      </c>
      <c r="Q2349" s="1" t="s">
        <v>999</v>
      </c>
      <c r="R2349" t="str">
        <f t="shared" si="242"/>
        <v>1/6170-45100 Brennstoffe</v>
      </c>
      <c r="S2349" s="2">
        <f t="shared" si="240"/>
        <v>-1500</v>
      </c>
      <c r="T2349" s="2">
        <f t="shared" si="244"/>
        <v>-0.48496605237633367</v>
      </c>
    </row>
    <row r="2350" spans="1:20" x14ac:dyDescent="0.4">
      <c r="A2350" s="1" t="s">
        <v>459</v>
      </c>
      <c r="B2350" s="1" t="s">
        <v>395</v>
      </c>
      <c r="C2350" s="1" t="s">
        <v>522</v>
      </c>
      <c r="D2350" s="1" t="s">
        <v>395</v>
      </c>
      <c r="E2350" s="1" t="s">
        <v>395</v>
      </c>
      <c r="F2350" s="1" t="s">
        <v>397</v>
      </c>
      <c r="G2350" s="1" t="s">
        <v>398</v>
      </c>
      <c r="H2350" s="1" t="s">
        <v>945</v>
      </c>
      <c r="I2350" s="1" t="s">
        <v>262</v>
      </c>
      <c r="J2350" s="1" t="s">
        <v>263</v>
      </c>
      <c r="K2350" s="1" t="s">
        <v>562</v>
      </c>
      <c r="L2350" s="6" t="str">
        <f>VLOOKUP(LEFT(A2350,1),'Ansatz 1'!A$1:B$10,2)</f>
        <v>6 Straßen- und Wasserbau, Verkehr</v>
      </c>
      <c r="M2350" s="6" t="str">
        <f>VLOOKUP(LEFT(A2350,2),'Ansatz 2'!A$1:B$51,2)</f>
        <v>61 Straßenbau</v>
      </c>
      <c r="N2350" t="str">
        <f t="shared" si="243"/>
        <v>6170 Bauhof</v>
      </c>
      <c r="O2350" s="1" t="str">
        <f t="shared" si="245"/>
        <v>EH</v>
      </c>
      <c r="P2350" s="1">
        <f t="shared" si="241"/>
        <v>1</v>
      </c>
      <c r="Q2350" s="1" t="s">
        <v>999</v>
      </c>
      <c r="R2350" t="str">
        <f t="shared" si="242"/>
        <v>1/6170-60000 Energiebezüge (Lagerhallen)</v>
      </c>
      <c r="S2350" s="2">
        <f t="shared" si="240"/>
        <v>-1400</v>
      </c>
      <c r="T2350" s="2">
        <f t="shared" si="244"/>
        <v>-0.45263498221791143</v>
      </c>
    </row>
    <row r="2351" spans="1:20" x14ac:dyDescent="0.4">
      <c r="A2351" s="1" t="s">
        <v>459</v>
      </c>
      <c r="B2351" s="1" t="s">
        <v>395</v>
      </c>
      <c r="C2351" s="1" t="s">
        <v>523</v>
      </c>
      <c r="D2351" s="1" t="s">
        <v>395</v>
      </c>
      <c r="E2351" s="1" t="s">
        <v>395</v>
      </c>
      <c r="F2351" s="1" t="s">
        <v>397</v>
      </c>
      <c r="G2351" s="1" t="s">
        <v>398</v>
      </c>
      <c r="H2351" s="1" t="s">
        <v>944</v>
      </c>
      <c r="I2351" s="1" t="s">
        <v>262</v>
      </c>
      <c r="J2351" s="1" t="s">
        <v>264</v>
      </c>
      <c r="K2351" s="1" t="s">
        <v>570</v>
      </c>
      <c r="L2351" s="6" t="str">
        <f>VLOOKUP(LEFT(A2351,1),'Ansatz 1'!A$1:B$10,2)</f>
        <v>6 Straßen- und Wasserbau, Verkehr</v>
      </c>
      <c r="M2351" s="6" t="str">
        <f>VLOOKUP(LEFT(A2351,2),'Ansatz 2'!A$1:B$51,2)</f>
        <v>61 Straßenbau</v>
      </c>
      <c r="N2351" t="str">
        <f t="shared" si="243"/>
        <v>6170 Bauhof</v>
      </c>
      <c r="O2351" s="1" t="str">
        <f t="shared" si="245"/>
        <v>EH</v>
      </c>
      <c r="P2351" s="1">
        <f t="shared" si="241"/>
        <v>1</v>
      </c>
      <c r="Q2351" s="1" t="s">
        <v>999</v>
      </c>
      <c r="R2351" t="str">
        <f t="shared" si="242"/>
        <v>1/6170-61400 Instandhaltung von Gebäuden und Bauten (Lagerhallen)</v>
      </c>
      <c r="S2351" s="2">
        <f t="shared" si="240"/>
        <v>-5000</v>
      </c>
      <c r="T2351" s="2">
        <f t="shared" si="244"/>
        <v>-1.6165535079211122</v>
      </c>
    </row>
    <row r="2352" spans="1:20" x14ac:dyDescent="0.4">
      <c r="A2352" s="1" t="s">
        <v>459</v>
      </c>
      <c r="B2352" s="1" t="s">
        <v>395</v>
      </c>
      <c r="C2352" s="1" t="s">
        <v>462</v>
      </c>
      <c r="D2352" s="1" t="s">
        <v>395</v>
      </c>
      <c r="E2352" s="1" t="s">
        <v>395</v>
      </c>
      <c r="F2352" s="1" t="s">
        <v>397</v>
      </c>
      <c r="G2352" s="1" t="s">
        <v>398</v>
      </c>
      <c r="H2352" s="1" t="s">
        <v>944</v>
      </c>
      <c r="I2352" s="1" t="s">
        <v>262</v>
      </c>
      <c r="J2352" s="1" t="s">
        <v>265</v>
      </c>
      <c r="K2352" s="1" t="s">
        <v>587</v>
      </c>
      <c r="L2352" s="6" t="str">
        <f>VLOOKUP(LEFT(A2352,1),'Ansatz 1'!A$1:B$10,2)</f>
        <v>6 Straßen- und Wasserbau, Verkehr</v>
      </c>
      <c r="M2352" s="6" t="str">
        <f>VLOOKUP(LEFT(A2352,2),'Ansatz 2'!A$1:B$51,2)</f>
        <v>61 Straßenbau</v>
      </c>
      <c r="N2352" t="str">
        <f t="shared" si="243"/>
        <v>6170 Bauhof</v>
      </c>
      <c r="O2352" s="1" t="str">
        <f t="shared" si="245"/>
        <v>EH</v>
      </c>
      <c r="P2352" s="1">
        <f t="shared" si="241"/>
        <v>1</v>
      </c>
      <c r="Q2352" s="1" t="s">
        <v>999</v>
      </c>
      <c r="R2352" t="str">
        <f t="shared" si="242"/>
        <v>1/6170-61800 Instandhaltung von sonstigen Anlagen  (z.B. Zeiterfassung)</v>
      </c>
      <c r="S2352" s="2">
        <f t="shared" si="240"/>
        <v>-700</v>
      </c>
      <c r="T2352" s="2">
        <f t="shared" si="244"/>
        <v>-0.22631749110895572</v>
      </c>
    </row>
    <row r="2353" spans="1:20" x14ac:dyDescent="0.4">
      <c r="A2353" s="1" t="s">
        <v>459</v>
      </c>
      <c r="B2353" s="1" t="s">
        <v>395</v>
      </c>
      <c r="C2353" s="1" t="s">
        <v>467</v>
      </c>
      <c r="D2353" s="1" t="s">
        <v>395</v>
      </c>
      <c r="E2353" s="1" t="s">
        <v>395</v>
      </c>
      <c r="F2353" s="1" t="s">
        <v>397</v>
      </c>
      <c r="G2353" s="1" t="s">
        <v>398</v>
      </c>
      <c r="H2353" s="1" t="s">
        <v>945</v>
      </c>
      <c r="I2353" s="1" t="s">
        <v>262</v>
      </c>
      <c r="J2353" s="1" t="s">
        <v>49</v>
      </c>
      <c r="K2353" s="1" t="s">
        <v>587</v>
      </c>
      <c r="L2353" s="6" t="str">
        <f>VLOOKUP(LEFT(A2353,1),'Ansatz 1'!A$1:B$10,2)</f>
        <v>6 Straßen- und Wasserbau, Verkehr</v>
      </c>
      <c r="M2353" s="6" t="str">
        <f>VLOOKUP(LEFT(A2353,2),'Ansatz 2'!A$1:B$51,2)</f>
        <v>61 Straßenbau</v>
      </c>
      <c r="N2353" t="str">
        <f t="shared" si="243"/>
        <v>6170 Bauhof</v>
      </c>
      <c r="O2353" s="1" t="str">
        <f t="shared" si="245"/>
        <v>EH</v>
      </c>
      <c r="P2353" s="1">
        <f t="shared" si="241"/>
        <v>1</v>
      </c>
      <c r="Q2353" s="1" t="s">
        <v>999</v>
      </c>
      <c r="R2353" t="str">
        <f t="shared" si="242"/>
        <v>1/6170-63100 Telekommunikationsdienste</v>
      </c>
      <c r="S2353" s="2">
        <f t="shared" si="240"/>
        <v>-700</v>
      </c>
      <c r="T2353" s="2">
        <f t="shared" si="244"/>
        <v>-0.22631749110895572</v>
      </c>
    </row>
    <row r="2354" spans="1:20" x14ac:dyDescent="0.4">
      <c r="A2354" s="1" t="s">
        <v>459</v>
      </c>
      <c r="B2354" s="1" t="s">
        <v>395</v>
      </c>
      <c r="C2354" s="1" t="s">
        <v>470</v>
      </c>
      <c r="D2354" s="1" t="s">
        <v>395</v>
      </c>
      <c r="E2354" s="1" t="s">
        <v>395</v>
      </c>
      <c r="F2354" s="1" t="s">
        <v>397</v>
      </c>
      <c r="G2354" s="1" t="s">
        <v>398</v>
      </c>
      <c r="H2354" s="1" t="s">
        <v>945</v>
      </c>
      <c r="I2354" s="1" t="s">
        <v>262</v>
      </c>
      <c r="J2354" s="1" t="s">
        <v>266</v>
      </c>
      <c r="K2354" s="1" t="s">
        <v>493</v>
      </c>
      <c r="L2354" s="6" t="str">
        <f>VLOOKUP(LEFT(A2354,1),'Ansatz 1'!A$1:B$10,2)</f>
        <v>6 Straßen- und Wasserbau, Verkehr</v>
      </c>
      <c r="M2354" s="6" t="str">
        <f>VLOOKUP(LEFT(A2354,2),'Ansatz 2'!A$1:B$51,2)</f>
        <v>61 Straßenbau</v>
      </c>
      <c r="N2354" t="str">
        <f t="shared" si="243"/>
        <v>6170 Bauhof</v>
      </c>
      <c r="O2354" s="1" t="str">
        <f t="shared" si="245"/>
        <v>EH</v>
      </c>
      <c r="P2354" s="1">
        <f t="shared" si="241"/>
        <v>1</v>
      </c>
      <c r="Q2354" s="1" t="s">
        <v>999</v>
      </c>
      <c r="R2354" t="str">
        <f t="shared" si="242"/>
        <v>1/6170-67000 Versicherungen (Lagerhallen Feuerversicherung)</v>
      </c>
      <c r="S2354" s="2">
        <f t="shared" si="240"/>
        <v>-300</v>
      </c>
      <c r="T2354" s="2">
        <f t="shared" si="244"/>
        <v>-9.6993210475266725E-2</v>
      </c>
    </row>
    <row r="2355" spans="1:20" x14ac:dyDescent="0.4">
      <c r="A2355" s="1" t="s">
        <v>459</v>
      </c>
      <c r="B2355" s="1" t="s">
        <v>395</v>
      </c>
      <c r="C2355" s="1" t="s">
        <v>946</v>
      </c>
      <c r="D2355" s="1" t="s">
        <v>395</v>
      </c>
      <c r="E2355" s="1" t="s">
        <v>395</v>
      </c>
      <c r="F2355" s="1" t="s">
        <v>397</v>
      </c>
      <c r="G2355" s="1" t="s">
        <v>398</v>
      </c>
      <c r="H2355" s="1" t="s">
        <v>947</v>
      </c>
      <c r="I2355" s="1" t="s">
        <v>262</v>
      </c>
      <c r="J2355" s="1" t="s">
        <v>948</v>
      </c>
      <c r="K2355" s="1" t="s">
        <v>972</v>
      </c>
      <c r="L2355" s="6" t="str">
        <f>VLOOKUP(LEFT(A2355,1),'Ansatz 1'!A$1:B$10,2)</f>
        <v>6 Straßen- und Wasserbau, Verkehr</v>
      </c>
      <c r="M2355" s="6" t="str">
        <f>VLOOKUP(LEFT(A2355,2),'Ansatz 2'!A$1:B$51,2)</f>
        <v>61 Straßenbau</v>
      </c>
      <c r="N2355" t="str">
        <f t="shared" si="243"/>
        <v>6170 Bauhof</v>
      </c>
      <c r="O2355" s="1" t="str">
        <f t="shared" si="245"/>
        <v>EH</v>
      </c>
      <c r="P2355" s="1">
        <f t="shared" si="241"/>
        <v>1</v>
      </c>
      <c r="Q2355" s="1" t="s">
        <v>999</v>
      </c>
      <c r="R2355" t="str">
        <f t="shared" si="242"/>
        <v>1/6170-68000 Planmäßige Abschreibung</v>
      </c>
      <c r="S2355" s="2">
        <f t="shared" si="240"/>
        <v>-13400</v>
      </c>
      <c r="T2355" s="2">
        <f t="shared" si="244"/>
        <v>-4.332363401228581</v>
      </c>
    </row>
    <row r="2356" spans="1:20" x14ac:dyDescent="0.4">
      <c r="A2356" s="1" t="s">
        <v>459</v>
      </c>
      <c r="B2356" s="1" t="s">
        <v>395</v>
      </c>
      <c r="C2356" s="1" t="s">
        <v>485</v>
      </c>
      <c r="D2356" s="1" t="s">
        <v>403</v>
      </c>
      <c r="E2356" s="1" t="s">
        <v>395</v>
      </c>
      <c r="F2356" s="1" t="s">
        <v>397</v>
      </c>
      <c r="G2356" s="1" t="s">
        <v>398</v>
      </c>
      <c r="H2356" s="1" t="s">
        <v>930</v>
      </c>
      <c r="I2356" s="1" t="s">
        <v>262</v>
      </c>
      <c r="J2356" s="1" t="s">
        <v>135</v>
      </c>
      <c r="K2356" s="1" t="s">
        <v>419</v>
      </c>
      <c r="L2356" s="6" t="str">
        <f>VLOOKUP(LEFT(A2356,1),'Ansatz 1'!A$1:B$10,2)</f>
        <v>6 Straßen- und Wasserbau, Verkehr</v>
      </c>
      <c r="M2356" s="6" t="str">
        <f>VLOOKUP(LEFT(A2356,2),'Ansatz 2'!A$1:B$51,2)</f>
        <v>61 Straßenbau</v>
      </c>
      <c r="N2356" t="str">
        <f t="shared" si="243"/>
        <v>6170 Bauhof</v>
      </c>
      <c r="O2356" s="1" t="str">
        <f t="shared" si="245"/>
        <v>EH</v>
      </c>
      <c r="P2356" s="1">
        <f t="shared" si="241"/>
        <v>1</v>
      </c>
      <c r="Q2356" s="1" t="s">
        <v>999</v>
      </c>
      <c r="R2356" t="str">
        <f t="shared" si="242"/>
        <v>1/6170-72810 Entgelte für sonstige Leistungen (Reinigung durch Unternehmen)</v>
      </c>
      <c r="S2356" s="2">
        <f t="shared" si="240"/>
        <v>-1500</v>
      </c>
      <c r="T2356" s="2">
        <f t="shared" si="244"/>
        <v>-0.48496605237633367</v>
      </c>
    </row>
    <row r="2357" spans="1:20" x14ac:dyDescent="0.4">
      <c r="A2357" s="1" t="s">
        <v>459</v>
      </c>
      <c r="B2357" s="1" t="s">
        <v>395</v>
      </c>
      <c r="C2357" s="1" t="s">
        <v>487</v>
      </c>
      <c r="D2357" s="1" t="s">
        <v>395</v>
      </c>
      <c r="E2357" s="1" t="s">
        <v>395</v>
      </c>
      <c r="F2357" s="1" t="s">
        <v>397</v>
      </c>
      <c r="G2357" s="1" t="s">
        <v>398</v>
      </c>
      <c r="H2357" s="1" t="s">
        <v>930</v>
      </c>
      <c r="I2357" s="1" t="s">
        <v>262</v>
      </c>
      <c r="J2357" s="1" t="s">
        <v>62</v>
      </c>
      <c r="K2357" s="1" t="s">
        <v>448</v>
      </c>
      <c r="L2357" s="6" t="str">
        <f>VLOOKUP(LEFT(A2357,1),'Ansatz 1'!A$1:B$10,2)</f>
        <v>6 Straßen- und Wasserbau, Verkehr</v>
      </c>
      <c r="M2357" s="6" t="str">
        <f>VLOOKUP(LEFT(A2357,2),'Ansatz 2'!A$1:B$51,2)</f>
        <v>61 Straßenbau</v>
      </c>
      <c r="N2357" t="str">
        <f t="shared" si="243"/>
        <v>6170 Bauhof</v>
      </c>
      <c r="O2357" s="1" t="str">
        <f t="shared" si="245"/>
        <v>EH</v>
      </c>
      <c r="P2357" s="1">
        <f t="shared" si="241"/>
        <v>1</v>
      </c>
      <c r="Q2357" s="1" t="s">
        <v>999</v>
      </c>
      <c r="R2357" t="str">
        <f t="shared" si="242"/>
        <v>1/6170-72900 Sonstige Aufwendungen</v>
      </c>
      <c r="S2357" s="2">
        <f t="shared" si="240"/>
        <v>-100</v>
      </c>
      <c r="T2357" s="2">
        <f t="shared" si="244"/>
        <v>-3.2331070158422244E-2</v>
      </c>
    </row>
    <row r="2358" spans="1:20" x14ac:dyDescent="0.4">
      <c r="A2358" s="1" t="s">
        <v>467</v>
      </c>
      <c r="B2358" s="1" t="s">
        <v>395</v>
      </c>
      <c r="C2358" s="1" t="s">
        <v>487</v>
      </c>
      <c r="D2358" s="1" t="s">
        <v>395</v>
      </c>
      <c r="E2358" s="1" t="s">
        <v>395</v>
      </c>
      <c r="F2358" s="1" t="s">
        <v>397</v>
      </c>
      <c r="G2358" s="1" t="s">
        <v>398</v>
      </c>
      <c r="H2358" s="1" t="s">
        <v>930</v>
      </c>
      <c r="I2358" s="1" t="s">
        <v>267</v>
      </c>
      <c r="J2358" s="1" t="s">
        <v>62</v>
      </c>
      <c r="K2358" s="1" t="s">
        <v>451</v>
      </c>
      <c r="L2358" s="6" t="str">
        <f>VLOOKUP(LEFT(A2358,1),'Ansatz 1'!A$1:B$10,2)</f>
        <v>6 Straßen- und Wasserbau, Verkehr</v>
      </c>
      <c r="M2358" s="6" t="str">
        <f>VLOOKUP(LEFT(A2358,2),'Ansatz 2'!A$1:B$51,2)</f>
        <v>63 Schutzwasserbau</v>
      </c>
      <c r="N2358" t="str">
        <f t="shared" si="243"/>
        <v>6310 Konkurrenzgewässer</v>
      </c>
      <c r="O2358" s="1" t="str">
        <f t="shared" si="245"/>
        <v>EH</v>
      </c>
      <c r="P2358" s="1">
        <f t="shared" si="241"/>
        <v>1</v>
      </c>
      <c r="Q2358" s="1" t="s">
        <v>999</v>
      </c>
      <c r="R2358" t="str">
        <f t="shared" si="242"/>
        <v>1/6310-72900 Sonstige Aufwendungen</v>
      </c>
      <c r="S2358" s="2">
        <f t="shared" si="240"/>
        <v>-6000</v>
      </c>
      <c r="T2358" s="2">
        <f t="shared" si="244"/>
        <v>-1.9398642095053347</v>
      </c>
    </row>
    <row r="2359" spans="1:20" x14ac:dyDescent="0.4">
      <c r="A2359" s="1" t="s">
        <v>706</v>
      </c>
      <c r="B2359" s="1" t="s">
        <v>395</v>
      </c>
      <c r="C2359" s="1" t="s">
        <v>690</v>
      </c>
      <c r="D2359" s="1" t="s">
        <v>395</v>
      </c>
      <c r="E2359" s="1" t="s">
        <v>395</v>
      </c>
      <c r="F2359" s="1" t="s">
        <v>397</v>
      </c>
      <c r="G2359" s="1" t="s">
        <v>398</v>
      </c>
      <c r="H2359" s="1" t="s">
        <v>944</v>
      </c>
      <c r="I2359" s="1" t="s">
        <v>268</v>
      </c>
      <c r="J2359" s="1" t="s">
        <v>269</v>
      </c>
      <c r="K2359" s="1" t="s">
        <v>707</v>
      </c>
      <c r="L2359" s="6" t="str">
        <f>VLOOKUP(LEFT(A2359,1),'Ansatz 1'!A$1:B$10,2)</f>
        <v>6 Straßen- und Wasserbau, Verkehr</v>
      </c>
      <c r="M2359" s="6" t="str">
        <f>VLOOKUP(LEFT(A2359,2),'Ansatz 2'!A$1:B$51,2)</f>
        <v>63 Schutzwasserbau</v>
      </c>
      <c r="N2359" t="str">
        <f t="shared" si="243"/>
        <v>6390 Schutzwasserbau</v>
      </c>
      <c r="O2359" s="1" t="str">
        <f t="shared" si="245"/>
        <v>EH</v>
      </c>
      <c r="P2359" s="1">
        <f t="shared" si="241"/>
        <v>1</v>
      </c>
      <c r="Q2359" s="1" t="s">
        <v>999</v>
      </c>
      <c r="R2359" t="str">
        <f t="shared" si="242"/>
        <v>1/6390-61200 Instandhaltung von Wasser- und Abwasserbauten und -anlagen</v>
      </c>
      <c r="S2359" s="2">
        <f t="shared" si="240"/>
        <v>-55000</v>
      </c>
      <c r="T2359" s="2">
        <f t="shared" si="244"/>
        <v>-17.782088587132233</v>
      </c>
    </row>
    <row r="2360" spans="1:20" x14ac:dyDescent="0.4">
      <c r="A2360" s="1" t="s">
        <v>706</v>
      </c>
      <c r="B2360" s="1" t="s">
        <v>395</v>
      </c>
      <c r="C2360" s="1" t="s">
        <v>690</v>
      </c>
      <c r="D2360" s="1" t="s">
        <v>409</v>
      </c>
      <c r="E2360" s="1" t="s">
        <v>395</v>
      </c>
      <c r="F2360" s="1" t="s">
        <v>397</v>
      </c>
      <c r="G2360" s="1" t="s">
        <v>398</v>
      </c>
      <c r="H2360" s="1" t="s">
        <v>944</v>
      </c>
      <c r="I2360" s="1" t="s">
        <v>268</v>
      </c>
      <c r="J2360" s="1" t="s">
        <v>270</v>
      </c>
      <c r="K2360" s="1" t="s">
        <v>458</v>
      </c>
      <c r="L2360" s="6" t="str">
        <f>VLOOKUP(LEFT(A2360,1),'Ansatz 1'!A$1:B$10,2)</f>
        <v>6 Straßen- und Wasserbau, Verkehr</v>
      </c>
      <c r="M2360" s="6" t="str">
        <f>VLOOKUP(LEFT(A2360,2),'Ansatz 2'!A$1:B$51,2)</f>
        <v>63 Schutzwasserbau</v>
      </c>
      <c r="N2360" t="str">
        <f t="shared" si="243"/>
        <v>6390 Schutzwasserbau</v>
      </c>
      <c r="O2360" s="1" t="str">
        <f t="shared" si="245"/>
        <v>EH</v>
      </c>
      <c r="P2360" s="1">
        <f t="shared" si="241"/>
        <v>1</v>
      </c>
      <c r="Q2360" s="1" t="s">
        <v>999</v>
      </c>
      <c r="R2360" t="str">
        <f t="shared" si="242"/>
        <v>1/6390-61290 Instandhaltung von Wasser- und Abwasserbauten und -anlagen - einmalig</v>
      </c>
      <c r="S2360" s="2">
        <f t="shared" si="240"/>
        <v>-50000</v>
      </c>
      <c r="T2360" s="2">
        <f t="shared" si="244"/>
        <v>-16.165535079211121</v>
      </c>
    </row>
    <row r="2361" spans="1:20" x14ac:dyDescent="0.4">
      <c r="A2361" s="1" t="s">
        <v>706</v>
      </c>
      <c r="B2361" s="1" t="s">
        <v>395</v>
      </c>
      <c r="C2361" s="1" t="s">
        <v>477</v>
      </c>
      <c r="D2361" s="1" t="s">
        <v>455</v>
      </c>
      <c r="E2361" s="1" t="s">
        <v>395</v>
      </c>
      <c r="F2361" s="1" t="s">
        <v>497</v>
      </c>
      <c r="G2361" s="1" t="s">
        <v>398</v>
      </c>
      <c r="H2361" s="1" t="s">
        <v>930</v>
      </c>
      <c r="I2361" s="1" t="s">
        <v>268</v>
      </c>
      <c r="J2361" s="1" t="s">
        <v>89</v>
      </c>
      <c r="K2361" s="1" t="s">
        <v>486</v>
      </c>
      <c r="L2361" s="6" t="str">
        <f>VLOOKUP(LEFT(A2361,1),'Ansatz 1'!A$1:B$10,2)</f>
        <v>6 Straßen- und Wasserbau, Verkehr</v>
      </c>
      <c r="M2361" s="6" t="str">
        <f>VLOOKUP(LEFT(A2361,2),'Ansatz 2'!A$1:B$51,2)</f>
        <v>63 Schutzwasserbau</v>
      </c>
      <c r="N2361" t="str">
        <f t="shared" si="243"/>
        <v>6390 Schutzwasserbau</v>
      </c>
      <c r="O2361" s="1" t="str">
        <f t="shared" si="245"/>
        <v>EH</v>
      </c>
      <c r="P2361" s="1">
        <f t="shared" si="241"/>
        <v>1</v>
      </c>
      <c r="Q2361" s="1" t="s">
        <v>999</v>
      </c>
      <c r="R2361" t="str">
        <f t="shared" si="242"/>
        <v>1/6390-72050 Interne Leistungsverrechnung</v>
      </c>
      <c r="S2361" s="2">
        <f t="shared" si="240"/>
        <v>-3000</v>
      </c>
      <c r="T2361" s="2">
        <f t="shared" si="244"/>
        <v>-0.96993210475266733</v>
      </c>
    </row>
    <row r="2362" spans="1:20" x14ac:dyDescent="0.4">
      <c r="A2362" s="1" t="s">
        <v>706</v>
      </c>
      <c r="B2362" s="1" t="s">
        <v>395</v>
      </c>
      <c r="C2362" s="1" t="s">
        <v>429</v>
      </c>
      <c r="D2362" s="1" t="s">
        <v>395</v>
      </c>
      <c r="E2362" s="1" t="s">
        <v>395</v>
      </c>
      <c r="F2362" s="1" t="s">
        <v>397</v>
      </c>
      <c r="G2362" s="1" t="s">
        <v>398</v>
      </c>
      <c r="H2362" s="1" t="s">
        <v>933</v>
      </c>
      <c r="I2362" s="1" t="s">
        <v>268</v>
      </c>
      <c r="J2362" s="1" t="s">
        <v>125</v>
      </c>
      <c r="K2362" s="1" t="s">
        <v>708</v>
      </c>
      <c r="L2362" s="6" t="str">
        <f>VLOOKUP(LEFT(A2362,1),'Ansatz 1'!A$1:B$10,2)</f>
        <v>6 Straßen- und Wasserbau, Verkehr</v>
      </c>
      <c r="M2362" s="6" t="str">
        <f>VLOOKUP(LEFT(A2362,2),'Ansatz 2'!A$1:B$51,2)</f>
        <v>63 Schutzwasserbau</v>
      </c>
      <c r="N2362" t="str">
        <f t="shared" si="243"/>
        <v>6390 Schutzwasserbau</v>
      </c>
      <c r="O2362" s="1" t="str">
        <f t="shared" si="245"/>
        <v>EH</v>
      </c>
      <c r="P2362" s="1">
        <f t="shared" si="241"/>
        <v>2</v>
      </c>
      <c r="Q2362" s="1" t="s">
        <v>999</v>
      </c>
      <c r="R2362" t="str">
        <f t="shared" si="242"/>
        <v>2/6390+86100 Transfers von Ländern, Landesfonds und Landeskammern</v>
      </c>
      <c r="S2362" s="2">
        <f t="shared" si="240"/>
        <v>69000</v>
      </c>
      <c r="T2362" s="2">
        <f t="shared" si="244"/>
        <v>22.30843840931135</v>
      </c>
    </row>
    <row r="2363" spans="1:20" x14ac:dyDescent="0.4">
      <c r="A2363" s="1" t="s">
        <v>468</v>
      </c>
      <c r="B2363" s="1" t="s">
        <v>395</v>
      </c>
      <c r="C2363" s="1" t="s">
        <v>699</v>
      </c>
      <c r="D2363" s="1" t="s">
        <v>395</v>
      </c>
      <c r="E2363" s="1" t="s">
        <v>395</v>
      </c>
      <c r="F2363" s="1" t="s">
        <v>397</v>
      </c>
      <c r="G2363" s="1" t="s">
        <v>398</v>
      </c>
      <c r="H2363" s="1" t="s">
        <v>944</v>
      </c>
      <c r="I2363" s="1" t="s">
        <v>271</v>
      </c>
      <c r="J2363" s="1" t="s">
        <v>258</v>
      </c>
      <c r="K2363" s="1" t="s">
        <v>505</v>
      </c>
      <c r="L2363" s="6" t="str">
        <f>VLOOKUP(LEFT(A2363,1),'Ansatz 1'!A$1:B$10,2)</f>
        <v>6 Straßen- und Wasserbau, Verkehr</v>
      </c>
      <c r="M2363" s="6" t="str">
        <f>VLOOKUP(LEFT(A2363,2),'Ansatz 2'!A$1:B$51,2)</f>
        <v>64 Straßenverkehr</v>
      </c>
      <c r="N2363" t="str">
        <f t="shared" si="243"/>
        <v>6400 Straßenverkehr</v>
      </c>
      <c r="O2363" s="1" t="str">
        <f t="shared" si="245"/>
        <v>EH</v>
      </c>
      <c r="P2363" s="1">
        <f t="shared" si="241"/>
        <v>1</v>
      </c>
      <c r="Q2363" s="1" t="s">
        <v>999</v>
      </c>
      <c r="R2363" t="str">
        <f t="shared" si="242"/>
        <v>1/6400-61100 Instandhaltung von Straßenbauten</v>
      </c>
      <c r="S2363" s="2">
        <f t="shared" si="240"/>
        <v>-4400</v>
      </c>
      <c r="T2363" s="2">
        <f t="shared" si="244"/>
        <v>-1.4225670869705787</v>
      </c>
    </row>
    <row r="2364" spans="1:20" x14ac:dyDescent="0.4">
      <c r="A2364" s="1" t="s">
        <v>468</v>
      </c>
      <c r="B2364" s="1" t="s">
        <v>395</v>
      </c>
      <c r="C2364" s="1" t="s">
        <v>946</v>
      </c>
      <c r="D2364" s="1" t="s">
        <v>395</v>
      </c>
      <c r="E2364" s="1" t="s">
        <v>395</v>
      </c>
      <c r="F2364" s="1" t="s">
        <v>397</v>
      </c>
      <c r="G2364" s="1" t="s">
        <v>398</v>
      </c>
      <c r="H2364" s="1" t="s">
        <v>947</v>
      </c>
      <c r="I2364" s="1" t="s">
        <v>271</v>
      </c>
      <c r="J2364" s="1" t="s">
        <v>948</v>
      </c>
      <c r="K2364" s="1" t="s">
        <v>587</v>
      </c>
      <c r="L2364" s="6" t="str">
        <f>VLOOKUP(LEFT(A2364,1),'Ansatz 1'!A$1:B$10,2)</f>
        <v>6 Straßen- und Wasserbau, Verkehr</v>
      </c>
      <c r="M2364" s="6" t="str">
        <f>VLOOKUP(LEFT(A2364,2),'Ansatz 2'!A$1:B$51,2)</f>
        <v>64 Straßenverkehr</v>
      </c>
      <c r="N2364" t="str">
        <f t="shared" si="243"/>
        <v>6400 Straßenverkehr</v>
      </c>
      <c r="O2364" s="1" t="str">
        <f t="shared" si="245"/>
        <v>EH</v>
      </c>
      <c r="P2364" s="1">
        <f t="shared" si="241"/>
        <v>1</v>
      </c>
      <c r="Q2364" s="1" t="s">
        <v>999</v>
      </c>
      <c r="R2364" t="str">
        <f t="shared" si="242"/>
        <v>1/6400-68000 Planmäßige Abschreibung</v>
      </c>
      <c r="S2364" s="2">
        <f t="shared" si="240"/>
        <v>-700</v>
      </c>
      <c r="T2364" s="2">
        <f t="shared" si="244"/>
        <v>-0.22631749110895572</v>
      </c>
    </row>
    <row r="2365" spans="1:20" x14ac:dyDescent="0.4">
      <c r="A2365" s="1" t="s">
        <v>468</v>
      </c>
      <c r="B2365" s="1" t="s">
        <v>395</v>
      </c>
      <c r="C2365" s="1" t="s">
        <v>485</v>
      </c>
      <c r="D2365" s="1" t="s">
        <v>395</v>
      </c>
      <c r="E2365" s="1" t="s">
        <v>395</v>
      </c>
      <c r="F2365" s="1" t="s">
        <v>397</v>
      </c>
      <c r="G2365" s="1" t="s">
        <v>398</v>
      </c>
      <c r="H2365" s="1" t="s">
        <v>930</v>
      </c>
      <c r="I2365" s="1" t="s">
        <v>271</v>
      </c>
      <c r="J2365" s="1" t="s">
        <v>272</v>
      </c>
      <c r="K2365" s="1" t="s">
        <v>537</v>
      </c>
      <c r="L2365" s="6" t="str">
        <f>VLOOKUP(LEFT(A2365,1),'Ansatz 1'!A$1:B$10,2)</f>
        <v>6 Straßen- und Wasserbau, Verkehr</v>
      </c>
      <c r="M2365" s="6" t="str">
        <f>VLOOKUP(LEFT(A2365,2),'Ansatz 2'!A$1:B$51,2)</f>
        <v>64 Straßenverkehr</v>
      </c>
      <c r="N2365" t="str">
        <f t="shared" si="243"/>
        <v>6400 Straßenverkehr</v>
      </c>
      <c r="O2365" s="1" t="str">
        <f t="shared" si="245"/>
        <v>EH</v>
      </c>
      <c r="P2365" s="1">
        <f t="shared" si="241"/>
        <v>1</v>
      </c>
      <c r="Q2365" s="1" t="s">
        <v>999</v>
      </c>
      <c r="R2365" t="str">
        <f t="shared" si="242"/>
        <v>1/6400-72800 Entgelte für sonstige Leistungen (Straßenmarkierungen)</v>
      </c>
      <c r="S2365" s="2">
        <f t="shared" si="240"/>
        <v>-10000</v>
      </c>
      <c r="T2365" s="2">
        <f t="shared" si="244"/>
        <v>-3.2331070158422244</v>
      </c>
    </row>
    <row r="2366" spans="1:20" x14ac:dyDescent="0.4">
      <c r="A2366" s="1" t="s">
        <v>709</v>
      </c>
      <c r="B2366" s="1" t="s">
        <v>395</v>
      </c>
      <c r="C2366" s="1" t="s">
        <v>523</v>
      </c>
      <c r="D2366" s="1" t="s">
        <v>395</v>
      </c>
      <c r="E2366" s="1" t="s">
        <v>395</v>
      </c>
      <c r="F2366" s="1" t="s">
        <v>397</v>
      </c>
      <c r="G2366" s="1" t="s">
        <v>398</v>
      </c>
      <c r="H2366" s="1" t="s">
        <v>944</v>
      </c>
      <c r="I2366" s="1" t="s">
        <v>271</v>
      </c>
      <c r="J2366" s="1" t="s">
        <v>273</v>
      </c>
      <c r="K2366" s="1" t="s">
        <v>463</v>
      </c>
      <c r="L2366" s="6" t="str">
        <f>VLOOKUP(LEFT(A2366,1),'Ansatz 1'!A$1:B$10,2)</f>
        <v>6 Straßen- und Wasserbau, Verkehr</v>
      </c>
      <c r="M2366" s="6" t="str">
        <f>VLOOKUP(LEFT(A2366,2),'Ansatz 2'!A$1:B$51,2)</f>
        <v>64 Straßenverkehr</v>
      </c>
      <c r="N2366" t="str">
        <f t="shared" si="243"/>
        <v>6490 Straßenverkehr</v>
      </c>
      <c r="O2366" s="1" t="str">
        <f t="shared" si="245"/>
        <v>EH</v>
      </c>
      <c r="P2366" s="1">
        <f t="shared" si="241"/>
        <v>1</v>
      </c>
      <c r="Q2366" s="1" t="s">
        <v>999</v>
      </c>
      <c r="R2366" t="str">
        <f t="shared" si="242"/>
        <v>1/6490-61400 Instandhaltung von Gebäuden und Bauten (Wartehäuschen)</v>
      </c>
      <c r="S2366" s="2">
        <f t="shared" si="240"/>
        <v>-2500</v>
      </c>
      <c r="T2366" s="2">
        <f t="shared" si="244"/>
        <v>-0.80827675396055609</v>
      </c>
    </row>
    <row r="2367" spans="1:20" x14ac:dyDescent="0.4">
      <c r="A2367" s="1" t="s">
        <v>709</v>
      </c>
      <c r="B2367" s="1" t="s">
        <v>395</v>
      </c>
      <c r="C2367" s="1" t="s">
        <v>946</v>
      </c>
      <c r="D2367" s="1" t="s">
        <v>395</v>
      </c>
      <c r="E2367" s="1" t="s">
        <v>395</v>
      </c>
      <c r="F2367" s="1" t="s">
        <v>397</v>
      </c>
      <c r="G2367" s="1" t="s">
        <v>398</v>
      </c>
      <c r="H2367" s="1" t="s">
        <v>947</v>
      </c>
      <c r="I2367" s="1" t="s">
        <v>271</v>
      </c>
      <c r="J2367" s="1" t="s">
        <v>948</v>
      </c>
      <c r="K2367" s="1" t="s">
        <v>421</v>
      </c>
      <c r="L2367" s="6" t="str">
        <f>VLOOKUP(LEFT(A2367,1),'Ansatz 1'!A$1:B$10,2)</f>
        <v>6 Straßen- und Wasserbau, Verkehr</v>
      </c>
      <c r="M2367" s="6" t="str">
        <f>VLOOKUP(LEFT(A2367,2),'Ansatz 2'!A$1:B$51,2)</f>
        <v>64 Straßenverkehr</v>
      </c>
      <c r="N2367" t="str">
        <f t="shared" si="243"/>
        <v>6490 Straßenverkehr</v>
      </c>
      <c r="O2367" s="1" t="str">
        <f t="shared" si="245"/>
        <v>EH</v>
      </c>
      <c r="P2367" s="1">
        <f t="shared" si="241"/>
        <v>1</v>
      </c>
      <c r="Q2367" s="1" t="s">
        <v>999</v>
      </c>
      <c r="R2367" t="str">
        <f t="shared" si="242"/>
        <v>1/6490-68000 Planmäßige Abschreibung</v>
      </c>
      <c r="S2367" s="2">
        <f t="shared" si="240"/>
        <v>-500</v>
      </c>
      <c r="T2367" s="2">
        <f t="shared" si="244"/>
        <v>-0.16165535079211121</v>
      </c>
    </row>
    <row r="2368" spans="1:20" x14ac:dyDescent="0.4">
      <c r="A2368" s="1" t="s">
        <v>709</v>
      </c>
      <c r="B2368" s="1" t="s">
        <v>395</v>
      </c>
      <c r="C2368" s="1" t="s">
        <v>477</v>
      </c>
      <c r="D2368" s="1" t="s">
        <v>455</v>
      </c>
      <c r="E2368" s="1" t="s">
        <v>395</v>
      </c>
      <c r="F2368" s="1" t="s">
        <v>497</v>
      </c>
      <c r="G2368" s="1" t="s">
        <v>398</v>
      </c>
      <c r="H2368" s="1" t="s">
        <v>930</v>
      </c>
      <c r="I2368" s="1" t="s">
        <v>271</v>
      </c>
      <c r="J2368" s="1" t="s">
        <v>89</v>
      </c>
      <c r="K2368" s="1" t="s">
        <v>532</v>
      </c>
      <c r="L2368" s="6" t="str">
        <f>VLOOKUP(LEFT(A2368,1),'Ansatz 1'!A$1:B$10,2)</f>
        <v>6 Straßen- und Wasserbau, Verkehr</v>
      </c>
      <c r="M2368" s="6" t="str">
        <f>VLOOKUP(LEFT(A2368,2),'Ansatz 2'!A$1:B$51,2)</f>
        <v>64 Straßenverkehr</v>
      </c>
      <c r="N2368" t="str">
        <f t="shared" si="243"/>
        <v>6490 Straßenverkehr</v>
      </c>
      <c r="O2368" s="1" t="str">
        <f t="shared" si="245"/>
        <v>EH</v>
      </c>
      <c r="P2368" s="1">
        <f t="shared" si="241"/>
        <v>1</v>
      </c>
      <c r="Q2368" s="1" t="s">
        <v>999</v>
      </c>
      <c r="R2368" t="str">
        <f t="shared" si="242"/>
        <v>1/6490-72050 Interne Leistungsverrechnung</v>
      </c>
      <c r="S2368" s="2">
        <f t="shared" si="240"/>
        <v>-200</v>
      </c>
      <c r="T2368" s="2">
        <f t="shared" si="244"/>
        <v>-6.4662140316844488E-2</v>
      </c>
    </row>
    <row r="2369" spans="1:20" x14ac:dyDescent="0.4">
      <c r="A2369" s="1" t="s">
        <v>524</v>
      </c>
      <c r="B2369" s="1" t="s">
        <v>395</v>
      </c>
      <c r="C2369" s="1" t="s">
        <v>946</v>
      </c>
      <c r="D2369" s="1" t="s">
        <v>395</v>
      </c>
      <c r="E2369" s="1" t="s">
        <v>395</v>
      </c>
      <c r="F2369" s="1" t="s">
        <v>397</v>
      </c>
      <c r="G2369" s="1" t="s">
        <v>398</v>
      </c>
      <c r="H2369" s="1" t="s">
        <v>947</v>
      </c>
      <c r="I2369" s="1" t="s">
        <v>274</v>
      </c>
      <c r="J2369" s="1" t="s">
        <v>948</v>
      </c>
      <c r="K2369" s="1" t="s">
        <v>582</v>
      </c>
      <c r="L2369" s="6" t="str">
        <f>VLOOKUP(LEFT(A2369,1),'Ansatz 1'!A$1:B$10,2)</f>
        <v>6 Straßen- und Wasserbau, Verkehr</v>
      </c>
      <c r="M2369" s="6" t="str">
        <f>VLOOKUP(LEFT(A2369,2),'Ansatz 2'!A$1:B$51,2)</f>
        <v>65 Schienenverkehr</v>
      </c>
      <c r="N2369" t="str">
        <f t="shared" si="243"/>
        <v>6500 Eisenbahnen</v>
      </c>
      <c r="O2369" s="1" t="str">
        <f t="shared" si="245"/>
        <v>EH</v>
      </c>
      <c r="P2369" s="1">
        <f t="shared" si="241"/>
        <v>1</v>
      </c>
      <c r="Q2369" s="1" t="s">
        <v>999</v>
      </c>
      <c r="R2369" t="str">
        <f t="shared" si="242"/>
        <v>1/6500-68000 Planmäßige Abschreibung</v>
      </c>
      <c r="S2369" s="2">
        <f t="shared" si="240"/>
        <v>-600</v>
      </c>
      <c r="T2369" s="2">
        <f t="shared" si="244"/>
        <v>-0.19398642095053345</v>
      </c>
    </row>
    <row r="2370" spans="1:20" x14ac:dyDescent="0.4">
      <c r="A2370" s="1" t="s">
        <v>524</v>
      </c>
      <c r="B2370" s="1" t="s">
        <v>395</v>
      </c>
      <c r="C2370" s="1" t="s">
        <v>491</v>
      </c>
      <c r="D2370" s="1" t="s">
        <v>395</v>
      </c>
      <c r="E2370" s="1" t="s">
        <v>395</v>
      </c>
      <c r="F2370" s="1" t="s">
        <v>397</v>
      </c>
      <c r="G2370" s="1" t="s">
        <v>398</v>
      </c>
      <c r="H2370" s="1" t="s">
        <v>952</v>
      </c>
      <c r="I2370" s="1" t="s">
        <v>274</v>
      </c>
      <c r="J2370" s="1" t="s">
        <v>276</v>
      </c>
      <c r="K2370" s="1" t="s">
        <v>568</v>
      </c>
      <c r="L2370" s="6" t="str">
        <f>VLOOKUP(LEFT(A2370,1),'Ansatz 1'!A$1:B$10,2)</f>
        <v>6 Straßen- und Wasserbau, Verkehr</v>
      </c>
      <c r="M2370" s="6" t="str">
        <f>VLOOKUP(LEFT(A2370,2),'Ansatz 2'!A$1:B$51,2)</f>
        <v>65 Schienenverkehr</v>
      </c>
      <c r="N2370" t="str">
        <f t="shared" si="243"/>
        <v>6500 Eisenbahnen</v>
      </c>
      <c r="O2370" s="1" t="str">
        <f t="shared" si="245"/>
        <v>EH</v>
      </c>
      <c r="P2370" s="1">
        <f t="shared" si="241"/>
        <v>2</v>
      </c>
      <c r="Q2370" s="1" t="s">
        <v>999</v>
      </c>
      <c r="R2370" t="str">
        <f t="shared" si="242"/>
        <v>2/6500+81100 Miete- und Pachtertrag (ÖBB - Fahrradboxen)</v>
      </c>
      <c r="S2370" s="2">
        <f t="shared" ref="S2370:S2433" si="246">IF(P2370=2,K2370+0,-(K2370+0))</f>
        <v>400</v>
      </c>
      <c r="T2370" s="2">
        <f t="shared" si="244"/>
        <v>0.12932428063368898</v>
      </c>
    </row>
    <row r="2371" spans="1:20" x14ac:dyDescent="0.4">
      <c r="A2371" s="1" t="s">
        <v>710</v>
      </c>
      <c r="B2371" s="1" t="s">
        <v>395</v>
      </c>
      <c r="C2371" s="1" t="s">
        <v>477</v>
      </c>
      <c r="D2371" s="1" t="s">
        <v>401</v>
      </c>
      <c r="E2371" s="1" t="s">
        <v>395</v>
      </c>
      <c r="F2371" s="1" t="s">
        <v>397</v>
      </c>
      <c r="G2371" s="1" t="s">
        <v>398</v>
      </c>
      <c r="H2371" s="1" t="s">
        <v>930</v>
      </c>
      <c r="I2371" s="1" t="s">
        <v>277</v>
      </c>
      <c r="J2371" s="1" t="s">
        <v>278</v>
      </c>
      <c r="K2371" s="1" t="s">
        <v>711</v>
      </c>
      <c r="L2371" s="6" t="str">
        <f>VLOOKUP(LEFT(A2371,1),'Ansatz 1'!A$1:B$10,2)</f>
        <v>6 Straßen- und Wasserbau, Verkehr</v>
      </c>
      <c r="M2371" s="6" t="str">
        <f>VLOOKUP(LEFT(A2371,2),'Ansatz 2'!A$1:B$51,2)</f>
        <v>69 Verkehr, Sonstiges</v>
      </c>
      <c r="N2371" t="str">
        <f t="shared" si="243"/>
        <v>6900 Verkehr, Sonstiges</v>
      </c>
      <c r="O2371" s="1" t="str">
        <f t="shared" si="245"/>
        <v>EH</v>
      </c>
      <c r="P2371" s="1">
        <f t="shared" ref="P2371:P2434" si="247">IF(OR(MID(H2371,2,1)="1",MID(H2371,2,1)="3"),2,1)</f>
        <v>1</v>
      </c>
      <c r="Q2371" s="1" t="s">
        <v>999</v>
      </c>
      <c r="R2371" t="str">
        <f t="shared" si="242"/>
        <v>1/6900-72020 Kostenbeiträge (Kostenersätze) für Leistungen (ÖPNV)</v>
      </c>
      <c r="S2371" s="2">
        <f t="shared" si="246"/>
        <v>-270500</v>
      </c>
      <c r="T2371" s="2">
        <f t="shared" si="244"/>
        <v>-87.455544778532172</v>
      </c>
    </row>
    <row r="2372" spans="1:20" x14ac:dyDescent="0.4">
      <c r="A2372" s="1" t="s">
        <v>710</v>
      </c>
      <c r="B2372" s="1" t="s">
        <v>395</v>
      </c>
      <c r="C2372" s="1" t="s">
        <v>429</v>
      </c>
      <c r="D2372" s="1" t="s">
        <v>395</v>
      </c>
      <c r="E2372" s="1" t="s">
        <v>395</v>
      </c>
      <c r="F2372" s="1" t="s">
        <v>397</v>
      </c>
      <c r="G2372" s="1" t="s">
        <v>398</v>
      </c>
      <c r="H2372" s="1" t="s">
        <v>933</v>
      </c>
      <c r="I2372" s="1" t="s">
        <v>277</v>
      </c>
      <c r="J2372" s="1" t="s">
        <v>279</v>
      </c>
      <c r="K2372" s="1" t="s">
        <v>712</v>
      </c>
      <c r="L2372" s="6" t="str">
        <f>VLOOKUP(LEFT(A2372,1),'Ansatz 1'!A$1:B$10,2)</f>
        <v>6 Straßen- und Wasserbau, Verkehr</v>
      </c>
      <c r="M2372" s="6" t="str">
        <f>VLOOKUP(LEFT(A2372,2),'Ansatz 2'!A$1:B$51,2)</f>
        <v>69 Verkehr, Sonstiges</v>
      </c>
      <c r="N2372" t="str">
        <f t="shared" si="243"/>
        <v>6900 Verkehr, Sonstiges</v>
      </c>
      <c r="O2372" s="1" t="str">
        <f t="shared" si="245"/>
        <v>EH</v>
      </c>
      <c r="P2372" s="1">
        <f t="shared" si="247"/>
        <v>2</v>
      </c>
      <c r="Q2372" s="1" t="s">
        <v>999</v>
      </c>
      <c r="R2372" t="str">
        <f t="shared" si="242"/>
        <v>2/6900+86100 Transfers von Ländern, Landesfonds und Landeskammern (ÖPNV)</v>
      </c>
      <c r="S2372" s="2">
        <f t="shared" si="246"/>
        <v>102600</v>
      </c>
      <c r="T2372" s="2">
        <f t="shared" si="244"/>
        <v>33.171677982541219</v>
      </c>
    </row>
    <row r="2373" spans="1:20" x14ac:dyDescent="0.4">
      <c r="A2373" s="1" t="s">
        <v>713</v>
      </c>
      <c r="B2373" s="1" t="s">
        <v>395</v>
      </c>
      <c r="C2373" s="1" t="s">
        <v>427</v>
      </c>
      <c r="D2373" s="1" t="s">
        <v>395</v>
      </c>
      <c r="E2373" s="1" t="s">
        <v>395</v>
      </c>
      <c r="F2373" s="1" t="s">
        <v>397</v>
      </c>
      <c r="G2373" s="1" t="s">
        <v>398</v>
      </c>
      <c r="H2373" s="1" t="s">
        <v>932</v>
      </c>
      <c r="I2373" s="1" t="s">
        <v>280</v>
      </c>
      <c r="J2373" s="1" t="s">
        <v>281</v>
      </c>
      <c r="K2373" s="1" t="s">
        <v>656</v>
      </c>
      <c r="L2373" s="6" t="str">
        <f>VLOOKUP(LEFT(A2373,1),'Ansatz 1'!A$1:B$10,2)</f>
        <v>7 Wirtschaftsförderung</v>
      </c>
      <c r="M2373" s="6" t="str">
        <f>VLOOKUP(LEFT(A2373,2),'Ansatz 2'!A$1:B$51,2)</f>
        <v>71 Grundlagenverbesserung in der Land- und Forstwirtschaft</v>
      </c>
      <c r="N2373" t="str">
        <f t="shared" si="243"/>
        <v>7190 Grundlagenverbesserung i.d.Land-u.Forstwirtsch.</v>
      </c>
      <c r="O2373" s="1" t="str">
        <f t="shared" si="245"/>
        <v>EH</v>
      </c>
      <c r="P2373" s="1">
        <f t="shared" si="247"/>
        <v>1</v>
      </c>
      <c r="Q2373" s="1" t="s">
        <v>999</v>
      </c>
      <c r="R2373" t="str">
        <f t="shared" si="242"/>
        <v>1/7190-75500 Transfers an Unternehmen (ohne Finanzunternehmen) und andere (Hochstammförd., Häckseldienst)</v>
      </c>
      <c r="S2373" s="2">
        <f t="shared" si="246"/>
        <v>-2300</v>
      </c>
      <c r="T2373" s="2">
        <f t="shared" si="244"/>
        <v>-0.74361461364371162</v>
      </c>
    </row>
    <row r="2374" spans="1:20" x14ac:dyDescent="0.4">
      <c r="A2374" s="1" t="s">
        <v>714</v>
      </c>
      <c r="B2374" s="1" t="s">
        <v>395</v>
      </c>
      <c r="C2374" s="1" t="s">
        <v>504</v>
      </c>
      <c r="D2374" s="1" t="s">
        <v>395</v>
      </c>
      <c r="E2374" s="1" t="s">
        <v>395</v>
      </c>
      <c r="F2374" s="1" t="s">
        <v>397</v>
      </c>
      <c r="G2374" s="1" t="s">
        <v>398</v>
      </c>
      <c r="H2374" s="1" t="s">
        <v>934</v>
      </c>
      <c r="I2374" s="1" t="s">
        <v>282</v>
      </c>
      <c r="J2374" s="1" t="s">
        <v>284</v>
      </c>
      <c r="K2374" s="1" t="s">
        <v>715</v>
      </c>
      <c r="L2374" s="6" t="str">
        <f>VLOOKUP(LEFT(A2374,1),'Ansatz 1'!A$1:B$10,2)</f>
        <v>7 Wirtschaftsförderung</v>
      </c>
      <c r="M2374" s="6" t="str">
        <f>VLOOKUP(LEFT(A2374,2),'Ansatz 2'!A$1:B$51,2)</f>
        <v>74 Sonstige Förderung der Land- und Forstwirtschaft</v>
      </c>
      <c r="N2374" t="str">
        <f t="shared" si="243"/>
        <v>7420 Produktionsförderung</v>
      </c>
      <c r="O2374" s="1" t="str">
        <f t="shared" si="245"/>
        <v>EH</v>
      </c>
      <c r="P2374" s="1">
        <f t="shared" si="247"/>
        <v>1</v>
      </c>
      <c r="Q2374" s="1" t="s">
        <v>999</v>
      </c>
      <c r="R2374" t="str">
        <f t="shared" si="242"/>
        <v>1/7420-41300 Handelswaren (Weineinkauf)</v>
      </c>
      <c r="S2374" s="2">
        <f t="shared" si="246"/>
        <v>-5700</v>
      </c>
      <c r="T2374" s="2">
        <f t="shared" si="244"/>
        <v>-1.8428709990300678</v>
      </c>
    </row>
    <row r="2375" spans="1:20" x14ac:dyDescent="0.4">
      <c r="A2375" s="1" t="s">
        <v>714</v>
      </c>
      <c r="B2375" s="1" t="s">
        <v>395</v>
      </c>
      <c r="C2375" s="1" t="s">
        <v>636</v>
      </c>
      <c r="D2375" s="1" t="s">
        <v>395</v>
      </c>
      <c r="E2375" s="1" t="s">
        <v>395</v>
      </c>
      <c r="F2375" s="1" t="s">
        <v>397</v>
      </c>
      <c r="G2375" s="1" t="s">
        <v>398</v>
      </c>
      <c r="H2375" s="1" t="s">
        <v>944</v>
      </c>
      <c r="I2375" s="1" t="s">
        <v>282</v>
      </c>
      <c r="J2375" s="1" t="s">
        <v>285</v>
      </c>
      <c r="K2375" s="1" t="s">
        <v>486</v>
      </c>
      <c r="L2375" s="6" t="str">
        <f>VLOOKUP(LEFT(A2375,1),'Ansatz 1'!A$1:B$10,2)</f>
        <v>7 Wirtschaftsförderung</v>
      </c>
      <c r="M2375" s="6" t="str">
        <f>VLOOKUP(LEFT(A2375,2),'Ansatz 2'!A$1:B$51,2)</f>
        <v>74 Sonstige Förderung der Land- und Forstwirtschaft</v>
      </c>
      <c r="N2375" t="str">
        <f t="shared" si="243"/>
        <v>7420 Produktionsförderung</v>
      </c>
      <c r="O2375" s="1" t="str">
        <f t="shared" si="245"/>
        <v>EH</v>
      </c>
      <c r="P2375" s="1">
        <f t="shared" si="247"/>
        <v>1</v>
      </c>
      <c r="Q2375" s="1" t="s">
        <v>999</v>
      </c>
      <c r="R2375" t="str">
        <f t="shared" si="242"/>
        <v>1/7420-61300 Instandhaltung von sonstigen Grundstückseinrichtungen (Rebgarten)</v>
      </c>
      <c r="S2375" s="2">
        <f t="shared" si="246"/>
        <v>-3000</v>
      </c>
      <c r="T2375" s="2">
        <f t="shared" si="244"/>
        <v>-0.96993210475266733</v>
      </c>
    </row>
    <row r="2376" spans="1:20" x14ac:dyDescent="0.4">
      <c r="A2376" s="1" t="s">
        <v>714</v>
      </c>
      <c r="B2376" s="1" t="s">
        <v>395</v>
      </c>
      <c r="C2376" s="1" t="s">
        <v>477</v>
      </c>
      <c r="D2376" s="1" t="s">
        <v>455</v>
      </c>
      <c r="E2376" s="1" t="s">
        <v>395</v>
      </c>
      <c r="F2376" s="1" t="s">
        <v>497</v>
      </c>
      <c r="G2376" s="1" t="s">
        <v>398</v>
      </c>
      <c r="H2376" s="1" t="s">
        <v>930</v>
      </c>
      <c r="I2376" s="1" t="s">
        <v>282</v>
      </c>
      <c r="J2376" s="1" t="s">
        <v>89</v>
      </c>
      <c r="K2376" s="1" t="s">
        <v>514</v>
      </c>
      <c r="L2376" s="6" t="str">
        <f>VLOOKUP(LEFT(A2376,1),'Ansatz 1'!A$1:B$10,2)</f>
        <v>7 Wirtschaftsförderung</v>
      </c>
      <c r="M2376" s="6" t="str">
        <f>VLOOKUP(LEFT(A2376,2),'Ansatz 2'!A$1:B$51,2)</f>
        <v>74 Sonstige Förderung der Land- und Forstwirtschaft</v>
      </c>
      <c r="N2376" t="str">
        <f t="shared" si="243"/>
        <v>7420 Produktionsförderung</v>
      </c>
      <c r="O2376" s="1" t="str">
        <f t="shared" si="245"/>
        <v>EH</v>
      </c>
      <c r="P2376" s="1">
        <f t="shared" si="247"/>
        <v>1</v>
      </c>
      <c r="Q2376" s="1" t="s">
        <v>999</v>
      </c>
      <c r="R2376" t="str">
        <f t="shared" si="242"/>
        <v>1/7420-72050 Interne Leistungsverrechnung</v>
      </c>
      <c r="S2376" s="2">
        <f t="shared" si="246"/>
        <v>-3500</v>
      </c>
      <c r="T2376" s="2">
        <f t="shared" si="244"/>
        <v>-1.1315874555447785</v>
      </c>
    </row>
    <row r="2377" spans="1:20" x14ac:dyDescent="0.4">
      <c r="A2377" s="1" t="s">
        <v>714</v>
      </c>
      <c r="B2377" s="1" t="s">
        <v>395</v>
      </c>
      <c r="C2377" s="1" t="s">
        <v>485</v>
      </c>
      <c r="D2377" s="1" t="s">
        <v>403</v>
      </c>
      <c r="E2377" s="1" t="s">
        <v>395</v>
      </c>
      <c r="F2377" s="1" t="s">
        <v>397</v>
      </c>
      <c r="G2377" s="1" t="s">
        <v>398</v>
      </c>
      <c r="H2377" s="1" t="s">
        <v>930</v>
      </c>
      <c r="I2377" s="1" t="s">
        <v>282</v>
      </c>
      <c r="J2377" s="1" t="s">
        <v>286</v>
      </c>
      <c r="K2377" s="1" t="s">
        <v>537</v>
      </c>
      <c r="L2377" s="6" t="str">
        <f>VLOOKUP(LEFT(A2377,1),'Ansatz 1'!A$1:B$10,2)</f>
        <v>7 Wirtschaftsförderung</v>
      </c>
      <c r="M2377" s="6" t="str">
        <f>VLOOKUP(LEFT(A2377,2),'Ansatz 2'!A$1:B$51,2)</f>
        <v>74 Sonstige Förderung der Land- und Forstwirtschaft</v>
      </c>
      <c r="N2377" t="str">
        <f t="shared" si="243"/>
        <v>7420 Produktionsförderung</v>
      </c>
      <c r="O2377" s="1" t="str">
        <f t="shared" si="245"/>
        <v>EH</v>
      </c>
      <c r="P2377" s="1">
        <f t="shared" si="247"/>
        <v>1</v>
      </c>
      <c r="Q2377" s="1" t="s">
        <v>999</v>
      </c>
      <c r="R2377" t="str">
        <f t="shared" si="242"/>
        <v>1/7420-72810 Entgelte für sonstige Leistungen (Bekämpfung tierischer u. pflanzl. Schädlinge, Feuerbrand)</v>
      </c>
      <c r="S2377" s="2">
        <f t="shared" si="246"/>
        <v>-10000</v>
      </c>
      <c r="T2377" s="2">
        <f t="shared" si="244"/>
        <v>-3.2331070158422244</v>
      </c>
    </row>
    <row r="2378" spans="1:20" x14ac:dyDescent="0.4">
      <c r="A2378" s="1" t="s">
        <v>714</v>
      </c>
      <c r="B2378" s="1" t="s">
        <v>395</v>
      </c>
      <c r="C2378" s="1" t="s">
        <v>489</v>
      </c>
      <c r="D2378" s="1" t="s">
        <v>395</v>
      </c>
      <c r="E2378" s="1" t="s">
        <v>395</v>
      </c>
      <c r="F2378" s="1" t="s">
        <v>397</v>
      </c>
      <c r="G2378" s="1" t="s">
        <v>398</v>
      </c>
      <c r="H2378" s="1" t="s">
        <v>951</v>
      </c>
      <c r="I2378" s="1" t="s">
        <v>282</v>
      </c>
      <c r="J2378" s="1" t="s">
        <v>287</v>
      </c>
      <c r="K2378" s="1" t="s">
        <v>716</v>
      </c>
      <c r="L2378" s="6" t="str">
        <f>VLOOKUP(LEFT(A2378,1),'Ansatz 1'!A$1:B$10,2)</f>
        <v>7 Wirtschaftsförderung</v>
      </c>
      <c r="M2378" s="6" t="str">
        <f>VLOOKUP(LEFT(A2378,2),'Ansatz 2'!A$1:B$51,2)</f>
        <v>74 Sonstige Förderung der Land- und Forstwirtschaft</v>
      </c>
      <c r="N2378" t="str">
        <f t="shared" si="243"/>
        <v>7420 Produktionsförderung</v>
      </c>
      <c r="O2378" s="1" t="str">
        <f t="shared" si="245"/>
        <v>EH</v>
      </c>
      <c r="P2378" s="1">
        <f t="shared" si="247"/>
        <v>2</v>
      </c>
      <c r="Q2378" s="1" t="s">
        <v>999</v>
      </c>
      <c r="R2378" t="str">
        <f t="shared" si="242"/>
        <v>2/7420+80800 Veräußerungen von Waren (Weinverkauf)</v>
      </c>
      <c r="S2378" s="2">
        <f t="shared" si="246"/>
        <v>4700</v>
      </c>
      <c r="T2378" s="2">
        <f t="shared" si="244"/>
        <v>1.5195602974458455</v>
      </c>
    </row>
    <row r="2379" spans="1:20" x14ac:dyDescent="0.4">
      <c r="A2379" s="1" t="s">
        <v>714</v>
      </c>
      <c r="B2379" s="1" t="s">
        <v>395</v>
      </c>
      <c r="C2379" s="1" t="s">
        <v>491</v>
      </c>
      <c r="D2379" s="1" t="s">
        <v>395</v>
      </c>
      <c r="E2379" s="1" t="s">
        <v>395</v>
      </c>
      <c r="F2379" s="1" t="s">
        <v>397</v>
      </c>
      <c r="G2379" s="1" t="s">
        <v>398</v>
      </c>
      <c r="H2379" s="1" t="s">
        <v>952</v>
      </c>
      <c r="I2379" s="1" t="s">
        <v>282</v>
      </c>
      <c r="J2379" s="1" t="s">
        <v>288</v>
      </c>
      <c r="K2379" s="1" t="s">
        <v>532</v>
      </c>
      <c r="L2379" s="6" t="str">
        <f>VLOOKUP(LEFT(A2379,1),'Ansatz 1'!A$1:B$10,2)</f>
        <v>7 Wirtschaftsförderung</v>
      </c>
      <c r="M2379" s="6" t="str">
        <f>VLOOKUP(LEFT(A2379,2),'Ansatz 2'!A$1:B$51,2)</f>
        <v>74 Sonstige Förderung der Land- und Forstwirtschaft</v>
      </c>
      <c r="N2379" t="str">
        <f t="shared" si="243"/>
        <v>7420 Produktionsförderung</v>
      </c>
      <c r="O2379" s="1" t="str">
        <f t="shared" si="245"/>
        <v>EH</v>
      </c>
      <c r="P2379" s="1">
        <f t="shared" si="247"/>
        <v>2</v>
      </c>
      <c r="Q2379" s="1" t="s">
        <v>999</v>
      </c>
      <c r="R2379" t="str">
        <f t="shared" si="242"/>
        <v>2/7420+81100 Miete- und Pachtertrag (Rebgarten)</v>
      </c>
      <c r="S2379" s="2">
        <f t="shared" si="246"/>
        <v>200</v>
      </c>
      <c r="T2379" s="2">
        <f t="shared" si="244"/>
        <v>6.4662140316844488E-2</v>
      </c>
    </row>
    <row r="2380" spans="1:20" x14ac:dyDescent="0.4">
      <c r="A2380" s="1" t="s">
        <v>714</v>
      </c>
      <c r="B2380" s="1" t="s">
        <v>395</v>
      </c>
      <c r="C2380" s="1" t="s">
        <v>499</v>
      </c>
      <c r="D2380" s="1" t="s">
        <v>395</v>
      </c>
      <c r="E2380" s="1" t="s">
        <v>395</v>
      </c>
      <c r="F2380" s="1" t="s">
        <v>397</v>
      </c>
      <c r="G2380" s="1" t="s">
        <v>398</v>
      </c>
      <c r="H2380" s="1" t="s">
        <v>951</v>
      </c>
      <c r="I2380" s="1" t="s">
        <v>282</v>
      </c>
      <c r="J2380" s="1" t="s">
        <v>289</v>
      </c>
      <c r="K2380" s="1" t="s">
        <v>421</v>
      </c>
      <c r="L2380" s="6" t="str">
        <f>VLOOKUP(LEFT(A2380,1),'Ansatz 1'!A$1:B$10,2)</f>
        <v>7 Wirtschaftsförderung</v>
      </c>
      <c r="M2380" s="6" t="str">
        <f>VLOOKUP(LEFT(A2380,2),'Ansatz 2'!A$1:B$51,2)</f>
        <v>74 Sonstige Förderung der Land- und Forstwirtschaft</v>
      </c>
      <c r="N2380" t="str">
        <f t="shared" si="243"/>
        <v>7420 Produktionsförderung</v>
      </c>
      <c r="O2380" s="1" t="str">
        <f t="shared" si="245"/>
        <v>EH</v>
      </c>
      <c r="P2380" s="1">
        <f t="shared" si="247"/>
        <v>2</v>
      </c>
      <c r="Q2380" s="1" t="s">
        <v>999</v>
      </c>
      <c r="R2380" t="str">
        <f t="shared" si="242"/>
        <v>2/7420+82900 Sonstige Erträge (Feuerbrand)</v>
      </c>
      <c r="S2380" s="2">
        <f t="shared" si="246"/>
        <v>500</v>
      </c>
      <c r="T2380" s="2">
        <f t="shared" si="244"/>
        <v>0.16165535079211121</v>
      </c>
    </row>
    <row r="2381" spans="1:20" x14ac:dyDescent="0.4">
      <c r="A2381" s="1" t="s">
        <v>717</v>
      </c>
      <c r="B2381" s="1" t="s">
        <v>395</v>
      </c>
      <c r="C2381" s="1" t="s">
        <v>674</v>
      </c>
      <c r="D2381" s="1" t="s">
        <v>395</v>
      </c>
      <c r="E2381" s="1" t="s">
        <v>395</v>
      </c>
      <c r="F2381" s="1" t="s">
        <v>397</v>
      </c>
      <c r="G2381" s="1" t="s">
        <v>398</v>
      </c>
      <c r="H2381" s="1" t="s">
        <v>931</v>
      </c>
      <c r="I2381" s="1" t="s">
        <v>290</v>
      </c>
      <c r="J2381" s="1" t="s">
        <v>291</v>
      </c>
      <c r="K2381" s="1" t="s">
        <v>532</v>
      </c>
      <c r="L2381" s="6" t="str">
        <f>VLOOKUP(LEFT(A2381,1),'Ansatz 1'!A$1:B$10,2)</f>
        <v>7 Wirtschaftsförderung</v>
      </c>
      <c r="M2381" s="6" t="str">
        <f>VLOOKUP(LEFT(A2381,2),'Ansatz 2'!A$1:B$51,2)</f>
        <v>74 Sonstige Förderung der Land- und Forstwirtschaft</v>
      </c>
      <c r="N2381" t="str">
        <f t="shared" si="243"/>
        <v>7490 Sonstige Förd. der Land- und Forstwirtschaft</v>
      </c>
      <c r="O2381" s="1" t="str">
        <f t="shared" si="245"/>
        <v>EH</v>
      </c>
      <c r="P2381" s="1">
        <f t="shared" si="247"/>
        <v>1</v>
      </c>
      <c r="Q2381" s="1" t="s">
        <v>999</v>
      </c>
      <c r="R2381" t="str">
        <f t="shared" si="242"/>
        <v>1/7490-75400 Transfers an sonstige Träger des öffentlichen Rechts (Betriebshelferdienst)</v>
      </c>
      <c r="S2381" s="2">
        <f t="shared" si="246"/>
        <v>-200</v>
      </c>
      <c r="T2381" s="2">
        <f t="shared" si="244"/>
        <v>-6.4662140316844488E-2</v>
      </c>
    </row>
    <row r="2382" spans="1:20" x14ac:dyDescent="0.4">
      <c r="A2382" s="1" t="s">
        <v>718</v>
      </c>
      <c r="B2382" s="1" t="s">
        <v>395</v>
      </c>
      <c r="C2382" s="1" t="s">
        <v>438</v>
      </c>
      <c r="D2382" s="1" t="s">
        <v>395</v>
      </c>
      <c r="E2382" s="1" t="s">
        <v>395</v>
      </c>
      <c r="F2382" s="1" t="s">
        <v>397</v>
      </c>
      <c r="G2382" s="1" t="s">
        <v>398</v>
      </c>
      <c r="H2382" s="1" t="s">
        <v>934</v>
      </c>
      <c r="I2382" s="1" t="s">
        <v>292</v>
      </c>
      <c r="J2382" s="1" t="s">
        <v>36</v>
      </c>
      <c r="K2382" s="1" t="s">
        <v>448</v>
      </c>
      <c r="L2382" s="6" t="str">
        <f>VLOOKUP(LEFT(A2382,1),'Ansatz 1'!A$1:B$10,2)</f>
        <v>7 Wirtschaftsförderung</v>
      </c>
      <c r="M2382" s="6" t="str">
        <f>VLOOKUP(LEFT(A2382,2),'Ansatz 2'!A$1:B$51,2)</f>
        <v>77 Förderung des Fremdenverkehrs</v>
      </c>
      <c r="N2382" t="str">
        <f t="shared" si="243"/>
        <v>7700 Einrichtungen zur Förderung des Fremdenverkehrs</v>
      </c>
      <c r="O2382" s="1" t="str">
        <f t="shared" si="245"/>
        <v>EH</v>
      </c>
      <c r="P2382" s="1">
        <f t="shared" si="247"/>
        <v>1</v>
      </c>
      <c r="Q2382" s="1" t="s">
        <v>999</v>
      </c>
      <c r="R2382" t="str">
        <f t="shared" si="242"/>
        <v>1/7700-40000 Geringwertige Wirtschaftsgüter (GWG)</v>
      </c>
      <c r="S2382" s="2">
        <f t="shared" si="246"/>
        <v>-100</v>
      </c>
      <c r="T2382" s="2">
        <f t="shared" si="244"/>
        <v>-3.2331070158422244E-2</v>
      </c>
    </row>
    <row r="2383" spans="1:20" x14ac:dyDescent="0.4">
      <c r="A2383" s="1" t="s">
        <v>718</v>
      </c>
      <c r="B2383" s="1" t="s">
        <v>395</v>
      </c>
      <c r="C2383" s="1" t="s">
        <v>520</v>
      </c>
      <c r="D2383" s="1" t="s">
        <v>395</v>
      </c>
      <c r="E2383" s="1" t="s">
        <v>395</v>
      </c>
      <c r="F2383" s="1" t="s">
        <v>397</v>
      </c>
      <c r="G2383" s="1" t="s">
        <v>398</v>
      </c>
      <c r="H2383" s="1" t="s">
        <v>934</v>
      </c>
      <c r="I2383" s="1" t="s">
        <v>292</v>
      </c>
      <c r="J2383" s="1" t="s">
        <v>294</v>
      </c>
      <c r="K2383" s="1" t="s">
        <v>448</v>
      </c>
      <c r="L2383" s="6" t="str">
        <f>VLOOKUP(LEFT(A2383,1),'Ansatz 1'!A$1:B$10,2)</f>
        <v>7 Wirtschaftsförderung</v>
      </c>
      <c r="M2383" s="6" t="str">
        <f>VLOOKUP(LEFT(A2383,2),'Ansatz 2'!A$1:B$51,2)</f>
        <v>77 Förderung des Fremdenverkehrs</v>
      </c>
      <c r="N2383" t="str">
        <f t="shared" si="243"/>
        <v>7700 Einrichtungen zur Förderung des Fremdenverkehrs</v>
      </c>
      <c r="O2383" s="1" t="str">
        <f t="shared" si="245"/>
        <v>EH</v>
      </c>
      <c r="P2383" s="1">
        <f t="shared" si="247"/>
        <v>1</v>
      </c>
      <c r="Q2383" s="1" t="s">
        <v>999</v>
      </c>
      <c r="R2383" t="str">
        <f t="shared" si="242"/>
        <v>1/7700-45400 Reinigungsmittel (Pavillon)</v>
      </c>
      <c r="S2383" s="2">
        <f t="shared" si="246"/>
        <v>-100</v>
      </c>
      <c r="T2383" s="2">
        <f t="shared" si="244"/>
        <v>-3.2331070158422244E-2</v>
      </c>
    </row>
    <row r="2384" spans="1:20" x14ac:dyDescent="0.4">
      <c r="A2384" s="1" t="s">
        <v>718</v>
      </c>
      <c r="B2384" s="1" t="s">
        <v>395</v>
      </c>
      <c r="C2384" s="1" t="s">
        <v>522</v>
      </c>
      <c r="D2384" s="1" t="s">
        <v>395</v>
      </c>
      <c r="E2384" s="1" t="s">
        <v>395</v>
      </c>
      <c r="F2384" s="1" t="s">
        <v>397</v>
      </c>
      <c r="G2384" s="1" t="s">
        <v>398</v>
      </c>
      <c r="H2384" s="1" t="s">
        <v>945</v>
      </c>
      <c r="I2384" s="1" t="s">
        <v>292</v>
      </c>
      <c r="J2384" s="1" t="s">
        <v>86</v>
      </c>
      <c r="K2384" s="1" t="s">
        <v>532</v>
      </c>
      <c r="L2384" s="6" t="str">
        <f>VLOOKUP(LEFT(A2384,1),'Ansatz 1'!A$1:B$10,2)</f>
        <v>7 Wirtschaftsförderung</v>
      </c>
      <c r="M2384" s="6" t="str">
        <f>VLOOKUP(LEFT(A2384,2),'Ansatz 2'!A$1:B$51,2)</f>
        <v>77 Förderung des Fremdenverkehrs</v>
      </c>
      <c r="N2384" t="str">
        <f t="shared" si="243"/>
        <v>7700 Einrichtungen zur Förderung des Fremdenverkehrs</v>
      </c>
      <c r="O2384" s="1" t="str">
        <f t="shared" si="245"/>
        <v>EH</v>
      </c>
      <c r="P2384" s="1">
        <f t="shared" si="247"/>
        <v>1</v>
      </c>
      <c r="Q2384" s="1" t="s">
        <v>999</v>
      </c>
      <c r="R2384" t="str">
        <f t="shared" si="242"/>
        <v>1/7700-60000 Energiebezüge</v>
      </c>
      <c r="S2384" s="2">
        <f t="shared" si="246"/>
        <v>-200</v>
      </c>
      <c r="T2384" s="2">
        <f t="shared" si="244"/>
        <v>-6.4662140316844488E-2</v>
      </c>
    </row>
    <row r="2385" spans="1:20" x14ac:dyDescent="0.4">
      <c r="A2385" s="1" t="s">
        <v>718</v>
      </c>
      <c r="B2385" s="1" t="s">
        <v>395</v>
      </c>
      <c r="C2385" s="1" t="s">
        <v>699</v>
      </c>
      <c r="D2385" s="1" t="s">
        <v>395</v>
      </c>
      <c r="E2385" s="1" t="s">
        <v>395</v>
      </c>
      <c r="F2385" s="1" t="s">
        <v>397</v>
      </c>
      <c r="G2385" s="1" t="s">
        <v>398</v>
      </c>
      <c r="H2385" s="1" t="s">
        <v>944</v>
      </c>
      <c r="I2385" s="1" t="s">
        <v>292</v>
      </c>
      <c r="J2385" s="1" t="s">
        <v>295</v>
      </c>
      <c r="K2385" s="1" t="s">
        <v>537</v>
      </c>
      <c r="L2385" s="6" t="str">
        <f>VLOOKUP(LEFT(A2385,1),'Ansatz 1'!A$1:B$10,2)</f>
        <v>7 Wirtschaftsförderung</v>
      </c>
      <c r="M2385" s="6" t="str">
        <f>VLOOKUP(LEFT(A2385,2),'Ansatz 2'!A$1:B$51,2)</f>
        <v>77 Förderung des Fremdenverkehrs</v>
      </c>
      <c r="N2385" t="str">
        <f t="shared" si="243"/>
        <v>7700 Einrichtungen zur Förderung des Fremdenverkehrs</v>
      </c>
      <c r="O2385" s="1" t="str">
        <f t="shared" si="245"/>
        <v>EH</v>
      </c>
      <c r="P2385" s="1">
        <f t="shared" si="247"/>
        <v>1</v>
      </c>
      <c r="Q2385" s="1" t="s">
        <v>999</v>
      </c>
      <c r="R2385" t="str">
        <f t="shared" si="242"/>
        <v>1/7700-61100 Instandhaltung von Straßenbauten (Spazier- und Wanderwege)</v>
      </c>
      <c r="S2385" s="2">
        <f t="shared" si="246"/>
        <v>-10000</v>
      </c>
      <c r="T2385" s="2">
        <f t="shared" si="244"/>
        <v>-3.2331070158422244</v>
      </c>
    </row>
    <row r="2386" spans="1:20" x14ac:dyDescent="0.4">
      <c r="A2386" s="1" t="s">
        <v>718</v>
      </c>
      <c r="B2386" s="1" t="s">
        <v>395</v>
      </c>
      <c r="C2386" s="1" t="s">
        <v>523</v>
      </c>
      <c r="D2386" s="1" t="s">
        <v>395</v>
      </c>
      <c r="E2386" s="1" t="s">
        <v>395</v>
      </c>
      <c r="F2386" s="1" t="s">
        <v>397</v>
      </c>
      <c r="G2386" s="1" t="s">
        <v>398</v>
      </c>
      <c r="H2386" s="1" t="s">
        <v>944</v>
      </c>
      <c r="I2386" s="1" t="s">
        <v>292</v>
      </c>
      <c r="J2386" s="1" t="s">
        <v>87</v>
      </c>
      <c r="K2386" s="1" t="s">
        <v>572</v>
      </c>
      <c r="L2386" s="6" t="str">
        <f>VLOOKUP(LEFT(A2386,1),'Ansatz 1'!A$1:B$10,2)</f>
        <v>7 Wirtschaftsförderung</v>
      </c>
      <c r="M2386" s="6" t="str">
        <f>VLOOKUP(LEFT(A2386,2),'Ansatz 2'!A$1:B$51,2)</f>
        <v>77 Förderung des Fremdenverkehrs</v>
      </c>
      <c r="N2386" t="str">
        <f t="shared" si="243"/>
        <v>7700 Einrichtungen zur Förderung des Fremdenverkehrs</v>
      </c>
      <c r="O2386" s="1" t="str">
        <f t="shared" si="245"/>
        <v>EH</v>
      </c>
      <c r="P2386" s="1">
        <f t="shared" si="247"/>
        <v>1</v>
      </c>
      <c r="Q2386" s="1" t="s">
        <v>999</v>
      </c>
      <c r="R2386" t="str">
        <f t="shared" si="242"/>
        <v>1/7700-61400 Instandhaltung von Gebäuden und Bauten</v>
      </c>
      <c r="S2386" s="2">
        <f t="shared" si="246"/>
        <v>-800</v>
      </c>
      <c r="T2386" s="2">
        <f t="shared" si="244"/>
        <v>-0.25864856126737795</v>
      </c>
    </row>
    <row r="2387" spans="1:20" x14ac:dyDescent="0.4">
      <c r="A2387" s="1" t="s">
        <v>718</v>
      </c>
      <c r="B2387" s="1" t="s">
        <v>395</v>
      </c>
      <c r="C2387" s="1" t="s">
        <v>470</v>
      </c>
      <c r="D2387" s="1" t="s">
        <v>395</v>
      </c>
      <c r="E2387" s="1" t="s">
        <v>395</v>
      </c>
      <c r="F2387" s="1" t="s">
        <v>397</v>
      </c>
      <c r="G2387" s="1" t="s">
        <v>398</v>
      </c>
      <c r="H2387" s="1" t="s">
        <v>945</v>
      </c>
      <c r="I2387" s="1" t="s">
        <v>292</v>
      </c>
      <c r="J2387" s="1" t="s">
        <v>51</v>
      </c>
      <c r="K2387" s="1" t="s">
        <v>448</v>
      </c>
      <c r="L2387" s="6" t="str">
        <f>VLOOKUP(LEFT(A2387,1),'Ansatz 1'!A$1:B$10,2)</f>
        <v>7 Wirtschaftsförderung</v>
      </c>
      <c r="M2387" s="6" t="str">
        <f>VLOOKUP(LEFT(A2387,2),'Ansatz 2'!A$1:B$51,2)</f>
        <v>77 Förderung des Fremdenverkehrs</v>
      </c>
      <c r="N2387" t="str">
        <f t="shared" si="243"/>
        <v>7700 Einrichtungen zur Förderung des Fremdenverkehrs</v>
      </c>
      <c r="O2387" s="1" t="str">
        <f t="shared" si="245"/>
        <v>EH</v>
      </c>
      <c r="P2387" s="1">
        <f t="shared" si="247"/>
        <v>1</v>
      </c>
      <c r="Q2387" s="1" t="s">
        <v>999</v>
      </c>
      <c r="R2387" t="str">
        <f t="shared" si="242"/>
        <v>1/7700-67000 Versicherungen</v>
      </c>
      <c r="S2387" s="2">
        <f t="shared" si="246"/>
        <v>-100</v>
      </c>
      <c r="T2387" s="2">
        <f t="shared" si="244"/>
        <v>-3.2331070158422244E-2</v>
      </c>
    </row>
    <row r="2388" spans="1:20" x14ac:dyDescent="0.4">
      <c r="A2388" s="1" t="s">
        <v>718</v>
      </c>
      <c r="B2388" s="1" t="s">
        <v>395</v>
      </c>
      <c r="C2388" s="1" t="s">
        <v>946</v>
      </c>
      <c r="D2388" s="1" t="s">
        <v>395</v>
      </c>
      <c r="E2388" s="1" t="s">
        <v>395</v>
      </c>
      <c r="F2388" s="1" t="s">
        <v>397</v>
      </c>
      <c r="G2388" s="1" t="s">
        <v>398</v>
      </c>
      <c r="H2388" s="1" t="s">
        <v>947</v>
      </c>
      <c r="I2388" s="1" t="s">
        <v>292</v>
      </c>
      <c r="J2388" s="1" t="s">
        <v>948</v>
      </c>
      <c r="K2388" s="1" t="s">
        <v>419</v>
      </c>
      <c r="L2388" s="6" t="str">
        <f>VLOOKUP(LEFT(A2388,1),'Ansatz 1'!A$1:B$10,2)</f>
        <v>7 Wirtschaftsförderung</v>
      </c>
      <c r="M2388" s="6" t="str">
        <f>VLOOKUP(LEFT(A2388,2),'Ansatz 2'!A$1:B$51,2)</f>
        <v>77 Förderung des Fremdenverkehrs</v>
      </c>
      <c r="N2388" t="str">
        <f t="shared" si="243"/>
        <v>7700 Einrichtungen zur Förderung des Fremdenverkehrs</v>
      </c>
      <c r="O2388" s="1" t="str">
        <f t="shared" si="245"/>
        <v>EH</v>
      </c>
      <c r="P2388" s="1">
        <f t="shared" si="247"/>
        <v>1</v>
      </c>
      <c r="Q2388" s="1" t="s">
        <v>999</v>
      </c>
      <c r="R2388" t="str">
        <f t="shared" si="242"/>
        <v>1/7700-68000 Planmäßige Abschreibung</v>
      </c>
      <c r="S2388" s="2">
        <f t="shared" si="246"/>
        <v>-1500</v>
      </c>
      <c r="T2388" s="2">
        <f t="shared" si="244"/>
        <v>-0.48496605237633367</v>
      </c>
    </row>
    <row r="2389" spans="1:20" x14ac:dyDescent="0.4">
      <c r="A2389" s="1" t="s">
        <v>718</v>
      </c>
      <c r="B2389" s="1" t="s">
        <v>395</v>
      </c>
      <c r="C2389" s="1" t="s">
        <v>477</v>
      </c>
      <c r="D2389" s="1" t="s">
        <v>455</v>
      </c>
      <c r="E2389" s="1" t="s">
        <v>395</v>
      </c>
      <c r="F2389" s="1" t="s">
        <v>497</v>
      </c>
      <c r="G2389" s="1" t="s">
        <v>398</v>
      </c>
      <c r="H2389" s="1" t="s">
        <v>930</v>
      </c>
      <c r="I2389" s="1" t="s">
        <v>292</v>
      </c>
      <c r="J2389" s="1" t="s">
        <v>89</v>
      </c>
      <c r="K2389" s="1" t="s">
        <v>486</v>
      </c>
      <c r="L2389" s="6" t="str">
        <f>VLOOKUP(LEFT(A2389,1),'Ansatz 1'!A$1:B$10,2)</f>
        <v>7 Wirtschaftsförderung</v>
      </c>
      <c r="M2389" s="6" t="str">
        <f>VLOOKUP(LEFT(A2389,2),'Ansatz 2'!A$1:B$51,2)</f>
        <v>77 Förderung des Fremdenverkehrs</v>
      </c>
      <c r="N2389" t="str">
        <f t="shared" si="243"/>
        <v>7700 Einrichtungen zur Förderung des Fremdenverkehrs</v>
      </c>
      <c r="O2389" s="1" t="str">
        <f t="shared" si="245"/>
        <v>EH</v>
      </c>
      <c r="P2389" s="1">
        <f t="shared" si="247"/>
        <v>1</v>
      </c>
      <c r="Q2389" s="1" t="s">
        <v>999</v>
      </c>
      <c r="R2389" t="str">
        <f t="shared" si="242"/>
        <v>1/7700-72050 Interne Leistungsverrechnung</v>
      </c>
      <c r="S2389" s="2">
        <f t="shared" si="246"/>
        <v>-3000</v>
      </c>
      <c r="T2389" s="2">
        <f t="shared" si="244"/>
        <v>-0.96993210475266733</v>
      </c>
    </row>
    <row r="2390" spans="1:20" x14ac:dyDescent="0.4">
      <c r="A2390" s="1" t="s">
        <v>718</v>
      </c>
      <c r="B2390" s="1" t="s">
        <v>395</v>
      </c>
      <c r="C2390" s="1" t="s">
        <v>487</v>
      </c>
      <c r="D2390" s="1" t="s">
        <v>395</v>
      </c>
      <c r="E2390" s="1" t="s">
        <v>395</v>
      </c>
      <c r="F2390" s="1" t="s">
        <v>397</v>
      </c>
      <c r="G2390" s="1" t="s">
        <v>398</v>
      </c>
      <c r="H2390" s="1" t="s">
        <v>930</v>
      </c>
      <c r="I2390" s="1" t="s">
        <v>292</v>
      </c>
      <c r="J2390" s="1" t="s">
        <v>296</v>
      </c>
      <c r="K2390" s="1" t="s">
        <v>448</v>
      </c>
      <c r="L2390" s="6" t="str">
        <f>VLOOKUP(LEFT(A2390,1),'Ansatz 1'!A$1:B$10,2)</f>
        <v>7 Wirtschaftsförderung</v>
      </c>
      <c r="M2390" s="6" t="str">
        <f>VLOOKUP(LEFT(A2390,2),'Ansatz 2'!A$1:B$51,2)</f>
        <v>77 Förderung des Fremdenverkehrs</v>
      </c>
      <c r="N2390" t="str">
        <f t="shared" si="243"/>
        <v>7700 Einrichtungen zur Förderung des Fremdenverkehrs</v>
      </c>
      <c r="O2390" s="1" t="str">
        <f t="shared" si="245"/>
        <v>EH</v>
      </c>
      <c r="P2390" s="1">
        <f t="shared" si="247"/>
        <v>1</v>
      </c>
      <c r="Q2390" s="1" t="s">
        <v>999</v>
      </c>
      <c r="R2390" t="str">
        <f t="shared" si="242"/>
        <v>1/7700-72900 Sonstige Aufwendungen (f.d. Gäste einschl. Ortsverschönerung)</v>
      </c>
      <c r="S2390" s="2">
        <f t="shared" si="246"/>
        <v>-100</v>
      </c>
      <c r="T2390" s="2">
        <f t="shared" si="244"/>
        <v>-3.2331070158422244E-2</v>
      </c>
    </row>
    <row r="2391" spans="1:20" x14ac:dyDescent="0.4">
      <c r="A2391" s="1" t="s">
        <v>719</v>
      </c>
      <c r="B2391" s="1" t="s">
        <v>395</v>
      </c>
      <c r="C2391" s="1" t="s">
        <v>487</v>
      </c>
      <c r="D2391" s="1" t="s">
        <v>395</v>
      </c>
      <c r="E2391" s="1" t="s">
        <v>395</v>
      </c>
      <c r="F2391" s="1" t="s">
        <v>397</v>
      </c>
      <c r="G2391" s="1" t="s">
        <v>398</v>
      </c>
      <c r="H2391" s="1" t="s">
        <v>930</v>
      </c>
      <c r="I2391" s="1" t="s">
        <v>297</v>
      </c>
      <c r="J2391" s="1" t="s">
        <v>298</v>
      </c>
      <c r="K2391" s="1" t="s">
        <v>448</v>
      </c>
      <c r="L2391" s="6" t="str">
        <f>VLOOKUP(LEFT(A2391,1),'Ansatz 1'!A$1:B$10,2)</f>
        <v>7 Wirtschaftsförderung</v>
      </c>
      <c r="M2391" s="6" t="str">
        <f>VLOOKUP(LEFT(A2391,2),'Ansatz 2'!A$1:B$51,2)</f>
        <v>77 Förderung des Fremdenverkehrs</v>
      </c>
      <c r="N2391" t="str">
        <f t="shared" si="243"/>
        <v>7710 Maßnahmen zur Förderung des Fremdenverkehrs</v>
      </c>
      <c r="O2391" s="1" t="str">
        <f t="shared" si="245"/>
        <v>EH</v>
      </c>
      <c r="P2391" s="1">
        <f t="shared" si="247"/>
        <v>1</v>
      </c>
      <c r="Q2391" s="1" t="s">
        <v>999</v>
      </c>
      <c r="R2391" t="str">
        <f t="shared" si="242"/>
        <v>1/7710-72900 Sonstige Aufwendungen (für Werbung)</v>
      </c>
      <c r="S2391" s="2">
        <f t="shared" si="246"/>
        <v>-100</v>
      </c>
      <c r="T2391" s="2">
        <f t="shared" si="244"/>
        <v>-3.2331070158422244E-2</v>
      </c>
    </row>
    <row r="2392" spans="1:20" x14ac:dyDescent="0.4">
      <c r="A2392" s="1" t="s">
        <v>719</v>
      </c>
      <c r="B2392" s="1" t="s">
        <v>395</v>
      </c>
      <c r="C2392" s="1" t="s">
        <v>543</v>
      </c>
      <c r="D2392" s="1" t="s">
        <v>395</v>
      </c>
      <c r="E2392" s="1" t="s">
        <v>395</v>
      </c>
      <c r="F2392" s="1" t="s">
        <v>397</v>
      </c>
      <c r="G2392" s="1" t="s">
        <v>398</v>
      </c>
      <c r="H2392" s="1" t="s">
        <v>958</v>
      </c>
      <c r="I2392" s="1" t="s">
        <v>297</v>
      </c>
      <c r="J2392" s="1" t="s">
        <v>299</v>
      </c>
      <c r="K2392" s="1" t="s">
        <v>609</v>
      </c>
      <c r="L2392" s="6" t="str">
        <f>VLOOKUP(LEFT(A2392,1),'Ansatz 1'!A$1:B$10,2)</f>
        <v>7 Wirtschaftsförderung</v>
      </c>
      <c r="M2392" s="6" t="str">
        <f>VLOOKUP(LEFT(A2392,2),'Ansatz 2'!A$1:B$51,2)</f>
        <v>77 Förderung des Fremdenverkehrs</v>
      </c>
      <c r="N2392" t="str">
        <f t="shared" si="243"/>
        <v>7710 Maßnahmen zur Förderung des Fremdenverkehrs</v>
      </c>
      <c r="O2392" s="1" t="str">
        <f t="shared" si="245"/>
        <v>EH</v>
      </c>
      <c r="P2392" s="1">
        <f t="shared" si="247"/>
        <v>1</v>
      </c>
      <c r="Q2392" s="1" t="s">
        <v>999</v>
      </c>
      <c r="R2392" t="str">
        <f t="shared" si="242"/>
        <v>1/7710-75700 Transfers an private Organisationen ohne Erwerbszweck (regionale Tourismusverbände)</v>
      </c>
      <c r="S2392" s="2">
        <f t="shared" si="246"/>
        <v>-1600</v>
      </c>
      <c r="T2392" s="2">
        <f t="shared" si="244"/>
        <v>-0.5172971225347559</v>
      </c>
    </row>
    <row r="2393" spans="1:20" x14ac:dyDescent="0.4">
      <c r="A2393" s="1" t="s">
        <v>720</v>
      </c>
      <c r="B2393" s="1" t="s">
        <v>395</v>
      </c>
      <c r="C2393" s="1" t="s">
        <v>477</v>
      </c>
      <c r="D2393" s="1" t="s">
        <v>455</v>
      </c>
      <c r="E2393" s="1" t="s">
        <v>395</v>
      </c>
      <c r="F2393" s="1" t="s">
        <v>497</v>
      </c>
      <c r="G2393" s="1" t="s">
        <v>398</v>
      </c>
      <c r="H2393" s="1" t="s">
        <v>930</v>
      </c>
      <c r="I2393" s="1" t="s">
        <v>300</v>
      </c>
      <c r="J2393" s="1" t="s">
        <v>89</v>
      </c>
      <c r="K2393" s="1" t="s">
        <v>461</v>
      </c>
      <c r="L2393" s="6" t="str">
        <f>VLOOKUP(LEFT(A2393,1),'Ansatz 1'!A$1:B$10,2)</f>
        <v>7 Wirtschaftsförderung</v>
      </c>
      <c r="M2393" s="6" t="str">
        <f>VLOOKUP(LEFT(A2393,2),'Ansatz 2'!A$1:B$51,2)</f>
        <v>78 Förderung von Handel, Gewerbe und Industrie</v>
      </c>
      <c r="N2393" t="str">
        <f t="shared" si="243"/>
        <v>7820 Wirtschaftspolitische Maßnahmen</v>
      </c>
      <c r="O2393" s="1" t="str">
        <f t="shared" si="245"/>
        <v>EH</v>
      </c>
      <c r="P2393" s="1">
        <f t="shared" si="247"/>
        <v>1</v>
      </c>
      <c r="Q2393" s="1" t="s">
        <v>999</v>
      </c>
      <c r="R2393" t="str">
        <f t="shared" si="242"/>
        <v>1/7820-72050 Interne Leistungsverrechnung</v>
      </c>
      <c r="S2393" s="2">
        <f t="shared" si="246"/>
        <v>-1000</v>
      </c>
      <c r="T2393" s="2">
        <f t="shared" si="244"/>
        <v>-0.32331070158422243</v>
      </c>
    </row>
    <row r="2394" spans="1:20" x14ac:dyDescent="0.4">
      <c r="A2394" s="1" t="s">
        <v>720</v>
      </c>
      <c r="B2394" s="1" t="s">
        <v>395</v>
      </c>
      <c r="C2394" s="1" t="s">
        <v>427</v>
      </c>
      <c r="D2394" s="1" t="s">
        <v>403</v>
      </c>
      <c r="E2394" s="1" t="s">
        <v>395</v>
      </c>
      <c r="F2394" s="1" t="s">
        <v>397</v>
      </c>
      <c r="G2394" s="1" t="s">
        <v>398</v>
      </c>
      <c r="H2394" s="1" t="s">
        <v>932</v>
      </c>
      <c r="I2394" s="1" t="s">
        <v>300</v>
      </c>
      <c r="J2394" s="1" t="s">
        <v>301</v>
      </c>
      <c r="K2394" s="1" t="s">
        <v>537</v>
      </c>
      <c r="L2394" s="6" t="str">
        <f>VLOOKUP(LEFT(A2394,1),'Ansatz 1'!A$1:B$10,2)</f>
        <v>7 Wirtschaftsförderung</v>
      </c>
      <c r="M2394" s="6" t="str">
        <f>VLOOKUP(LEFT(A2394,2),'Ansatz 2'!A$1:B$51,2)</f>
        <v>78 Förderung von Handel, Gewerbe und Industrie</v>
      </c>
      <c r="N2394" t="str">
        <f t="shared" si="243"/>
        <v>7820 Wirtschaftspolitische Maßnahmen</v>
      </c>
      <c r="O2394" s="1" t="str">
        <f t="shared" si="245"/>
        <v>EH</v>
      </c>
      <c r="P2394" s="1">
        <f t="shared" si="247"/>
        <v>1</v>
      </c>
      <c r="Q2394" s="1" t="s">
        <v>999</v>
      </c>
      <c r="R2394" t="str">
        <f t="shared" si="242"/>
        <v>1/7820-75510 Transfers an Unternehmen (ohne Finanzunternehmen) und andere (Werbe- und Präsentationsmaßnahmen, div. Aktionen)</v>
      </c>
      <c r="S2394" s="2">
        <f t="shared" si="246"/>
        <v>-10000</v>
      </c>
      <c r="T2394" s="2">
        <f t="shared" si="244"/>
        <v>-3.2331070158422244</v>
      </c>
    </row>
    <row r="2395" spans="1:20" x14ac:dyDescent="0.4">
      <c r="A2395" s="1" t="s">
        <v>720</v>
      </c>
      <c r="B2395" s="1" t="s">
        <v>395</v>
      </c>
      <c r="C2395" s="1" t="s">
        <v>427</v>
      </c>
      <c r="D2395" s="1" t="s">
        <v>412</v>
      </c>
      <c r="E2395" s="1" t="s">
        <v>395</v>
      </c>
      <c r="F2395" s="1" t="s">
        <v>397</v>
      </c>
      <c r="G2395" s="1" t="s">
        <v>398</v>
      </c>
      <c r="H2395" s="1" t="s">
        <v>932</v>
      </c>
      <c r="I2395" s="1" t="s">
        <v>300</v>
      </c>
      <c r="J2395" s="1" t="s">
        <v>302</v>
      </c>
      <c r="K2395" s="1" t="s">
        <v>721</v>
      </c>
      <c r="L2395" s="6" t="str">
        <f>VLOOKUP(LEFT(A2395,1),'Ansatz 1'!A$1:B$10,2)</f>
        <v>7 Wirtschaftsförderung</v>
      </c>
      <c r="M2395" s="6" t="str">
        <f>VLOOKUP(LEFT(A2395,2),'Ansatz 2'!A$1:B$51,2)</f>
        <v>78 Förderung von Handel, Gewerbe und Industrie</v>
      </c>
      <c r="N2395" t="str">
        <f t="shared" si="243"/>
        <v>7820 Wirtschaftspolitische Maßnahmen</v>
      </c>
      <c r="O2395" s="1" t="str">
        <f t="shared" si="245"/>
        <v>EH</v>
      </c>
      <c r="P2395" s="1">
        <f t="shared" si="247"/>
        <v>1</v>
      </c>
      <c r="Q2395" s="1" t="s">
        <v>999</v>
      </c>
      <c r="R2395" t="str">
        <f t="shared" si="242"/>
        <v>1/7820-75511 Transfers an Unternehmen (ohne Finanzunternehmen) und andere (Überbetriebliche Kinderbetreuung - Interpark -Focus)</v>
      </c>
      <c r="S2395" s="2">
        <f t="shared" si="246"/>
        <v>-25000</v>
      </c>
      <c r="T2395" s="2">
        <f t="shared" si="244"/>
        <v>-8.0827675396055607</v>
      </c>
    </row>
    <row r="2396" spans="1:20" x14ac:dyDescent="0.4">
      <c r="A2396" s="1" t="s">
        <v>722</v>
      </c>
      <c r="B2396" s="1" t="s">
        <v>395</v>
      </c>
      <c r="C2396" s="1" t="s">
        <v>438</v>
      </c>
      <c r="D2396" s="1" t="s">
        <v>395</v>
      </c>
      <c r="E2396" s="1" t="s">
        <v>395</v>
      </c>
      <c r="F2396" s="1" t="s">
        <v>397</v>
      </c>
      <c r="G2396" s="1" t="s">
        <v>398</v>
      </c>
      <c r="H2396" s="1" t="s">
        <v>934</v>
      </c>
      <c r="I2396" s="1" t="s">
        <v>303</v>
      </c>
      <c r="J2396" s="1" t="s">
        <v>36</v>
      </c>
      <c r="K2396" s="1" t="s">
        <v>453</v>
      </c>
      <c r="L2396" s="6" t="str">
        <f>VLOOKUP(LEFT(A2396,1),'Ansatz 1'!A$1:B$10,2)</f>
        <v>8 Dienstleistungen</v>
      </c>
      <c r="M2396" s="6" t="str">
        <f>VLOOKUP(LEFT(A2396,2),'Ansatz 2'!A$1:B$51,2)</f>
        <v>81 Öffentliche Einrichtungen</v>
      </c>
      <c r="N2396" t="str">
        <f t="shared" si="243"/>
        <v>8140 Straßenreinigung</v>
      </c>
      <c r="O2396" s="1" t="str">
        <f t="shared" si="245"/>
        <v>EH</v>
      </c>
      <c r="P2396" s="1">
        <f t="shared" si="247"/>
        <v>1</v>
      </c>
      <c r="Q2396" s="1" t="s">
        <v>999</v>
      </c>
      <c r="R2396" t="str">
        <f t="shared" si="242"/>
        <v>1/8140-40000 Geringwertige Wirtschaftsgüter (GWG)</v>
      </c>
      <c r="S2396" s="2">
        <f t="shared" si="246"/>
        <v>-8000</v>
      </c>
      <c r="T2396" s="2">
        <f t="shared" si="244"/>
        <v>-2.5864856126737794</v>
      </c>
    </row>
    <row r="2397" spans="1:20" x14ac:dyDescent="0.4">
      <c r="A2397" s="1" t="s">
        <v>722</v>
      </c>
      <c r="B2397" s="1" t="s">
        <v>395</v>
      </c>
      <c r="C2397" s="1" t="s">
        <v>560</v>
      </c>
      <c r="D2397" s="1" t="s">
        <v>395</v>
      </c>
      <c r="E2397" s="1" t="s">
        <v>395</v>
      </c>
      <c r="F2397" s="1" t="s">
        <v>397</v>
      </c>
      <c r="G2397" s="1" t="s">
        <v>398</v>
      </c>
      <c r="H2397" s="1" t="s">
        <v>934</v>
      </c>
      <c r="I2397" s="1" t="s">
        <v>303</v>
      </c>
      <c r="J2397" s="1" t="s">
        <v>121</v>
      </c>
      <c r="K2397" s="1" t="s">
        <v>461</v>
      </c>
      <c r="L2397" s="6" t="str">
        <f>VLOOKUP(LEFT(A2397,1),'Ansatz 1'!A$1:B$10,2)</f>
        <v>8 Dienstleistungen</v>
      </c>
      <c r="M2397" s="6" t="str">
        <f>VLOOKUP(LEFT(A2397,2),'Ansatz 2'!A$1:B$51,2)</f>
        <v>81 Öffentliche Einrichtungen</v>
      </c>
      <c r="N2397" t="str">
        <f t="shared" si="243"/>
        <v>8140 Straßenreinigung</v>
      </c>
      <c r="O2397" s="1" t="str">
        <f t="shared" si="245"/>
        <v>EH</v>
      </c>
      <c r="P2397" s="1">
        <f t="shared" si="247"/>
        <v>1</v>
      </c>
      <c r="Q2397" s="1" t="s">
        <v>999</v>
      </c>
      <c r="R2397" t="str">
        <f t="shared" si="242"/>
        <v>1/8140-45200 Treibstoffe</v>
      </c>
      <c r="S2397" s="2">
        <f t="shared" si="246"/>
        <v>-1000</v>
      </c>
      <c r="T2397" s="2">
        <f t="shared" si="244"/>
        <v>-0.32331070158422243</v>
      </c>
    </row>
    <row r="2398" spans="1:20" x14ac:dyDescent="0.4">
      <c r="A2398" s="1" t="s">
        <v>722</v>
      </c>
      <c r="B2398" s="1" t="s">
        <v>395</v>
      </c>
      <c r="C2398" s="1" t="s">
        <v>459</v>
      </c>
      <c r="D2398" s="1" t="s">
        <v>395</v>
      </c>
      <c r="E2398" s="1" t="s">
        <v>395</v>
      </c>
      <c r="F2398" s="1" t="s">
        <v>397</v>
      </c>
      <c r="G2398" s="1" t="s">
        <v>398</v>
      </c>
      <c r="H2398" s="1" t="s">
        <v>944</v>
      </c>
      <c r="I2398" s="1" t="s">
        <v>303</v>
      </c>
      <c r="J2398" s="1" t="s">
        <v>123</v>
      </c>
      <c r="K2398" s="1" t="s">
        <v>440</v>
      </c>
      <c r="L2398" s="6" t="str">
        <f>VLOOKUP(LEFT(A2398,1),'Ansatz 1'!A$1:B$10,2)</f>
        <v>8 Dienstleistungen</v>
      </c>
      <c r="M2398" s="6" t="str">
        <f>VLOOKUP(LEFT(A2398,2),'Ansatz 2'!A$1:B$51,2)</f>
        <v>81 Öffentliche Einrichtungen</v>
      </c>
      <c r="N2398" t="str">
        <f t="shared" si="243"/>
        <v>8140 Straßenreinigung</v>
      </c>
      <c r="O2398" s="1" t="str">
        <f t="shared" si="245"/>
        <v>EH</v>
      </c>
      <c r="P2398" s="1">
        <f t="shared" si="247"/>
        <v>1</v>
      </c>
      <c r="Q2398" s="1" t="s">
        <v>999</v>
      </c>
      <c r="R2398" t="str">
        <f t="shared" si="242"/>
        <v>1/8140-61700 Instandhaltung von Fahrzeugen</v>
      </c>
      <c r="S2398" s="2">
        <f t="shared" si="246"/>
        <v>-2000</v>
      </c>
      <c r="T2398" s="2">
        <f t="shared" si="244"/>
        <v>-0.64662140316844485</v>
      </c>
    </row>
    <row r="2399" spans="1:20" x14ac:dyDescent="0.4">
      <c r="A2399" s="1" t="s">
        <v>722</v>
      </c>
      <c r="B2399" s="1" t="s">
        <v>395</v>
      </c>
      <c r="C2399" s="1" t="s">
        <v>462</v>
      </c>
      <c r="D2399" s="1" t="s">
        <v>395</v>
      </c>
      <c r="E2399" s="1" t="s">
        <v>395</v>
      </c>
      <c r="F2399" s="1" t="s">
        <v>397</v>
      </c>
      <c r="G2399" s="1" t="s">
        <v>398</v>
      </c>
      <c r="H2399" s="1" t="s">
        <v>944</v>
      </c>
      <c r="I2399" s="1" t="s">
        <v>303</v>
      </c>
      <c r="J2399" s="1" t="s">
        <v>47</v>
      </c>
      <c r="K2399" s="1" t="s">
        <v>461</v>
      </c>
      <c r="L2399" s="6" t="str">
        <f>VLOOKUP(LEFT(A2399,1),'Ansatz 1'!A$1:B$10,2)</f>
        <v>8 Dienstleistungen</v>
      </c>
      <c r="M2399" s="6" t="str">
        <f>VLOOKUP(LEFT(A2399,2),'Ansatz 2'!A$1:B$51,2)</f>
        <v>81 Öffentliche Einrichtungen</v>
      </c>
      <c r="N2399" t="str">
        <f t="shared" si="243"/>
        <v>8140 Straßenreinigung</v>
      </c>
      <c r="O2399" s="1" t="str">
        <f t="shared" si="245"/>
        <v>EH</v>
      </c>
      <c r="P2399" s="1">
        <f t="shared" si="247"/>
        <v>1</v>
      </c>
      <c r="Q2399" s="1" t="s">
        <v>999</v>
      </c>
      <c r="R2399" t="str">
        <f t="shared" si="242"/>
        <v>1/8140-61800 Instandhaltung von sonstigen Anlagen</v>
      </c>
      <c r="S2399" s="2">
        <f t="shared" si="246"/>
        <v>-1000</v>
      </c>
      <c r="T2399" s="2">
        <f t="shared" si="244"/>
        <v>-0.32331070158422243</v>
      </c>
    </row>
    <row r="2400" spans="1:20" x14ac:dyDescent="0.4">
      <c r="A2400" s="1" t="s">
        <v>722</v>
      </c>
      <c r="B2400" s="1" t="s">
        <v>395</v>
      </c>
      <c r="C2400" s="1" t="s">
        <v>946</v>
      </c>
      <c r="D2400" s="1" t="s">
        <v>395</v>
      </c>
      <c r="E2400" s="1" t="s">
        <v>395</v>
      </c>
      <c r="F2400" s="1" t="s">
        <v>397</v>
      </c>
      <c r="G2400" s="1" t="s">
        <v>398</v>
      </c>
      <c r="H2400" s="1" t="s">
        <v>947</v>
      </c>
      <c r="I2400" s="1" t="s">
        <v>303</v>
      </c>
      <c r="J2400" s="1" t="s">
        <v>948</v>
      </c>
      <c r="K2400" s="1" t="s">
        <v>448</v>
      </c>
      <c r="L2400" s="6" t="str">
        <f>VLOOKUP(LEFT(A2400,1),'Ansatz 1'!A$1:B$10,2)</f>
        <v>8 Dienstleistungen</v>
      </c>
      <c r="M2400" s="6" t="str">
        <f>VLOOKUP(LEFT(A2400,2),'Ansatz 2'!A$1:B$51,2)</f>
        <v>81 Öffentliche Einrichtungen</v>
      </c>
      <c r="N2400" t="str">
        <f t="shared" si="243"/>
        <v>8140 Straßenreinigung</v>
      </c>
      <c r="O2400" s="1" t="str">
        <f t="shared" si="245"/>
        <v>EH</v>
      </c>
      <c r="P2400" s="1">
        <f t="shared" si="247"/>
        <v>1</v>
      </c>
      <c r="Q2400" s="1" t="s">
        <v>999</v>
      </c>
      <c r="R2400" t="str">
        <f t="shared" si="242"/>
        <v>1/8140-68000 Planmäßige Abschreibung</v>
      </c>
      <c r="S2400" s="2">
        <f t="shared" si="246"/>
        <v>-100</v>
      </c>
      <c r="T2400" s="2">
        <f t="shared" si="244"/>
        <v>-3.2331070158422244E-2</v>
      </c>
    </row>
    <row r="2401" spans="1:20" x14ac:dyDescent="0.4">
      <c r="A2401" s="1" t="s">
        <v>722</v>
      </c>
      <c r="B2401" s="1" t="s">
        <v>395</v>
      </c>
      <c r="C2401" s="1" t="s">
        <v>477</v>
      </c>
      <c r="D2401" s="1" t="s">
        <v>455</v>
      </c>
      <c r="E2401" s="1" t="s">
        <v>395</v>
      </c>
      <c r="F2401" s="1" t="s">
        <v>497</v>
      </c>
      <c r="G2401" s="1" t="s">
        <v>398</v>
      </c>
      <c r="H2401" s="1" t="s">
        <v>930</v>
      </c>
      <c r="I2401" s="1" t="s">
        <v>303</v>
      </c>
      <c r="J2401" s="1" t="s">
        <v>89</v>
      </c>
      <c r="K2401" s="1" t="s">
        <v>424</v>
      </c>
      <c r="L2401" s="6" t="str">
        <f>VLOOKUP(LEFT(A2401,1),'Ansatz 1'!A$1:B$10,2)</f>
        <v>8 Dienstleistungen</v>
      </c>
      <c r="M2401" s="6" t="str">
        <f>VLOOKUP(LEFT(A2401,2),'Ansatz 2'!A$1:B$51,2)</f>
        <v>81 Öffentliche Einrichtungen</v>
      </c>
      <c r="N2401" t="str">
        <f t="shared" si="243"/>
        <v>8140 Straßenreinigung</v>
      </c>
      <c r="O2401" s="1" t="str">
        <f t="shared" si="245"/>
        <v>EH</v>
      </c>
      <c r="P2401" s="1">
        <f t="shared" si="247"/>
        <v>1</v>
      </c>
      <c r="Q2401" s="1" t="s">
        <v>999</v>
      </c>
      <c r="R2401" t="str">
        <f t="shared" si="242"/>
        <v>1/8140-72050 Interne Leistungsverrechnung</v>
      </c>
      <c r="S2401" s="2">
        <f t="shared" si="246"/>
        <v>-20000</v>
      </c>
      <c r="T2401" s="2">
        <f t="shared" si="244"/>
        <v>-6.4662140316844487</v>
      </c>
    </row>
    <row r="2402" spans="1:20" x14ac:dyDescent="0.4">
      <c r="A2402" s="1" t="s">
        <v>722</v>
      </c>
      <c r="B2402" s="1" t="s">
        <v>395</v>
      </c>
      <c r="C2402" s="1" t="s">
        <v>485</v>
      </c>
      <c r="D2402" s="1" t="s">
        <v>395</v>
      </c>
      <c r="E2402" s="1" t="s">
        <v>395</v>
      </c>
      <c r="F2402" s="1" t="s">
        <v>397</v>
      </c>
      <c r="G2402" s="1" t="s">
        <v>398</v>
      </c>
      <c r="H2402" s="1" t="s">
        <v>930</v>
      </c>
      <c r="I2402" s="1" t="s">
        <v>303</v>
      </c>
      <c r="J2402" s="1" t="s">
        <v>304</v>
      </c>
      <c r="K2402" s="1" t="s">
        <v>707</v>
      </c>
      <c r="L2402" s="6" t="str">
        <f>VLOOKUP(LEFT(A2402,1),'Ansatz 1'!A$1:B$10,2)</f>
        <v>8 Dienstleistungen</v>
      </c>
      <c r="M2402" s="6" t="str">
        <f>VLOOKUP(LEFT(A2402,2),'Ansatz 2'!A$1:B$51,2)</f>
        <v>81 Öffentliche Einrichtungen</v>
      </c>
      <c r="N2402" t="str">
        <f t="shared" si="243"/>
        <v>8140 Straßenreinigung</v>
      </c>
      <c r="O2402" s="1" t="str">
        <f t="shared" si="245"/>
        <v>EH</v>
      </c>
      <c r="P2402" s="1">
        <f t="shared" si="247"/>
        <v>1</v>
      </c>
      <c r="Q2402" s="1" t="s">
        <v>999</v>
      </c>
      <c r="R2402" t="str">
        <f t="shared" si="242"/>
        <v>1/8140-72800 Entgelte für sonstige Leistungen (Straßenreinigung und Winterdienst)</v>
      </c>
      <c r="S2402" s="2">
        <f t="shared" si="246"/>
        <v>-55000</v>
      </c>
      <c r="T2402" s="2">
        <f t="shared" si="244"/>
        <v>-17.782088587132233</v>
      </c>
    </row>
    <row r="2403" spans="1:20" x14ac:dyDescent="0.4">
      <c r="A2403" s="1" t="s">
        <v>722</v>
      </c>
      <c r="B2403" s="1" t="s">
        <v>395</v>
      </c>
      <c r="C2403" s="1" t="s">
        <v>723</v>
      </c>
      <c r="D2403" s="1" t="s">
        <v>395</v>
      </c>
      <c r="E2403" s="1" t="s">
        <v>395</v>
      </c>
      <c r="F2403" s="1" t="s">
        <v>397</v>
      </c>
      <c r="G2403" s="1" t="s">
        <v>398</v>
      </c>
      <c r="H2403" s="1" t="s">
        <v>951</v>
      </c>
      <c r="I2403" s="1" t="s">
        <v>303</v>
      </c>
      <c r="J2403" s="1" t="s">
        <v>305</v>
      </c>
      <c r="K2403" s="1" t="s">
        <v>440</v>
      </c>
      <c r="L2403" s="6" t="str">
        <f>VLOOKUP(LEFT(A2403,1),'Ansatz 1'!A$1:B$10,2)</f>
        <v>8 Dienstleistungen</v>
      </c>
      <c r="M2403" s="6" t="str">
        <f>VLOOKUP(LEFT(A2403,2),'Ansatz 2'!A$1:B$51,2)</f>
        <v>81 Öffentliche Einrichtungen</v>
      </c>
      <c r="N2403" t="str">
        <f t="shared" si="243"/>
        <v>8140 Straßenreinigung</v>
      </c>
      <c r="O2403" s="1" t="str">
        <f t="shared" si="245"/>
        <v>EH</v>
      </c>
      <c r="P2403" s="1">
        <f t="shared" si="247"/>
        <v>2</v>
      </c>
      <c r="Q2403" s="1" t="s">
        <v>999</v>
      </c>
      <c r="R2403" t="str">
        <f t="shared" si="242"/>
        <v>2/8140+82800 Rückersätze von Aufwendungen (Winterdienst)</v>
      </c>
      <c r="S2403" s="2">
        <f t="shared" si="246"/>
        <v>2000</v>
      </c>
      <c r="T2403" s="2">
        <f t="shared" si="244"/>
        <v>0.64662140316844485</v>
      </c>
    </row>
    <row r="2404" spans="1:20" x14ac:dyDescent="0.4">
      <c r="A2404" s="1" t="s">
        <v>724</v>
      </c>
      <c r="B2404" s="1" t="s">
        <v>395</v>
      </c>
      <c r="C2404" s="1" t="s">
        <v>438</v>
      </c>
      <c r="D2404" s="1" t="s">
        <v>395</v>
      </c>
      <c r="E2404" s="1" t="s">
        <v>395</v>
      </c>
      <c r="F2404" s="1" t="s">
        <v>397</v>
      </c>
      <c r="G2404" s="1" t="s">
        <v>398</v>
      </c>
      <c r="H2404" s="1" t="s">
        <v>934</v>
      </c>
      <c r="I2404" s="1" t="s">
        <v>306</v>
      </c>
      <c r="J2404" s="1" t="s">
        <v>36</v>
      </c>
      <c r="K2404" s="1" t="s">
        <v>421</v>
      </c>
      <c r="L2404" s="6" t="str">
        <f>VLOOKUP(LEFT(A2404,1),'Ansatz 1'!A$1:B$10,2)</f>
        <v>8 Dienstleistungen</v>
      </c>
      <c r="M2404" s="6" t="str">
        <f>VLOOKUP(LEFT(A2404,2),'Ansatz 2'!A$1:B$51,2)</f>
        <v>81 Öffentliche Einrichtungen</v>
      </c>
      <c r="N2404" t="str">
        <f t="shared" si="243"/>
        <v>8150 Park- und Gartenanlagen, Kinderspielplätze</v>
      </c>
      <c r="O2404" s="1" t="str">
        <f t="shared" si="245"/>
        <v>EH</v>
      </c>
      <c r="P2404" s="1">
        <f t="shared" si="247"/>
        <v>1</v>
      </c>
      <c r="Q2404" s="1" t="s">
        <v>999</v>
      </c>
      <c r="R2404" t="str">
        <f t="shared" si="242"/>
        <v>1/8150-40000 Geringwertige Wirtschaftsgüter (GWG)</v>
      </c>
      <c r="S2404" s="2">
        <f t="shared" si="246"/>
        <v>-500</v>
      </c>
      <c r="T2404" s="2">
        <f t="shared" si="244"/>
        <v>-0.16165535079211121</v>
      </c>
    </row>
    <row r="2405" spans="1:20" x14ac:dyDescent="0.4">
      <c r="A2405" s="1" t="s">
        <v>724</v>
      </c>
      <c r="B2405" s="1" t="s">
        <v>395</v>
      </c>
      <c r="C2405" s="1" t="s">
        <v>636</v>
      </c>
      <c r="D2405" s="1" t="s">
        <v>395</v>
      </c>
      <c r="E2405" s="1" t="s">
        <v>395</v>
      </c>
      <c r="F2405" s="1" t="s">
        <v>397</v>
      </c>
      <c r="G2405" s="1" t="s">
        <v>398</v>
      </c>
      <c r="H2405" s="1" t="s">
        <v>944</v>
      </c>
      <c r="I2405" s="1" t="s">
        <v>306</v>
      </c>
      <c r="J2405" s="1" t="s">
        <v>175</v>
      </c>
      <c r="K2405" s="1" t="s">
        <v>537</v>
      </c>
      <c r="L2405" s="6" t="str">
        <f>VLOOKUP(LEFT(A2405,1),'Ansatz 1'!A$1:B$10,2)</f>
        <v>8 Dienstleistungen</v>
      </c>
      <c r="M2405" s="6" t="str">
        <f>VLOOKUP(LEFT(A2405,2),'Ansatz 2'!A$1:B$51,2)</f>
        <v>81 Öffentliche Einrichtungen</v>
      </c>
      <c r="N2405" t="str">
        <f t="shared" si="243"/>
        <v>8150 Park- und Gartenanlagen, Kinderspielplätze</v>
      </c>
      <c r="O2405" s="1" t="str">
        <f t="shared" si="245"/>
        <v>EH</v>
      </c>
      <c r="P2405" s="1">
        <f t="shared" si="247"/>
        <v>1</v>
      </c>
      <c r="Q2405" s="1" t="s">
        <v>999</v>
      </c>
      <c r="R2405" t="str">
        <f t="shared" si="242"/>
        <v>1/8150-61300 Instandhaltung von sonstigen Grundstückseinrichtungen</v>
      </c>
      <c r="S2405" s="2">
        <f t="shared" si="246"/>
        <v>-10000</v>
      </c>
      <c r="T2405" s="2">
        <f t="shared" si="244"/>
        <v>-3.2331070158422244</v>
      </c>
    </row>
    <row r="2406" spans="1:20" x14ac:dyDescent="0.4">
      <c r="A2406" s="1" t="s">
        <v>724</v>
      </c>
      <c r="B2406" s="1" t="s">
        <v>395</v>
      </c>
      <c r="C2406" s="1" t="s">
        <v>636</v>
      </c>
      <c r="D2406" s="1" t="s">
        <v>409</v>
      </c>
      <c r="E2406" s="1" t="s">
        <v>395</v>
      </c>
      <c r="F2406" s="1" t="s">
        <v>397</v>
      </c>
      <c r="G2406" s="1" t="s">
        <v>398</v>
      </c>
      <c r="H2406" s="1" t="s">
        <v>944</v>
      </c>
      <c r="I2406" s="1" t="s">
        <v>306</v>
      </c>
      <c r="J2406" s="1" t="s">
        <v>175</v>
      </c>
      <c r="K2406" s="1" t="s">
        <v>537</v>
      </c>
      <c r="L2406" s="6" t="str">
        <f>VLOOKUP(LEFT(A2406,1),'Ansatz 1'!A$1:B$10,2)</f>
        <v>8 Dienstleistungen</v>
      </c>
      <c r="M2406" s="6" t="str">
        <f>VLOOKUP(LEFT(A2406,2),'Ansatz 2'!A$1:B$51,2)</f>
        <v>81 Öffentliche Einrichtungen</v>
      </c>
      <c r="N2406" t="str">
        <f t="shared" si="243"/>
        <v>8150 Park- und Gartenanlagen, Kinderspielplätze</v>
      </c>
      <c r="O2406" s="1" t="str">
        <f t="shared" si="245"/>
        <v>EH</v>
      </c>
      <c r="P2406" s="1">
        <f t="shared" si="247"/>
        <v>1</v>
      </c>
      <c r="Q2406" s="1" t="s">
        <v>999</v>
      </c>
      <c r="R2406" t="str">
        <f t="shared" si="242"/>
        <v>1/8150-61390 Instandhaltung von sonstigen Grundstückseinrichtungen</v>
      </c>
      <c r="S2406" s="2">
        <f t="shared" si="246"/>
        <v>-10000</v>
      </c>
      <c r="T2406" s="2">
        <f t="shared" si="244"/>
        <v>-3.2331070158422244</v>
      </c>
    </row>
    <row r="2407" spans="1:20" x14ac:dyDescent="0.4">
      <c r="A2407" s="1" t="s">
        <v>724</v>
      </c>
      <c r="B2407" s="1" t="s">
        <v>395</v>
      </c>
      <c r="C2407" s="1" t="s">
        <v>701</v>
      </c>
      <c r="D2407" s="1" t="s">
        <v>395</v>
      </c>
      <c r="E2407" s="1" t="s">
        <v>395</v>
      </c>
      <c r="F2407" s="1" t="s">
        <v>397</v>
      </c>
      <c r="G2407" s="1" t="s">
        <v>398</v>
      </c>
      <c r="H2407" s="1" t="s">
        <v>944</v>
      </c>
      <c r="I2407" s="1" t="s">
        <v>306</v>
      </c>
      <c r="J2407" s="1" t="s">
        <v>259</v>
      </c>
      <c r="K2407" s="1" t="s">
        <v>437</v>
      </c>
      <c r="L2407" s="6" t="str">
        <f>VLOOKUP(LEFT(A2407,1),'Ansatz 1'!A$1:B$10,2)</f>
        <v>8 Dienstleistungen</v>
      </c>
      <c r="M2407" s="6" t="str">
        <f>VLOOKUP(LEFT(A2407,2),'Ansatz 2'!A$1:B$51,2)</f>
        <v>81 Öffentliche Einrichtungen</v>
      </c>
      <c r="N2407" t="str">
        <f t="shared" si="243"/>
        <v>8150 Park- und Gartenanlagen, Kinderspielplätze</v>
      </c>
      <c r="O2407" s="1" t="str">
        <f t="shared" si="245"/>
        <v>EH</v>
      </c>
      <c r="P2407" s="1">
        <f t="shared" si="247"/>
        <v>1</v>
      </c>
      <c r="Q2407" s="1" t="s">
        <v>999</v>
      </c>
      <c r="R2407" t="str">
        <f t="shared" ref="R2407:R2470" si="248">_xlfn.CONCAT(P2407,"/",A2407,LEFT(B2407,1),IF(P2407=1,"-","+"),C2407,LEFT(D2407,2)," ",J2407)</f>
        <v>1/8150-61600 Instandhaltung von Maschinen und maschinellen Anlagen</v>
      </c>
      <c r="S2407" s="2">
        <f t="shared" si="246"/>
        <v>-4000</v>
      </c>
      <c r="T2407" s="2">
        <f t="shared" si="244"/>
        <v>-1.2932428063368897</v>
      </c>
    </row>
    <row r="2408" spans="1:20" x14ac:dyDescent="0.4">
      <c r="A2408" s="1" t="s">
        <v>724</v>
      </c>
      <c r="B2408" s="1" t="s">
        <v>395</v>
      </c>
      <c r="C2408" s="1" t="s">
        <v>946</v>
      </c>
      <c r="D2408" s="1" t="s">
        <v>395</v>
      </c>
      <c r="E2408" s="1" t="s">
        <v>395</v>
      </c>
      <c r="F2408" s="1" t="s">
        <v>397</v>
      </c>
      <c r="G2408" s="1" t="s">
        <v>398</v>
      </c>
      <c r="H2408" s="1" t="s">
        <v>947</v>
      </c>
      <c r="I2408" s="1" t="s">
        <v>306</v>
      </c>
      <c r="J2408" s="1" t="s">
        <v>948</v>
      </c>
      <c r="K2408" s="1" t="s">
        <v>771</v>
      </c>
      <c r="L2408" s="6" t="str">
        <f>VLOOKUP(LEFT(A2408,1),'Ansatz 1'!A$1:B$10,2)</f>
        <v>8 Dienstleistungen</v>
      </c>
      <c r="M2408" s="6" t="str">
        <f>VLOOKUP(LEFT(A2408,2),'Ansatz 2'!A$1:B$51,2)</f>
        <v>81 Öffentliche Einrichtungen</v>
      </c>
      <c r="N2408" t="str">
        <f t="shared" ref="N2408:N2471" si="249">_xlfn.CONCAT(A2408,LEFT(B2408,1)," ", I2408)</f>
        <v>8150 Park- und Gartenanlagen, Kinderspielplätze</v>
      </c>
      <c r="O2408" s="1" t="str">
        <f t="shared" si="245"/>
        <v>EH</v>
      </c>
      <c r="P2408" s="1">
        <f t="shared" si="247"/>
        <v>1</v>
      </c>
      <c r="Q2408" s="1" t="s">
        <v>999</v>
      </c>
      <c r="R2408" t="str">
        <f t="shared" si="248"/>
        <v>1/8150-68000 Planmäßige Abschreibung</v>
      </c>
      <c r="S2408" s="2">
        <f t="shared" si="246"/>
        <v>-2100</v>
      </c>
      <c r="T2408" s="2">
        <f t="shared" ref="T2408:T2471" si="250">S2408/U$1</f>
        <v>-0.67895247332686715</v>
      </c>
    </row>
    <row r="2409" spans="1:20" x14ac:dyDescent="0.4">
      <c r="A2409" s="1" t="s">
        <v>724</v>
      </c>
      <c r="B2409" s="1" t="s">
        <v>395</v>
      </c>
      <c r="C2409" s="1" t="s">
        <v>477</v>
      </c>
      <c r="D2409" s="1" t="s">
        <v>455</v>
      </c>
      <c r="E2409" s="1" t="s">
        <v>395</v>
      </c>
      <c r="F2409" s="1" t="s">
        <v>497</v>
      </c>
      <c r="G2409" s="1" t="s">
        <v>398</v>
      </c>
      <c r="H2409" s="1" t="s">
        <v>930</v>
      </c>
      <c r="I2409" s="1" t="s">
        <v>306</v>
      </c>
      <c r="J2409" s="1" t="s">
        <v>89</v>
      </c>
      <c r="K2409" s="1" t="s">
        <v>727</v>
      </c>
      <c r="L2409" s="6" t="str">
        <f>VLOOKUP(LEFT(A2409,1),'Ansatz 1'!A$1:B$10,2)</f>
        <v>8 Dienstleistungen</v>
      </c>
      <c r="M2409" s="6" t="str">
        <f>VLOOKUP(LEFT(A2409,2),'Ansatz 2'!A$1:B$51,2)</f>
        <v>81 Öffentliche Einrichtungen</v>
      </c>
      <c r="N2409" t="str">
        <f t="shared" si="249"/>
        <v>8150 Park- und Gartenanlagen, Kinderspielplätze</v>
      </c>
      <c r="O2409" s="1" t="str">
        <f t="shared" si="245"/>
        <v>EH</v>
      </c>
      <c r="P2409" s="1">
        <f t="shared" si="247"/>
        <v>1</v>
      </c>
      <c r="Q2409" s="1" t="s">
        <v>999</v>
      </c>
      <c r="R2409" t="str">
        <f t="shared" si="248"/>
        <v>1/8150-72050 Interne Leistungsverrechnung</v>
      </c>
      <c r="S2409" s="2">
        <f t="shared" si="246"/>
        <v>-26000</v>
      </c>
      <c r="T2409" s="2">
        <f t="shared" si="250"/>
        <v>-8.4060782411897836</v>
      </c>
    </row>
    <row r="2410" spans="1:20" x14ac:dyDescent="0.4">
      <c r="A2410" s="1" t="s">
        <v>724</v>
      </c>
      <c r="B2410" s="1" t="s">
        <v>395</v>
      </c>
      <c r="C2410" s="1" t="s">
        <v>485</v>
      </c>
      <c r="D2410" s="1" t="s">
        <v>395</v>
      </c>
      <c r="E2410" s="1" t="s">
        <v>395</v>
      </c>
      <c r="F2410" s="1" t="s">
        <v>397</v>
      </c>
      <c r="G2410" s="1" t="s">
        <v>398</v>
      </c>
      <c r="H2410" s="1" t="s">
        <v>930</v>
      </c>
      <c r="I2410" s="1" t="s">
        <v>306</v>
      </c>
      <c r="J2410" s="1" t="s">
        <v>308</v>
      </c>
      <c r="K2410" s="1" t="s">
        <v>728</v>
      </c>
      <c r="L2410" s="6" t="str">
        <f>VLOOKUP(LEFT(A2410,1),'Ansatz 1'!A$1:B$10,2)</f>
        <v>8 Dienstleistungen</v>
      </c>
      <c r="M2410" s="6" t="str">
        <f>VLOOKUP(LEFT(A2410,2),'Ansatz 2'!A$1:B$51,2)</f>
        <v>81 Öffentliche Einrichtungen</v>
      </c>
      <c r="N2410" t="str">
        <f t="shared" si="249"/>
        <v>8150 Park- und Gartenanlagen, Kinderspielplätze</v>
      </c>
      <c r="O2410" s="1" t="str">
        <f t="shared" si="245"/>
        <v>EH</v>
      </c>
      <c r="P2410" s="1">
        <f t="shared" si="247"/>
        <v>1</v>
      </c>
      <c r="Q2410" s="1" t="s">
        <v>999</v>
      </c>
      <c r="R2410" t="str">
        <f t="shared" si="248"/>
        <v>1/8150-72800 Entgelte für sonstige Leistungen (Gärtnerische Betreuung)</v>
      </c>
      <c r="S2410" s="2">
        <f t="shared" si="246"/>
        <v>-29000</v>
      </c>
      <c r="T2410" s="2">
        <f t="shared" si="250"/>
        <v>-9.3760103459424506</v>
      </c>
    </row>
    <row r="2411" spans="1:20" x14ac:dyDescent="0.4">
      <c r="A2411" s="1" t="s">
        <v>496</v>
      </c>
      <c r="B2411" s="1" t="s">
        <v>395</v>
      </c>
      <c r="C2411" s="1" t="s">
        <v>522</v>
      </c>
      <c r="D2411" s="1" t="s">
        <v>395</v>
      </c>
      <c r="E2411" s="1" t="s">
        <v>395</v>
      </c>
      <c r="F2411" s="1" t="s">
        <v>397</v>
      </c>
      <c r="G2411" s="1" t="s">
        <v>398</v>
      </c>
      <c r="H2411" s="1" t="s">
        <v>945</v>
      </c>
      <c r="I2411" s="1" t="s">
        <v>309</v>
      </c>
      <c r="J2411" s="1" t="s">
        <v>86</v>
      </c>
      <c r="K2411" s="1" t="s">
        <v>426</v>
      </c>
      <c r="L2411" s="6" t="str">
        <f>VLOOKUP(LEFT(A2411,1),'Ansatz 1'!A$1:B$10,2)</f>
        <v>8 Dienstleistungen</v>
      </c>
      <c r="M2411" s="6" t="str">
        <f>VLOOKUP(LEFT(A2411,2),'Ansatz 2'!A$1:B$51,2)</f>
        <v>81 Öffentliche Einrichtungen</v>
      </c>
      <c r="N2411" t="str">
        <f t="shared" si="249"/>
        <v>8160 Öffentliche Beleuchtung und öffentliche Uhren</v>
      </c>
      <c r="O2411" s="1" t="str">
        <f t="shared" si="245"/>
        <v>EH</v>
      </c>
      <c r="P2411" s="1">
        <f t="shared" si="247"/>
        <v>1</v>
      </c>
      <c r="Q2411" s="1" t="s">
        <v>999</v>
      </c>
      <c r="R2411" t="str">
        <f t="shared" si="248"/>
        <v>1/8160-60000 Energiebezüge</v>
      </c>
      <c r="S2411" s="2">
        <f t="shared" si="246"/>
        <v>-19000</v>
      </c>
      <c r="T2411" s="2">
        <f t="shared" si="250"/>
        <v>-6.1429033301002267</v>
      </c>
    </row>
    <row r="2412" spans="1:20" x14ac:dyDescent="0.4">
      <c r="A2412" s="1" t="s">
        <v>496</v>
      </c>
      <c r="B2412" s="1" t="s">
        <v>395</v>
      </c>
      <c r="C2412" s="1" t="s">
        <v>699</v>
      </c>
      <c r="D2412" s="1" t="s">
        <v>395</v>
      </c>
      <c r="E2412" s="1" t="s">
        <v>395</v>
      </c>
      <c r="F2412" s="1" t="s">
        <v>397</v>
      </c>
      <c r="G2412" s="1" t="s">
        <v>398</v>
      </c>
      <c r="H2412" s="1" t="s">
        <v>944</v>
      </c>
      <c r="I2412" s="1" t="s">
        <v>309</v>
      </c>
      <c r="J2412" s="1" t="s">
        <v>258</v>
      </c>
      <c r="K2412" s="1" t="s">
        <v>730</v>
      </c>
      <c r="L2412" s="6" t="str">
        <f>VLOOKUP(LEFT(A2412,1),'Ansatz 1'!A$1:B$10,2)</f>
        <v>8 Dienstleistungen</v>
      </c>
      <c r="M2412" s="6" t="str">
        <f>VLOOKUP(LEFT(A2412,2),'Ansatz 2'!A$1:B$51,2)</f>
        <v>81 Öffentliche Einrichtungen</v>
      </c>
      <c r="N2412" t="str">
        <f t="shared" si="249"/>
        <v>8160 Öffentliche Beleuchtung und öffentliche Uhren</v>
      </c>
      <c r="O2412" s="1" t="str">
        <f t="shared" ref="O2412:O2475" si="251">IF(OR(LEFT(H2412)="1",LEFT(H2412)="2"),"EH","FH")</f>
        <v>EH</v>
      </c>
      <c r="P2412" s="1">
        <f t="shared" si="247"/>
        <v>1</v>
      </c>
      <c r="Q2412" s="1" t="s">
        <v>999</v>
      </c>
      <c r="R2412" t="str">
        <f t="shared" si="248"/>
        <v>1/8160-61100 Instandhaltung von Straßenbauten</v>
      </c>
      <c r="S2412" s="2">
        <f t="shared" si="246"/>
        <v>-30000</v>
      </c>
      <c r="T2412" s="2">
        <f t="shared" si="250"/>
        <v>-9.6993210475266736</v>
      </c>
    </row>
    <row r="2413" spans="1:20" x14ac:dyDescent="0.4">
      <c r="A2413" s="1" t="s">
        <v>496</v>
      </c>
      <c r="B2413" s="1" t="s">
        <v>395</v>
      </c>
      <c r="C2413" s="1" t="s">
        <v>477</v>
      </c>
      <c r="D2413" s="1" t="s">
        <v>455</v>
      </c>
      <c r="E2413" s="1" t="s">
        <v>395</v>
      </c>
      <c r="F2413" s="1" t="s">
        <v>497</v>
      </c>
      <c r="G2413" s="1" t="s">
        <v>398</v>
      </c>
      <c r="H2413" s="1" t="s">
        <v>930</v>
      </c>
      <c r="I2413" s="1" t="s">
        <v>309</v>
      </c>
      <c r="J2413" s="1" t="s">
        <v>89</v>
      </c>
      <c r="K2413" s="1" t="s">
        <v>442</v>
      </c>
      <c r="L2413" s="6" t="str">
        <f>VLOOKUP(LEFT(A2413,1),'Ansatz 1'!A$1:B$10,2)</f>
        <v>8 Dienstleistungen</v>
      </c>
      <c r="M2413" s="6" t="str">
        <f>VLOOKUP(LEFT(A2413,2),'Ansatz 2'!A$1:B$51,2)</f>
        <v>81 Öffentliche Einrichtungen</v>
      </c>
      <c r="N2413" t="str">
        <f t="shared" si="249"/>
        <v>8160 Öffentliche Beleuchtung und öffentliche Uhren</v>
      </c>
      <c r="O2413" s="1" t="str">
        <f t="shared" si="251"/>
        <v>EH</v>
      </c>
      <c r="P2413" s="1">
        <f t="shared" si="247"/>
        <v>1</v>
      </c>
      <c r="Q2413" s="1" t="s">
        <v>999</v>
      </c>
      <c r="R2413" t="str">
        <f t="shared" si="248"/>
        <v>1/8160-72050 Interne Leistungsverrechnung</v>
      </c>
      <c r="S2413" s="2">
        <f t="shared" si="246"/>
        <v>-7000</v>
      </c>
      <c r="T2413" s="2">
        <f t="shared" si="250"/>
        <v>-2.2631749110895569</v>
      </c>
    </row>
    <row r="2414" spans="1:20" x14ac:dyDescent="0.4">
      <c r="A2414" s="1" t="s">
        <v>731</v>
      </c>
      <c r="B2414" s="1" t="s">
        <v>395</v>
      </c>
      <c r="C2414" s="1" t="s">
        <v>438</v>
      </c>
      <c r="D2414" s="1" t="s">
        <v>395</v>
      </c>
      <c r="E2414" s="1" t="s">
        <v>395</v>
      </c>
      <c r="F2414" s="1" t="s">
        <v>397</v>
      </c>
      <c r="G2414" s="1" t="s">
        <v>398</v>
      </c>
      <c r="H2414" s="1" t="s">
        <v>934</v>
      </c>
      <c r="I2414" s="1" t="s">
        <v>311</v>
      </c>
      <c r="J2414" s="1" t="s">
        <v>36</v>
      </c>
      <c r="K2414" s="1" t="s">
        <v>461</v>
      </c>
      <c r="L2414" s="6" t="str">
        <f>VLOOKUP(LEFT(A2414,1),'Ansatz 1'!A$1:B$10,2)</f>
        <v>8 Dienstleistungen</v>
      </c>
      <c r="M2414" s="6" t="str">
        <f>VLOOKUP(LEFT(A2414,2),'Ansatz 2'!A$1:B$51,2)</f>
        <v>81 Öffentliche Einrichtungen</v>
      </c>
      <c r="N2414" t="str">
        <f t="shared" si="249"/>
        <v>8170 Friedhöfe</v>
      </c>
      <c r="O2414" s="1" t="str">
        <f t="shared" si="251"/>
        <v>EH</v>
      </c>
      <c r="P2414" s="1">
        <f t="shared" si="247"/>
        <v>1</v>
      </c>
      <c r="Q2414" s="1" t="s">
        <v>999</v>
      </c>
      <c r="R2414" t="str">
        <f t="shared" si="248"/>
        <v>1/8170-40000 Geringwertige Wirtschaftsgüter (GWG)</v>
      </c>
      <c r="S2414" s="2">
        <f t="shared" si="246"/>
        <v>-1000</v>
      </c>
      <c r="T2414" s="2">
        <f t="shared" si="250"/>
        <v>-0.32331070158422243</v>
      </c>
    </row>
    <row r="2415" spans="1:20" x14ac:dyDescent="0.4">
      <c r="A2415" s="1" t="s">
        <v>731</v>
      </c>
      <c r="B2415" s="1" t="s">
        <v>395</v>
      </c>
      <c r="C2415" s="1" t="s">
        <v>504</v>
      </c>
      <c r="D2415" s="1" t="s">
        <v>395</v>
      </c>
      <c r="E2415" s="1" t="s">
        <v>395</v>
      </c>
      <c r="F2415" s="1" t="s">
        <v>397</v>
      </c>
      <c r="G2415" s="1" t="s">
        <v>398</v>
      </c>
      <c r="H2415" s="1" t="s">
        <v>934</v>
      </c>
      <c r="I2415" s="1" t="s">
        <v>311</v>
      </c>
      <c r="J2415" s="1" t="s">
        <v>312</v>
      </c>
      <c r="K2415" s="1" t="s">
        <v>570</v>
      </c>
      <c r="L2415" s="6" t="str">
        <f>VLOOKUP(LEFT(A2415,1),'Ansatz 1'!A$1:B$10,2)</f>
        <v>8 Dienstleistungen</v>
      </c>
      <c r="M2415" s="6" t="str">
        <f>VLOOKUP(LEFT(A2415,2),'Ansatz 2'!A$1:B$51,2)</f>
        <v>81 Öffentliche Einrichtungen</v>
      </c>
      <c r="N2415" t="str">
        <f t="shared" si="249"/>
        <v>8170 Friedhöfe</v>
      </c>
      <c r="O2415" s="1" t="str">
        <f t="shared" si="251"/>
        <v>EH</v>
      </c>
      <c r="P2415" s="1">
        <f t="shared" si="247"/>
        <v>1</v>
      </c>
      <c r="Q2415" s="1" t="s">
        <v>999</v>
      </c>
      <c r="R2415" t="str">
        <f t="shared" si="248"/>
        <v>1/8170-41300 Handelswaren (Inschriften)</v>
      </c>
      <c r="S2415" s="2">
        <f t="shared" si="246"/>
        <v>-5000</v>
      </c>
      <c r="T2415" s="2">
        <f t="shared" si="250"/>
        <v>-1.6165535079211122</v>
      </c>
    </row>
    <row r="2416" spans="1:20" x14ac:dyDescent="0.4">
      <c r="A2416" s="1" t="s">
        <v>731</v>
      </c>
      <c r="B2416" s="1" t="s">
        <v>395</v>
      </c>
      <c r="C2416" s="1" t="s">
        <v>523</v>
      </c>
      <c r="D2416" s="1" t="s">
        <v>395</v>
      </c>
      <c r="E2416" s="1" t="s">
        <v>395</v>
      </c>
      <c r="F2416" s="1" t="s">
        <v>397</v>
      </c>
      <c r="G2416" s="1" t="s">
        <v>398</v>
      </c>
      <c r="H2416" s="1" t="s">
        <v>944</v>
      </c>
      <c r="I2416" s="1" t="s">
        <v>311</v>
      </c>
      <c r="J2416" s="1" t="s">
        <v>313</v>
      </c>
      <c r="K2416" s="1" t="s">
        <v>448</v>
      </c>
      <c r="L2416" s="6" t="str">
        <f>VLOOKUP(LEFT(A2416,1),'Ansatz 1'!A$1:B$10,2)</f>
        <v>8 Dienstleistungen</v>
      </c>
      <c r="M2416" s="6" t="str">
        <f>VLOOKUP(LEFT(A2416,2),'Ansatz 2'!A$1:B$51,2)</f>
        <v>81 Öffentliche Einrichtungen</v>
      </c>
      <c r="N2416" t="str">
        <f t="shared" si="249"/>
        <v>8170 Friedhöfe</v>
      </c>
      <c r="O2416" s="1" t="str">
        <f t="shared" si="251"/>
        <v>EH</v>
      </c>
      <c r="P2416" s="1">
        <f t="shared" si="247"/>
        <v>1</v>
      </c>
      <c r="Q2416" s="1" t="s">
        <v>999</v>
      </c>
      <c r="R2416" t="str">
        <f t="shared" si="248"/>
        <v>1/8170-61400 Instandhaltung von Gebäuden und Bauten (Leichenhalle)</v>
      </c>
      <c r="S2416" s="2">
        <f t="shared" si="246"/>
        <v>-100</v>
      </c>
      <c r="T2416" s="2">
        <f t="shared" si="250"/>
        <v>-3.2331070158422244E-2</v>
      </c>
    </row>
    <row r="2417" spans="1:20" x14ac:dyDescent="0.4">
      <c r="A2417" s="1" t="s">
        <v>731</v>
      </c>
      <c r="B2417" s="1" t="s">
        <v>395</v>
      </c>
      <c r="C2417" s="1" t="s">
        <v>732</v>
      </c>
      <c r="D2417" s="1" t="s">
        <v>395</v>
      </c>
      <c r="E2417" s="1" t="s">
        <v>395</v>
      </c>
      <c r="F2417" s="1" t="s">
        <v>397</v>
      </c>
      <c r="G2417" s="1" t="s">
        <v>398</v>
      </c>
      <c r="H2417" s="1" t="s">
        <v>944</v>
      </c>
      <c r="I2417" s="1" t="s">
        <v>311</v>
      </c>
      <c r="J2417" s="1" t="s">
        <v>314</v>
      </c>
      <c r="K2417" s="1" t="s">
        <v>442</v>
      </c>
      <c r="L2417" s="6" t="str">
        <f>VLOOKUP(LEFT(A2417,1),'Ansatz 1'!A$1:B$10,2)</f>
        <v>8 Dienstleistungen</v>
      </c>
      <c r="M2417" s="6" t="str">
        <f>VLOOKUP(LEFT(A2417,2),'Ansatz 2'!A$1:B$51,2)</f>
        <v>81 Öffentliche Einrichtungen</v>
      </c>
      <c r="N2417" t="str">
        <f t="shared" si="249"/>
        <v>8170 Friedhöfe</v>
      </c>
      <c r="O2417" s="1" t="str">
        <f t="shared" si="251"/>
        <v>EH</v>
      </c>
      <c r="P2417" s="1">
        <f t="shared" si="247"/>
        <v>1</v>
      </c>
      <c r="Q2417" s="1" t="s">
        <v>999</v>
      </c>
      <c r="R2417" t="str">
        <f t="shared" si="248"/>
        <v>1/8170-61900 Instandhaltung von Sonderanlagen (Friedhof)</v>
      </c>
      <c r="S2417" s="2">
        <f t="shared" si="246"/>
        <v>-7000</v>
      </c>
      <c r="T2417" s="2">
        <f t="shared" si="250"/>
        <v>-2.2631749110895569</v>
      </c>
    </row>
    <row r="2418" spans="1:20" x14ac:dyDescent="0.4">
      <c r="A2418" s="1" t="s">
        <v>731</v>
      </c>
      <c r="B2418" s="1" t="s">
        <v>395</v>
      </c>
      <c r="C2418" s="1" t="s">
        <v>946</v>
      </c>
      <c r="D2418" s="1" t="s">
        <v>395</v>
      </c>
      <c r="E2418" s="1" t="s">
        <v>395</v>
      </c>
      <c r="F2418" s="1" t="s">
        <v>397</v>
      </c>
      <c r="G2418" s="1" t="s">
        <v>398</v>
      </c>
      <c r="H2418" s="1" t="s">
        <v>947</v>
      </c>
      <c r="I2418" s="1" t="s">
        <v>311</v>
      </c>
      <c r="J2418" s="1" t="s">
        <v>948</v>
      </c>
      <c r="K2418" s="1" t="s">
        <v>440</v>
      </c>
      <c r="L2418" s="6" t="str">
        <f>VLOOKUP(LEFT(A2418,1),'Ansatz 1'!A$1:B$10,2)</f>
        <v>8 Dienstleistungen</v>
      </c>
      <c r="M2418" s="6" t="str">
        <f>VLOOKUP(LEFT(A2418,2),'Ansatz 2'!A$1:B$51,2)</f>
        <v>81 Öffentliche Einrichtungen</v>
      </c>
      <c r="N2418" t="str">
        <f t="shared" si="249"/>
        <v>8170 Friedhöfe</v>
      </c>
      <c r="O2418" s="1" t="str">
        <f t="shared" si="251"/>
        <v>EH</v>
      </c>
      <c r="P2418" s="1">
        <f t="shared" si="247"/>
        <v>1</v>
      </c>
      <c r="Q2418" s="1" t="s">
        <v>999</v>
      </c>
      <c r="R2418" t="str">
        <f t="shared" si="248"/>
        <v>1/8170-68000 Planmäßige Abschreibung</v>
      </c>
      <c r="S2418" s="2">
        <f t="shared" si="246"/>
        <v>-2000</v>
      </c>
      <c r="T2418" s="2">
        <f t="shared" si="250"/>
        <v>-0.64662140316844485</v>
      </c>
    </row>
    <row r="2419" spans="1:20" x14ac:dyDescent="0.4">
      <c r="A2419" s="1" t="s">
        <v>731</v>
      </c>
      <c r="B2419" s="1" t="s">
        <v>395</v>
      </c>
      <c r="C2419" s="1" t="s">
        <v>477</v>
      </c>
      <c r="D2419" s="1" t="s">
        <v>455</v>
      </c>
      <c r="E2419" s="1" t="s">
        <v>395</v>
      </c>
      <c r="F2419" s="1" t="s">
        <v>497</v>
      </c>
      <c r="G2419" s="1" t="s">
        <v>398</v>
      </c>
      <c r="H2419" s="1" t="s">
        <v>930</v>
      </c>
      <c r="I2419" s="1" t="s">
        <v>311</v>
      </c>
      <c r="J2419" s="1" t="s">
        <v>89</v>
      </c>
      <c r="K2419" s="1" t="s">
        <v>611</v>
      </c>
      <c r="L2419" s="6" t="str">
        <f>VLOOKUP(LEFT(A2419,1),'Ansatz 1'!A$1:B$10,2)</f>
        <v>8 Dienstleistungen</v>
      </c>
      <c r="M2419" s="6" t="str">
        <f>VLOOKUP(LEFT(A2419,2),'Ansatz 2'!A$1:B$51,2)</f>
        <v>81 Öffentliche Einrichtungen</v>
      </c>
      <c r="N2419" t="str">
        <f t="shared" si="249"/>
        <v>8170 Friedhöfe</v>
      </c>
      <c r="O2419" s="1" t="str">
        <f t="shared" si="251"/>
        <v>EH</v>
      </c>
      <c r="P2419" s="1">
        <f t="shared" si="247"/>
        <v>1</v>
      </c>
      <c r="Q2419" s="1" t="s">
        <v>999</v>
      </c>
      <c r="R2419" t="str">
        <f t="shared" si="248"/>
        <v>1/8170-72050 Interne Leistungsverrechnung</v>
      </c>
      <c r="S2419" s="2">
        <f t="shared" si="246"/>
        <v>-13000</v>
      </c>
      <c r="T2419" s="2">
        <f t="shared" si="250"/>
        <v>-4.2030391205948918</v>
      </c>
    </row>
    <row r="2420" spans="1:20" x14ac:dyDescent="0.4">
      <c r="A2420" s="1" t="s">
        <v>731</v>
      </c>
      <c r="B2420" s="1" t="s">
        <v>395</v>
      </c>
      <c r="C2420" s="1" t="s">
        <v>485</v>
      </c>
      <c r="D2420" s="1" t="s">
        <v>395</v>
      </c>
      <c r="E2420" s="1" t="s">
        <v>395</v>
      </c>
      <c r="F2420" s="1" t="s">
        <v>397</v>
      </c>
      <c r="G2420" s="1" t="s">
        <v>398</v>
      </c>
      <c r="H2420" s="1" t="s">
        <v>930</v>
      </c>
      <c r="I2420" s="1" t="s">
        <v>311</v>
      </c>
      <c r="J2420" s="1" t="s">
        <v>76</v>
      </c>
      <c r="K2420" s="1" t="s">
        <v>570</v>
      </c>
      <c r="L2420" s="6" t="str">
        <f>VLOOKUP(LEFT(A2420,1),'Ansatz 1'!A$1:B$10,2)</f>
        <v>8 Dienstleistungen</v>
      </c>
      <c r="M2420" s="6" t="str">
        <f>VLOOKUP(LEFT(A2420,2),'Ansatz 2'!A$1:B$51,2)</f>
        <v>81 Öffentliche Einrichtungen</v>
      </c>
      <c r="N2420" t="str">
        <f t="shared" si="249"/>
        <v>8170 Friedhöfe</v>
      </c>
      <c r="O2420" s="1" t="str">
        <f t="shared" si="251"/>
        <v>EH</v>
      </c>
      <c r="P2420" s="1">
        <f t="shared" si="247"/>
        <v>1</v>
      </c>
      <c r="Q2420" s="1" t="s">
        <v>999</v>
      </c>
      <c r="R2420" t="str">
        <f t="shared" si="248"/>
        <v>1/8170-72800 Entgelte für sonstige Leistungen</v>
      </c>
      <c r="S2420" s="2">
        <f t="shared" si="246"/>
        <v>-5000</v>
      </c>
      <c r="T2420" s="2">
        <f t="shared" si="250"/>
        <v>-1.6165535079211122</v>
      </c>
    </row>
    <row r="2421" spans="1:20" x14ac:dyDescent="0.4">
      <c r="A2421" s="1" t="s">
        <v>731</v>
      </c>
      <c r="B2421" s="1" t="s">
        <v>395</v>
      </c>
      <c r="C2421" s="1" t="s">
        <v>487</v>
      </c>
      <c r="D2421" s="1" t="s">
        <v>395</v>
      </c>
      <c r="E2421" s="1" t="s">
        <v>395</v>
      </c>
      <c r="F2421" s="1" t="s">
        <v>397</v>
      </c>
      <c r="G2421" s="1" t="s">
        <v>398</v>
      </c>
      <c r="H2421" s="1" t="s">
        <v>930</v>
      </c>
      <c r="I2421" s="1" t="s">
        <v>311</v>
      </c>
      <c r="J2421" s="1" t="s">
        <v>62</v>
      </c>
      <c r="K2421" s="1" t="s">
        <v>448</v>
      </c>
      <c r="L2421" s="6" t="str">
        <f>VLOOKUP(LEFT(A2421,1),'Ansatz 1'!A$1:B$10,2)</f>
        <v>8 Dienstleistungen</v>
      </c>
      <c r="M2421" s="6" t="str">
        <f>VLOOKUP(LEFT(A2421,2),'Ansatz 2'!A$1:B$51,2)</f>
        <v>81 Öffentliche Einrichtungen</v>
      </c>
      <c r="N2421" t="str">
        <f t="shared" si="249"/>
        <v>8170 Friedhöfe</v>
      </c>
      <c r="O2421" s="1" t="str">
        <f t="shared" si="251"/>
        <v>EH</v>
      </c>
      <c r="P2421" s="1">
        <f t="shared" si="247"/>
        <v>1</v>
      </c>
      <c r="Q2421" s="1" t="s">
        <v>999</v>
      </c>
      <c r="R2421" t="str">
        <f t="shared" si="248"/>
        <v>1/8170-72900 Sonstige Aufwendungen</v>
      </c>
      <c r="S2421" s="2">
        <f t="shared" si="246"/>
        <v>-100</v>
      </c>
      <c r="T2421" s="2">
        <f t="shared" si="250"/>
        <v>-3.2331070158422244E-2</v>
      </c>
    </row>
    <row r="2422" spans="1:20" x14ac:dyDescent="0.4">
      <c r="A2422" s="1" t="s">
        <v>731</v>
      </c>
      <c r="B2422" s="1" t="s">
        <v>395</v>
      </c>
      <c r="C2422" s="1" t="s">
        <v>489</v>
      </c>
      <c r="D2422" s="1" t="s">
        <v>395</v>
      </c>
      <c r="E2422" s="1" t="s">
        <v>395</v>
      </c>
      <c r="F2422" s="1" t="s">
        <v>397</v>
      </c>
      <c r="G2422" s="1" t="s">
        <v>398</v>
      </c>
      <c r="H2422" s="1" t="s">
        <v>951</v>
      </c>
      <c r="I2422" s="1" t="s">
        <v>311</v>
      </c>
      <c r="J2422" s="1" t="s">
        <v>315</v>
      </c>
      <c r="K2422" s="1" t="s">
        <v>570</v>
      </c>
      <c r="L2422" s="6" t="str">
        <f>VLOOKUP(LEFT(A2422,1),'Ansatz 1'!A$1:B$10,2)</f>
        <v>8 Dienstleistungen</v>
      </c>
      <c r="M2422" s="6" t="str">
        <f>VLOOKUP(LEFT(A2422,2),'Ansatz 2'!A$1:B$51,2)</f>
        <v>81 Öffentliche Einrichtungen</v>
      </c>
      <c r="N2422" t="str">
        <f t="shared" si="249"/>
        <v>8170 Friedhöfe</v>
      </c>
      <c r="O2422" s="1" t="str">
        <f t="shared" si="251"/>
        <v>EH</v>
      </c>
      <c r="P2422" s="1">
        <f t="shared" si="247"/>
        <v>2</v>
      </c>
      <c r="Q2422" s="1" t="s">
        <v>999</v>
      </c>
      <c r="R2422" t="str">
        <f t="shared" si="248"/>
        <v>2/8170+80800 Veräußerungen von Waren (Inschriften)</v>
      </c>
      <c r="S2422" s="2">
        <f t="shared" si="246"/>
        <v>5000</v>
      </c>
      <c r="T2422" s="2">
        <f t="shared" si="250"/>
        <v>1.6165535079211122</v>
      </c>
    </row>
    <row r="2423" spans="1:20" x14ac:dyDescent="0.4">
      <c r="A2423" s="1" t="s">
        <v>731</v>
      </c>
      <c r="B2423" s="1" t="s">
        <v>395</v>
      </c>
      <c r="C2423" s="1" t="s">
        <v>733</v>
      </c>
      <c r="D2423" s="1" t="s">
        <v>395</v>
      </c>
      <c r="E2423" s="1" t="s">
        <v>395</v>
      </c>
      <c r="F2423" s="1" t="s">
        <v>397</v>
      </c>
      <c r="G2423" s="1" t="s">
        <v>398</v>
      </c>
      <c r="H2423" s="1" t="s">
        <v>973</v>
      </c>
      <c r="I2423" s="1" t="s">
        <v>311</v>
      </c>
      <c r="J2423" s="1" t="s">
        <v>316</v>
      </c>
      <c r="K2423" s="1" t="s">
        <v>453</v>
      </c>
      <c r="L2423" s="6" t="str">
        <f>VLOOKUP(LEFT(A2423,1),'Ansatz 1'!A$1:B$10,2)</f>
        <v>8 Dienstleistungen</v>
      </c>
      <c r="M2423" s="6" t="str">
        <f>VLOOKUP(LEFT(A2423,2),'Ansatz 2'!A$1:B$51,2)</f>
        <v>81 Öffentliche Einrichtungen</v>
      </c>
      <c r="N2423" t="str">
        <f t="shared" si="249"/>
        <v>8170 Friedhöfe</v>
      </c>
      <c r="O2423" s="1" t="str">
        <f t="shared" si="251"/>
        <v>EH</v>
      </c>
      <c r="P2423" s="1">
        <f t="shared" si="247"/>
        <v>2</v>
      </c>
      <c r="Q2423" s="1" t="s">
        <v>999</v>
      </c>
      <c r="R2423" t="str">
        <f t="shared" si="248"/>
        <v>2/8170+85200 Gebühren für die Benützung von Gemeindeeinrichtungen und -anlagen (Grabstättengebühren)</v>
      </c>
      <c r="S2423" s="2">
        <f t="shared" si="246"/>
        <v>8000</v>
      </c>
      <c r="T2423" s="2">
        <f t="shared" si="250"/>
        <v>2.5864856126737794</v>
      </c>
    </row>
    <row r="2424" spans="1:20" x14ac:dyDescent="0.4">
      <c r="A2424" s="1" t="s">
        <v>731</v>
      </c>
      <c r="B2424" s="1" t="s">
        <v>395</v>
      </c>
      <c r="C2424" s="1" t="s">
        <v>733</v>
      </c>
      <c r="D2424" s="1" t="s">
        <v>401</v>
      </c>
      <c r="E2424" s="1" t="s">
        <v>395</v>
      </c>
      <c r="F2424" s="1" t="s">
        <v>397</v>
      </c>
      <c r="G2424" s="1" t="s">
        <v>398</v>
      </c>
      <c r="H2424" s="1" t="s">
        <v>973</v>
      </c>
      <c r="I2424" s="1" t="s">
        <v>311</v>
      </c>
      <c r="J2424" s="1" t="s">
        <v>317</v>
      </c>
      <c r="K2424" s="1" t="s">
        <v>570</v>
      </c>
      <c r="L2424" s="6" t="str">
        <f>VLOOKUP(LEFT(A2424,1),'Ansatz 1'!A$1:B$10,2)</f>
        <v>8 Dienstleistungen</v>
      </c>
      <c r="M2424" s="6" t="str">
        <f>VLOOKUP(LEFT(A2424,2),'Ansatz 2'!A$1:B$51,2)</f>
        <v>81 Öffentliche Einrichtungen</v>
      </c>
      <c r="N2424" t="str">
        <f t="shared" si="249"/>
        <v>8170 Friedhöfe</v>
      </c>
      <c r="O2424" s="1" t="str">
        <f t="shared" si="251"/>
        <v>EH</v>
      </c>
      <c r="P2424" s="1">
        <f t="shared" si="247"/>
        <v>2</v>
      </c>
      <c r="Q2424" s="1" t="s">
        <v>999</v>
      </c>
      <c r="R2424" t="str">
        <f t="shared" si="248"/>
        <v>2/8170+85220 Gebühren für die Benützung von Gemeindeeinrichtungen und -anlagen (Bestattungsgebühren)</v>
      </c>
      <c r="S2424" s="2">
        <f t="shared" si="246"/>
        <v>5000</v>
      </c>
      <c r="T2424" s="2">
        <f t="shared" si="250"/>
        <v>1.6165535079211122</v>
      </c>
    </row>
    <row r="2425" spans="1:20" x14ac:dyDescent="0.4">
      <c r="A2425" s="1" t="s">
        <v>735</v>
      </c>
      <c r="B2425" s="1" t="s">
        <v>395</v>
      </c>
      <c r="C2425" s="1" t="s">
        <v>579</v>
      </c>
      <c r="D2425" s="1" t="s">
        <v>395</v>
      </c>
      <c r="E2425" s="1" t="s">
        <v>395</v>
      </c>
      <c r="F2425" s="1" t="s">
        <v>397</v>
      </c>
      <c r="G2425" s="1" t="s">
        <v>398</v>
      </c>
      <c r="H2425" s="1" t="s">
        <v>930</v>
      </c>
      <c r="I2425" s="1" t="s">
        <v>318</v>
      </c>
      <c r="J2425" s="1" t="s">
        <v>133</v>
      </c>
      <c r="K2425" s="1" t="s">
        <v>463</v>
      </c>
      <c r="L2425" s="6" t="str">
        <f>VLOOKUP(LEFT(A2425,1),'Ansatz 1'!A$1:B$10,2)</f>
        <v>8 Dienstleistungen</v>
      </c>
      <c r="M2425" s="6" t="str">
        <f>VLOOKUP(LEFT(A2425,2),'Ansatz 2'!A$1:B$51,2)</f>
        <v>84 Liegenschaften, Wohn- und Geschäftsgebäude</v>
      </c>
      <c r="N2425" t="str">
        <f t="shared" si="249"/>
        <v>8400 Grundbesitz</v>
      </c>
      <c r="O2425" s="1" t="str">
        <f t="shared" si="251"/>
        <v>EH</v>
      </c>
      <c r="P2425" s="1">
        <f t="shared" si="247"/>
        <v>1</v>
      </c>
      <c r="Q2425" s="1" t="s">
        <v>999</v>
      </c>
      <c r="R2425" t="str">
        <f t="shared" si="248"/>
        <v>1/8400-71000 Öffentliche Abgaben, ohne Gebühren gemäß FAG</v>
      </c>
      <c r="S2425" s="2">
        <f t="shared" si="246"/>
        <v>-2500</v>
      </c>
      <c r="T2425" s="2">
        <f t="shared" si="250"/>
        <v>-0.80827675396055609</v>
      </c>
    </row>
    <row r="2426" spans="1:20" x14ac:dyDescent="0.4">
      <c r="A2426" s="1" t="s">
        <v>735</v>
      </c>
      <c r="B2426" s="1" t="s">
        <v>395</v>
      </c>
      <c r="C2426" s="1" t="s">
        <v>485</v>
      </c>
      <c r="D2426" s="1" t="s">
        <v>395</v>
      </c>
      <c r="E2426" s="1" t="s">
        <v>395</v>
      </c>
      <c r="F2426" s="1" t="s">
        <v>397</v>
      </c>
      <c r="G2426" s="1" t="s">
        <v>398</v>
      </c>
      <c r="H2426" s="1" t="s">
        <v>930</v>
      </c>
      <c r="I2426" s="1" t="s">
        <v>318</v>
      </c>
      <c r="J2426" s="1" t="s">
        <v>321</v>
      </c>
      <c r="K2426" s="1" t="s">
        <v>448</v>
      </c>
      <c r="L2426" s="6" t="str">
        <f>VLOOKUP(LEFT(A2426,1),'Ansatz 1'!A$1:B$10,2)</f>
        <v>8 Dienstleistungen</v>
      </c>
      <c r="M2426" s="6" t="str">
        <f>VLOOKUP(LEFT(A2426,2),'Ansatz 2'!A$1:B$51,2)</f>
        <v>84 Liegenschaften, Wohn- und Geschäftsgebäude</v>
      </c>
      <c r="N2426" t="str">
        <f t="shared" si="249"/>
        <v>8400 Grundbesitz</v>
      </c>
      <c r="O2426" s="1" t="str">
        <f t="shared" si="251"/>
        <v>EH</v>
      </c>
      <c r="P2426" s="1">
        <f t="shared" si="247"/>
        <v>1</v>
      </c>
      <c r="Q2426" s="1" t="s">
        <v>999</v>
      </c>
      <c r="R2426" t="str">
        <f t="shared" si="248"/>
        <v>1/8400-72800 Entgelte für sonstige Leistungen (Obstbäume schneiden)</v>
      </c>
      <c r="S2426" s="2">
        <f t="shared" si="246"/>
        <v>-100</v>
      </c>
      <c r="T2426" s="2">
        <f t="shared" si="250"/>
        <v>-3.2331070158422244E-2</v>
      </c>
    </row>
    <row r="2427" spans="1:20" x14ac:dyDescent="0.4">
      <c r="A2427" s="1" t="s">
        <v>735</v>
      </c>
      <c r="B2427" s="1" t="s">
        <v>395</v>
      </c>
      <c r="C2427" s="1" t="s">
        <v>491</v>
      </c>
      <c r="D2427" s="1" t="s">
        <v>395</v>
      </c>
      <c r="E2427" s="1" t="s">
        <v>395</v>
      </c>
      <c r="F2427" s="1" t="s">
        <v>397</v>
      </c>
      <c r="G2427" s="1" t="s">
        <v>398</v>
      </c>
      <c r="H2427" s="1" t="s">
        <v>952</v>
      </c>
      <c r="I2427" s="1" t="s">
        <v>318</v>
      </c>
      <c r="J2427" s="1" t="s">
        <v>148</v>
      </c>
      <c r="K2427" s="1" t="s">
        <v>451</v>
      </c>
      <c r="L2427" s="6" t="str">
        <f>VLOOKUP(LEFT(A2427,1),'Ansatz 1'!A$1:B$10,2)</f>
        <v>8 Dienstleistungen</v>
      </c>
      <c r="M2427" s="6" t="str">
        <f>VLOOKUP(LEFT(A2427,2),'Ansatz 2'!A$1:B$51,2)</f>
        <v>84 Liegenschaften, Wohn- und Geschäftsgebäude</v>
      </c>
      <c r="N2427" t="str">
        <f t="shared" si="249"/>
        <v>8400 Grundbesitz</v>
      </c>
      <c r="O2427" s="1" t="str">
        <f t="shared" si="251"/>
        <v>EH</v>
      </c>
      <c r="P2427" s="1">
        <f t="shared" si="247"/>
        <v>2</v>
      </c>
      <c r="Q2427" s="1" t="s">
        <v>999</v>
      </c>
      <c r="R2427" t="str">
        <f t="shared" si="248"/>
        <v>2/8400+81100 Miete- und Pachtertrag</v>
      </c>
      <c r="S2427" s="2">
        <f t="shared" si="246"/>
        <v>6000</v>
      </c>
      <c r="T2427" s="2">
        <f t="shared" si="250"/>
        <v>1.9398642095053347</v>
      </c>
    </row>
    <row r="2428" spans="1:20" x14ac:dyDescent="0.4">
      <c r="A2428" s="1" t="s">
        <v>740</v>
      </c>
      <c r="B2428" s="1" t="s">
        <v>395</v>
      </c>
      <c r="C2428" s="1" t="s">
        <v>491</v>
      </c>
      <c r="D2428" s="1" t="s">
        <v>395</v>
      </c>
      <c r="E2428" s="1" t="s">
        <v>395</v>
      </c>
      <c r="F2428" s="1" t="s">
        <v>397</v>
      </c>
      <c r="G2428" s="1" t="s">
        <v>398</v>
      </c>
      <c r="H2428" s="1" t="s">
        <v>952</v>
      </c>
      <c r="I2428" s="1" t="s">
        <v>322</v>
      </c>
      <c r="J2428" s="1" t="s">
        <v>323</v>
      </c>
      <c r="K2428" s="1" t="s">
        <v>448</v>
      </c>
      <c r="L2428" s="6" t="str">
        <f>VLOOKUP(LEFT(A2428,1),'Ansatz 1'!A$1:B$10,2)</f>
        <v>8 Dienstleistungen</v>
      </c>
      <c r="M2428" s="6" t="str">
        <f>VLOOKUP(LEFT(A2428,2),'Ansatz 2'!A$1:B$51,2)</f>
        <v>84 Liegenschaften, Wohn- und Geschäftsgebäude</v>
      </c>
      <c r="N2428" t="str">
        <f t="shared" si="249"/>
        <v>8410 Grundstücksgleiche Rechte</v>
      </c>
      <c r="O2428" s="1" t="str">
        <f t="shared" si="251"/>
        <v>EH</v>
      </c>
      <c r="P2428" s="1">
        <f t="shared" si="247"/>
        <v>2</v>
      </c>
      <c r="Q2428" s="1" t="s">
        <v>999</v>
      </c>
      <c r="R2428" t="str">
        <f t="shared" si="248"/>
        <v>2/8410+81100 Miete- und Pachtertrag (Fischereipachte)</v>
      </c>
      <c r="S2428" s="2">
        <f t="shared" si="246"/>
        <v>100</v>
      </c>
      <c r="T2428" s="2">
        <f t="shared" si="250"/>
        <v>3.2331070158422244E-2</v>
      </c>
    </row>
    <row r="2429" spans="1:20" x14ac:dyDescent="0.4">
      <c r="A2429" s="1" t="s">
        <v>740</v>
      </c>
      <c r="B2429" s="1" t="s">
        <v>395</v>
      </c>
      <c r="C2429" s="1" t="s">
        <v>741</v>
      </c>
      <c r="D2429" s="1" t="s">
        <v>395</v>
      </c>
      <c r="E2429" s="1" t="s">
        <v>395</v>
      </c>
      <c r="F2429" s="1" t="s">
        <v>397</v>
      </c>
      <c r="G2429" s="1" t="s">
        <v>398</v>
      </c>
      <c r="H2429" s="1" t="s">
        <v>974</v>
      </c>
      <c r="I2429" s="1" t="s">
        <v>322</v>
      </c>
      <c r="J2429" s="1" t="s">
        <v>324</v>
      </c>
      <c r="K2429" s="1" t="s">
        <v>448</v>
      </c>
      <c r="L2429" s="6" t="str">
        <f>VLOOKUP(LEFT(A2429,1),'Ansatz 1'!A$1:B$10,2)</f>
        <v>8 Dienstleistungen</v>
      </c>
      <c r="M2429" s="6" t="str">
        <f>VLOOKUP(LEFT(A2429,2),'Ansatz 2'!A$1:B$51,2)</f>
        <v>84 Liegenschaften, Wohn- und Geschäftsgebäude</v>
      </c>
      <c r="N2429" t="str">
        <f t="shared" si="249"/>
        <v>8410 Grundstücksgleiche Rechte</v>
      </c>
      <c r="O2429" s="1" t="str">
        <f t="shared" si="251"/>
        <v>EH</v>
      </c>
      <c r="P2429" s="1">
        <f t="shared" si="247"/>
        <v>2</v>
      </c>
      <c r="Q2429" s="1" t="s">
        <v>999</v>
      </c>
      <c r="R2429" t="str">
        <f t="shared" si="248"/>
        <v>2/8410+82200 Dividenden und Gewinnabfuhren von Beteiligungen (Nutzungsanteile von Agrargemeinschaften)</v>
      </c>
      <c r="S2429" s="2">
        <f t="shared" si="246"/>
        <v>100</v>
      </c>
      <c r="T2429" s="2">
        <f t="shared" si="250"/>
        <v>3.2331070158422244E-2</v>
      </c>
    </row>
    <row r="2430" spans="1:20" x14ac:dyDescent="0.4">
      <c r="A2430" s="1" t="s">
        <v>743</v>
      </c>
      <c r="B2430" s="1" t="s">
        <v>395</v>
      </c>
      <c r="C2430" s="1" t="s">
        <v>489</v>
      </c>
      <c r="D2430" s="1" t="s">
        <v>395</v>
      </c>
      <c r="E2430" s="1" t="s">
        <v>395</v>
      </c>
      <c r="F2430" s="1" t="s">
        <v>397</v>
      </c>
      <c r="G2430" s="1" t="s">
        <v>398</v>
      </c>
      <c r="H2430" s="1" t="s">
        <v>951</v>
      </c>
      <c r="I2430" s="1" t="s">
        <v>325</v>
      </c>
      <c r="J2430" s="1" t="s">
        <v>326</v>
      </c>
      <c r="K2430" s="1" t="s">
        <v>448</v>
      </c>
      <c r="L2430" s="6" t="str">
        <f>VLOOKUP(LEFT(A2430,1),'Ansatz 1'!A$1:B$10,2)</f>
        <v>8 Dienstleistungen</v>
      </c>
      <c r="M2430" s="6" t="str">
        <f>VLOOKUP(LEFT(A2430,2),'Ansatz 2'!A$1:B$51,2)</f>
        <v>84 Liegenschaften, Wohn- und Geschäftsgebäude</v>
      </c>
      <c r="N2430" t="str">
        <f t="shared" si="249"/>
        <v>8420 Waldbesitz</v>
      </c>
      <c r="O2430" s="1" t="str">
        <f t="shared" si="251"/>
        <v>EH</v>
      </c>
      <c r="P2430" s="1">
        <f t="shared" si="247"/>
        <v>2</v>
      </c>
      <c r="Q2430" s="1" t="s">
        <v>999</v>
      </c>
      <c r="R2430" t="str">
        <f t="shared" si="248"/>
        <v>2/8420+80800 Veräußerungen von Waren (Holzerlöse)</v>
      </c>
      <c r="S2430" s="2">
        <f t="shared" si="246"/>
        <v>100</v>
      </c>
      <c r="T2430" s="2">
        <f t="shared" si="250"/>
        <v>3.2331070158422244E-2</v>
      </c>
    </row>
    <row r="2431" spans="1:20" x14ac:dyDescent="0.4">
      <c r="A2431" s="1" t="s">
        <v>744</v>
      </c>
      <c r="B2431" s="1" t="s">
        <v>395</v>
      </c>
      <c r="C2431" s="1" t="s">
        <v>438</v>
      </c>
      <c r="D2431" s="1" t="s">
        <v>395</v>
      </c>
      <c r="E2431" s="1" t="s">
        <v>395</v>
      </c>
      <c r="F2431" s="1" t="s">
        <v>397</v>
      </c>
      <c r="G2431" s="1" t="s">
        <v>398</v>
      </c>
      <c r="H2431" s="1" t="s">
        <v>934</v>
      </c>
      <c r="I2431" s="1" t="s">
        <v>327</v>
      </c>
      <c r="J2431" s="1" t="s">
        <v>36</v>
      </c>
      <c r="K2431" s="1" t="s">
        <v>707</v>
      </c>
      <c r="L2431" s="6" t="str">
        <f>VLOOKUP(LEFT(A2431,1),'Ansatz 1'!A$1:B$10,2)</f>
        <v>8 Dienstleistungen</v>
      </c>
      <c r="M2431" s="6" t="str">
        <f>VLOOKUP(LEFT(A2431,2),'Ansatz 2'!A$1:B$51,2)</f>
        <v>85 Betriebe mit marktbestimmter Tätigkeit</v>
      </c>
      <c r="N2431" t="str">
        <f t="shared" si="249"/>
        <v>8500 Betriebe der Wasserversorgung</v>
      </c>
      <c r="O2431" s="1" t="str">
        <f t="shared" si="251"/>
        <v>EH</v>
      </c>
      <c r="P2431" s="1">
        <f t="shared" si="247"/>
        <v>1</v>
      </c>
      <c r="Q2431" s="1" t="s">
        <v>999</v>
      </c>
      <c r="R2431" t="str">
        <f t="shared" si="248"/>
        <v>1/8500-40000 Geringwertige Wirtschaftsgüter (GWG)</v>
      </c>
      <c r="S2431" s="2">
        <f t="shared" si="246"/>
        <v>-55000</v>
      </c>
      <c r="T2431" s="2">
        <f t="shared" si="250"/>
        <v>-17.782088587132233</v>
      </c>
    </row>
    <row r="2432" spans="1:20" x14ac:dyDescent="0.4">
      <c r="A2432" s="1" t="s">
        <v>744</v>
      </c>
      <c r="B2432" s="1" t="s">
        <v>395</v>
      </c>
      <c r="C2432" s="1" t="s">
        <v>504</v>
      </c>
      <c r="D2432" s="1" t="s">
        <v>395</v>
      </c>
      <c r="E2432" s="1" t="s">
        <v>395</v>
      </c>
      <c r="F2432" s="1" t="s">
        <v>397</v>
      </c>
      <c r="G2432" s="1" t="s">
        <v>398</v>
      </c>
      <c r="H2432" s="1" t="s">
        <v>934</v>
      </c>
      <c r="I2432" s="1" t="s">
        <v>327</v>
      </c>
      <c r="J2432" s="1" t="s">
        <v>333</v>
      </c>
      <c r="K2432" s="1" t="s">
        <v>537</v>
      </c>
      <c r="L2432" s="6" t="str">
        <f>VLOOKUP(LEFT(A2432,1),'Ansatz 1'!A$1:B$10,2)</f>
        <v>8 Dienstleistungen</v>
      </c>
      <c r="M2432" s="6" t="str">
        <f>VLOOKUP(LEFT(A2432,2),'Ansatz 2'!A$1:B$51,2)</f>
        <v>85 Betriebe mit marktbestimmter Tätigkeit</v>
      </c>
      <c r="N2432" t="str">
        <f t="shared" si="249"/>
        <v>8500 Betriebe der Wasserversorgung</v>
      </c>
      <c r="O2432" s="1" t="str">
        <f t="shared" si="251"/>
        <v>EH</v>
      </c>
      <c r="P2432" s="1">
        <f t="shared" si="247"/>
        <v>1</v>
      </c>
      <c r="Q2432" s="1" t="s">
        <v>999</v>
      </c>
      <c r="R2432" t="str">
        <f t="shared" si="248"/>
        <v>1/8500-41300 Handelswaren (Wasserbezug aus Fraxern/Röthis)</v>
      </c>
      <c r="S2432" s="2">
        <f t="shared" si="246"/>
        <v>-10000</v>
      </c>
      <c r="T2432" s="2">
        <f t="shared" si="250"/>
        <v>-3.2331070158422244</v>
      </c>
    </row>
    <row r="2433" spans="1:20" x14ac:dyDescent="0.4">
      <c r="A2433" s="1" t="s">
        <v>744</v>
      </c>
      <c r="B2433" s="1" t="s">
        <v>395</v>
      </c>
      <c r="C2433" s="1" t="s">
        <v>522</v>
      </c>
      <c r="D2433" s="1" t="s">
        <v>395</v>
      </c>
      <c r="E2433" s="1" t="s">
        <v>395</v>
      </c>
      <c r="F2433" s="1" t="s">
        <v>397</v>
      </c>
      <c r="G2433" s="1" t="s">
        <v>398</v>
      </c>
      <c r="H2433" s="1" t="s">
        <v>945</v>
      </c>
      <c r="I2433" s="1" t="s">
        <v>327</v>
      </c>
      <c r="J2433" s="1" t="s">
        <v>86</v>
      </c>
      <c r="K2433" s="1" t="s">
        <v>575</v>
      </c>
      <c r="L2433" s="6" t="str">
        <f>VLOOKUP(LEFT(A2433,1),'Ansatz 1'!A$1:B$10,2)</f>
        <v>8 Dienstleistungen</v>
      </c>
      <c r="M2433" s="6" t="str">
        <f>VLOOKUP(LEFT(A2433,2),'Ansatz 2'!A$1:B$51,2)</f>
        <v>85 Betriebe mit marktbestimmter Tätigkeit</v>
      </c>
      <c r="N2433" t="str">
        <f t="shared" si="249"/>
        <v>8500 Betriebe der Wasserversorgung</v>
      </c>
      <c r="O2433" s="1" t="str">
        <f t="shared" si="251"/>
        <v>EH</v>
      </c>
      <c r="P2433" s="1">
        <f t="shared" si="247"/>
        <v>1</v>
      </c>
      <c r="Q2433" s="1" t="s">
        <v>999</v>
      </c>
      <c r="R2433" t="str">
        <f t="shared" si="248"/>
        <v>1/8500-60000 Energiebezüge</v>
      </c>
      <c r="S2433" s="2">
        <f t="shared" si="246"/>
        <v>-2200</v>
      </c>
      <c r="T2433" s="2">
        <f t="shared" si="250"/>
        <v>-0.71128354348528933</v>
      </c>
    </row>
    <row r="2434" spans="1:20" x14ac:dyDescent="0.4">
      <c r="A2434" s="1" t="s">
        <v>744</v>
      </c>
      <c r="B2434" s="1" t="s">
        <v>395</v>
      </c>
      <c r="C2434" s="1" t="s">
        <v>690</v>
      </c>
      <c r="D2434" s="1" t="s">
        <v>395</v>
      </c>
      <c r="E2434" s="1" t="s">
        <v>395</v>
      </c>
      <c r="F2434" s="1" t="s">
        <v>397</v>
      </c>
      <c r="G2434" s="1" t="s">
        <v>398</v>
      </c>
      <c r="H2434" s="1" t="s">
        <v>944</v>
      </c>
      <c r="I2434" s="1" t="s">
        <v>327</v>
      </c>
      <c r="J2434" s="1" t="s">
        <v>269</v>
      </c>
      <c r="K2434" s="1" t="s">
        <v>696</v>
      </c>
      <c r="L2434" s="6" t="str">
        <f>VLOOKUP(LEFT(A2434,1),'Ansatz 1'!A$1:B$10,2)</f>
        <v>8 Dienstleistungen</v>
      </c>
      <c r="M2434" s="6" t="str">
        <f>VLOOKUP(LEFT(A2434,2),'Ansatz 2'!A$1:B$51,2)</f>
        <v>85 Betriebe mit marktbestimmter Tätigkeit</v>
      </c>
      <c r="N2434" t="str">
        <f t="shared" si="249"/>
        <v>8500 Betriebe der Wasserversorgung</v>
      </c>
      <c r="O2434" s="1" t="str">
        <f t="shared" si="251"/>
        <v>EH</v>
      </c>
      <c r="P2434" s="1">
        <f t="shared" si="247"/>
        <v>1</v>
      </c>
      <c r="Q2434" s="1" t="s">
        <v>999</v>
      </c>
      <c r="R2434" t="str">
        <f t="shared" si="248"/>
        <v>1/8500-61200 Instandhaltung von Wasser- und Abwasserbauten und -anlagen</v>
      </c>
      <c r="S2434" s="2">
        <f t="shared" ref="S2434:S2497" si="252">IF(P2434=2,K2434+0,-(K2434+0))</f>
        <v>-92000</v>
      </c>
      <c r="T2434" s="2">
        <f t="shared" si="250"/>
        <v>-29.744584545748463</v>
      </c>
    </row>
    <row r="2435" spans="1:20" x14ac:dyDescent="0.4">
      <c r="A2435" s="1" t="s">
        <v>744</v>
      </c>
      <c r="B2435" s="1" t="s">
        <v>395</v>
      </c>
      <c r="C2435" s="1" t="s">
        <v>690</v>
      </c>
      <c r="D2435" s="1" t="s">
        <v>401</v>
      </c>
      <c r="E2435" s="1" t="s">
        <v>395</v>
      </c>
      <c r="F2435" s="1" t="s">
        <v>397</v>
      </c>
      <c r="G2435" s="1" t="s">
        <v>398</v>
      </c>
      <c r="H2435" s="1" t="s">
        <v>944</v>
      </c>
      <c r="I2435" s="1" t="s">
        <v>327</v>
      </c>
      <c r="J2435" s="1" t="s">
        <v>334</v>
      </c>
      <c r="K2435" s="1" t="s">
        <v>570</v>
      </c>
      <c r="L2435" s="6" t="str">
        <f>VLOOKUP(LEFT(A2435,1),'Ansatz 1'!A$1:B$10,2)</f>
        <v>8 Dienstleistungen</v>
      </c>
      <c r="M2435" s="6" t="str">
        <f>VLOOKUP(LEFT(A2435,2),'Ansatz 2'!A$1:B$51,2)</f>
        <v>85 Betriebe mit marktbestimmter Tätigkeit</v>
      </c>
      <c r="N2435" t="str">
        <f t="shared" si="249"/>
        <v>8500 Betriebe der Wasserversorgung</v>
      </c>
      <c r="O2435" s="1" t="str">
        <f t="shared" si="251"/>
        <v>EH</v>
      </c>
      <c r="P2435" s="1">
        <f t="shared" ref="P2435:P2498" si="253">IF(OR(MID(H2435,2,1)="1",MID(H2435,2,1)="3"),2,1)</f>
        <v>1</v>
      </c>
      <c r="Q2435" s="1" t="s">
        <v>999</v>
      </c>
      <c r="R2435" t="str">
        <f t="shared" si="248"/>
        <v>1/8500-61220 Instandhaltung von Wasser- und Abwasserbauten und -anlagen (Gruppen-Wasserleitungen)</v>
      </c>
      <c r="S2435" s="2">
        <f t="shared" si="252"/>
        <v>-5000</v>
      </c>
      <c r="T2435" s="2">
        <f t="shared" si="250"/>
        <v>-1.6165535079211122</v>
      </c>
    </row>
    <row r="2436" spans="1:20" x14ac:dyDescent="0.4">
      <c r="A2436" s="1" t="s">
        <v>744</v>
      </c>
      <c r="B2436" s="1" t="s">
        <v>395</v>
      </c>
      <c r="C2436" s="1" t="s">
        <v>523</v>
      </c>
      <c r="D2436" s="1" t="s">
        <v>395</v>
      </c>
      <c r="E2436" s="1" t="s">
        <v>395</v>
      </c>
      <c r="F2436" s="1" t="s">
        <v>397</v>
      </c>
      <c r="G2436" s="1" t="s">
        <v>398</v>
      </c>
      <c r="H2436" s="1" t="s">
        <v>944</v>
      </c>
      <c r="I2436" s="1" t="s">
        <v>327</v>
      </c>
      <c r="J2436" s="1" t="s">
        <v>87</v>
      </c>
      <c r="K2436" s="1" t="s">
        <v>437</v>
      </c>
      <c r="L2436" s="6" t="str">
        <f>VLOOKUP(LEFT(A2436,1),'Ansatz 1'!A$1:B$10,2)</f>
        <v>8 Dienstleistungen</v>
      </c>
      <c r="M2436" s="6" t="str">
        <f>VLOOKUP(LEFT(A2436,2),'Ansatz 2'!A$1:B$51,2)</f>
        <v>85 Betriebe mit marktbestimmter Tätigkeit</v>
      </c>
      <c r="N2436" t="str">
        <f t="shared" si="249"/>
        <v>8500 Betriebe der Wasserversorgung</v>
      </c>
      <c r="O2436" s="1" t="str">
        <f t="shared" si="251"/>
        <v>EH</v>
      </c>
      <c r="P2436" s="1">
        <f t="shared" si="253"/>
        <v>1</v>
      </c>
      <c r="Q2436" s="1" t="s">
        <v>999</v>
      </c>
      <c r="R2436" t="str">
        <f t="shared" si="248"/>
        <v>1/8500-61400 Instandhaltung von Gebäuden und Bauten</v>
      </c>
      <c r="S2436" s="2">
        <f t="shared" si="252"/>
        <v>-4000</v>
      </c>
      <c r="T2436" s="2">
        <f t="shared" si="250"/>
        <v>-1.2932428063368897</v>
      </c>
    </row>
    <row r="2437" spans="1:20" x14ac:dyDescent="0.4">
      <c r="A2437" s="1" t="s">
        <v>744</v>
      </c>
      <c r="B2437" s="1" t="s">
        <v>395</v>
      </c>
      <c r="C2437" s="1" t="s">
        <v>524</v>
      </c>
      <c r="D2437" s="1" t="s">
        <v>395</v>
      </c>
      <c r="E2437" s="1" t="s">
        <v>395</v>
      </c>
      <c r="F2437" s="1" t="s">
        <v>397</v>
      </c>
      <c r="G2437" s="1" t="s">
        <v>398</v>
      </c>
      <c r="H2437" s="1" t="s">
        <v>956</v>
      </c>
      <c r="I2437" s="1" t="s">
        <v>327</v>
      </c>
      <c r="J2437" s="1" t="s">
        <v>88</v>
      </c>
      <c r="K2437" s="1" t="s">
        <v>431</v>
      </c>
      <c r="L2437" s="6" t="str">
        <f>VLOOKUP(LEFT(A2437,1),'Ansatz 1'!A$1:B$10,2)</f>
        <v>8 Dienstleistungen</v>
      </c>
      <c r="M2437" s="6" t="str">
        <f>VLOOKUP(LEFT(A2437,2),'Ansatz 2'!A$1:B$51,2)</f>
        <v>85 Betriebe mit marktbestimmter Tätigkeit</v>
      </c>
      <c r="N2437" t="str">
        <f t="shared" si="249"/>
        <v>8500 Betriebe der Wasserversorgung</v>
      </c>
      <c r="O2437" s="1" t="str">
        <f t="shared" si="251"/>
        <v>EH</v>
      </c>
      <c r="P2437" s="1">
        <f t="shared" si="253"/>
        <v>1</v>
      </c>
      <c r="Q2437" s="1" t="s">
        <v>999</v>
      </c>
      <c r="R2437" t="str">
        <f t="shared" si="248"/>
        <v>1/8500-65000 Zinsen für Finanzschulden in Euro</v>
      </c>
      <c r="S2437" s="2">
        <f t="shared" si="252"/>
        <v>-12100</v>
      </c>
      <c r="T2437" s="2">
        <f t="shared" si="250"/>
        <v>-3.9120594891690916</v>
      </c>
    </row>
    <row r="2438" spans="1:20" x14ac:dyDescent="0.4">
      <c r="A2438" s="1" t="s">
        <v>744</v>
      </c>
      <c r="B2438" s="1" t="s">
        <v>395</v>
      </c>
      <c r="C2438" s="1" t="s">
        <v>470</v>
      </c>
      <c r="D2438" s="1" t="s">
        <v>395</v>
      </c>
      <c r="E2438" s="1" t="s">
        <v>395</v>
      </c>
      <c r="F2438" s="1" t="s">
        <v>397</v>
      </c>
      <c r="G2438" s="1" t="s">
        <v>398</v>
      </c>
      <c r="H2438" s="1" t="s">
        <v>945</v>
      </c>
      <c r="I2438" s="1" t="s">
        <v>327</v>
      </c>
      <c r="J2438" s="1" t="s">
        <v>51</v>
      </c>
      <c r="K2438" s="1" t="s">
        <v>421</v>
      </c>
      <c r="L2438" s="6" t="str">
        <f>VLOOKUP(LEFT(A2438,1),'Ansatz 1'!A$1:B$10,2)</f>
        <v>8 Dienstleistungen</v>
      </c>
      <c r="M2438" s="6" t="str">
        <f>VLOOKUP(LEFT(A2438,2),'Ansatz 2'!A$1:B$51,2)</f>
        <v>85 Betriebe mit marktbestimmter Tätigkeit</v>
      </c>
      <c r="N2438" t="str">
        <f t="shared" si="249"/>
        <v>8500 Betriebe der Wasserversorgung</v>
      </c>
      <c r="O2438" s="1" t="str">
        <f t="shared" si="251"/>
        <v>EH</v>
      </c>
      <c r="P2438" s="1">
        <f t="shared" si="253"/>
        <v>1</v>
      </c>
      <c r="Q2438" s="1" t="s">
        <v>999</v>
      </c>
      <c r="R2438" t="str">
        <f t="shared" si="248"/>
        <v>1/8500-67000 Versicherungen</v>
      </c>
      <c r="S2438" s="2">
        <f t="shared" si="252"/>
        <v>-500</v>
      </c>
      <c r="T2438" s="2">
        <f t="shared" si="250"/>
        <v>-0.16165535079211121</v>
      </c>
    </row>
    <row r="2439" spans="1:20" x14ac:dyDescent="0.4">
      <c r="A2439" s="1" t="s">
        <v>744</v>
      </c>
      <c r="B2439" s="1" t="s">
        <v>395</v>
      </c>
      <c r="C2439" s="1" t="s">
        <v>946</v>
      </c>
      <c r="D2439" s="1" t="s">
        <v>395</v>
      </c>
      <c r="E2439" s="1" t="s">
        <v>395</v>
      </c>
      <c r="F2439" s="1" t="s">
        <v>397</v>
      </c>
      <c r="G2439" s="1" t="s">
        <v>398</v>
      </c>
      <c r="H2439" s="1" t="s">
        <v>947</v>
      </c>
      <c r="I2439" s="1" t="s">
        <v>327</v>
      </c>
      <c r="J2439" s="1" t="s">
        <v>948</v>
      </c>
      <c r="K2439" s="1" t="s">
        <v>975</v>
      </c>
      <c r="L2439" s="6" t="str">
        <f>VLOOKUP(LEFT(A2439,1),'Ansatz 1'!A$1:B$10,2)</f>
        <v>8 Dienstleistungen</v>
      </c>
      <c r="M2439" s="6" t="str">
        <f>VLOOKUP(LEFT(A2439,2),'Ansatz 2'!A$1:B$51,2)</f>
        <v>85 Betriebe mit marktbestimmter Tätigkeit</v>
      </c>
      <c r="N2439" t="str">
        <f t="shared" si="249"/>
        <v>8500 Betriebe der Wasserversorgung</v>
      </c>
      <c r="O2439" s="1" t="str">
        <f t="shared" si="251"/>
        <v>EH</v>
      </c>
      <c r="P2439" s="1">
        <f t="shared" si="253"/>
        <v>1</v>
      </c>
      <c r="Q2439" s="1" t="s">
        <v>999</v>
      </c>
      <c r="R2439" t="str">
        <f t="shared" si="248"/>
        <v>1/8500-68000 Planmäßige Abschreibung</v>
      </c>
      <c r="S2439" s="2">
        <f t="shared" si="252"/>
        <v>-136000</v>
      </c>
      <c r="T2439" s="2">
        <f t="shared" si="250"/>
        <v>-43.970255415454254</v>
      </c>
    </row>
    <row r="2440" spans="1:20" x14ac:dyDescent="0.4">
      <c r="A2440" s="1" t="s">
        <v>744</v>
      </c>
      <c r="B2440" s="1" t="s">
        <v>395</v>
      </c>
      <c r="C2440" s="1" t="s">
        <v>477</v>
      </c>
      <c r="D2440" s="1" t="s">
        <v>455</v>
      </c>
      <c r="E2440" s="1" t="s">
        <v>395</v>
      </c>
      <c r="F2440" s="1" t="s">
        <v>497</v>
      </c>
      <c r="G2440" s="1" t="s">
        <v>398</v>
      </c>
      <c r="H2440" s="1" t="s">
        <v>930</v>
      </c>
      <c r="I2440" s="1" t="s">
        <v>327</v>
      </c>
      <c r="J2440" s="1" t="s">
        <v>89</v>
      </c>
      <c r="K2440" s="1" t="s">
        <v>424</v>
      </c>
      <c r="L2440" s="6" t="str">
        <f>VLOOKUP(LEFT(A2440,1),'Ansatz 1'!A$1:B$10,2)</f>
        <v>8 Dienstleistungen</v>
      </c>
      <c r="M2440" s="6" t="str">
        <f>VLOOKUP(LEFT(A2440,2),'Ansatz 2'!A$1:B$51,2)</f>
        <v>85 Betriebe mit marktbestimmter Tätigkeit</v>
      </c>
      <c r="N2440" t="str">
        <f t="shared" si="249"/>
        <v>8500 Betriebe der Wasserversorgung</v>
      </c>
      <c r="O2440" s="1" t="str">
        <f t="shared" si="251"/>
        <v>EH</v>
      </c>
      <c r="P2440" s="1">
        <f t="shared" si="253"/>
        <v>1</v>
      </c>
      <c r="Q2440" s="1" t="s">
        <v>999</v>
      </c>
      <c r="R2440" t="str">
        <f t="shared" si="248"/>
        <v>1/8500-72050 Interne Leistungsverrechnung</v>
      </c>
      <c r="S2440" s="2">
        <f t="shared" si="252"/>
        <v>-20000</v>
      </c>
      <c r="T2440" s="2">
        <f t="shared" si="250"/>
        <v>-6.4662140316844487</v>
      </c>
    </row>
    <row r="2441" spans="1:20" x14ac:dyDescent="0.4">
      <c r="A2441" s="1" t="s">
        <v>744</v>
      </c>
      <c r="B2441" s="1" t="s">
        <v>395</v>
      </c>
      <c r="C2441" s="1" t="s">
        <v>477</v>
      </c>
      <c r="D2441" s="1" t="s">
        <v>444</v>
      </c>
      <c r="E2441" s="1" t="s">
        <v>395</v>
      </c>
      <c r="F2441" s="1" t="s">
        <v>497</v>
      </c>
      <c r="G2441" s="1" t="s">
        <v>398</v>
      </c>
      <c r="H2441" s="1" t="s">
        <v>930</v>
      </c>
      <c r="I2441" s="1" t="s">
        <v>327</v>
      </c>
      <c r="J2441" s="1" t="s">
        <v>335</v>
      </c>
      <c r="K2441" s="1" t="s">
        <v>753</v>
      </c>
      <c r="L2441" s="6" t="str">
        <f>VLOOKUP(LEFT(A2441,1),'Ansatz 1'!A$1:B$10,2)</f>
        <v>8 Dienstleistungen</v>
      </c>
      <c r="M2441" s="6" t="str">
        <f>VLOOKUP(LEFT(A2441,2),'Ansatz 2'!A$1:B$51,2)</f>
        <v>85 Betriebe mit marktbestimmter Tätigkeit</v>
      </c>
      <c r="N2441" t="str">
        <f t="shared" si="249"/>
        <v>8500 Betriebe der Wasserversorgung</v>
      </c>
      <c r="O2441" s="1" t="str">
        <f t="shared" si="251"/>
        <v>EH</v>
      </c>
      <c r="P2441" s="1">
        <f t="shared" si="253"/>
        <v>1</v>
      </c>
      <c r="Q2441" s="1" t="s">
        <v>999</v>
      </c>
      <c r="R2441" t="str">
        <f t="shared" si="248"/>
        <v>1/8500-72051 Verwaltungskostenbeitrag</v>
      </c>
      <c r="S2441" s="2">
        <f t="shared" si="252"/>
        <v>-24400</v>
      </c>
      <c r="T2441" s="2">
        <f t="shared" si="250"/>
        <v>-7.8887811186550278</v>
      </c>
    </row>
    <row r="2442" spans="1:20" x14ac:dyDescent="0.4">
      <c r="A2442" s="1" t="s">
        <v>744</v>
      </c>
      <c r="B2442" s="1" t="s">
        <v>395</v>
      </c>
      <c r="C2442" s="1" t="s">
        <v>485</v>
      </c>
      <c r="D2442" s="1" t="s">
        <v>395</v>
      </c>
      <c r="E2442" s="1" t="s">
        <v>395</v>
      </c>
      <c r="F2442" s="1" t="s">
        <v>397</v>
      </c>
      <c r="G2442" s="1" t="s">
        <v>398</v>
      </c>
      <c r="H2442" s="1" t="s">
        <v>930</v>
      </c>
      <c r="I2442" s="1" t="s">
        <v>327</v>
      </c>
      <c r="J2442" s="1" t="s">
        <v>336</v>
      </c>
      <c r="K2442" s="1" t="s">
        <v>537</v>
      </c>
      <c r="L2442" s="6" t="str">
        <f>VLOOKUP(LEFT(A2442,1),'Ansatz 1'!A$1:B$10,2)</f>
        <v>8 Dienstleistungen</v>
      </c>
      <c r="M2442" s="6" t="str">
        <f>VLOOKUP(LEFT(A2442,2),'Ansatz 2'!A$1:B$51,2)</f>
        <v>85 Betriebe mit marktbestimmter Tätigkeit</v>
      </c>
      <c r="N2442" t="str">
        <f t="shared" si="249"/>
        <v>8500 Betriebe der Wasserversorgung</v>
      </c>
      <c r="O2442" s="1" t="str">
        <f t="shared" si="251"/>
        <v>EH</v>
      </c>
      <c r="P2442" s="1">
        <f t="shared" si="253"/>
        <v>1</v>
      </c>
      <c r="Q2442" s="1" t="s">
        <v>999</v>
      </c>
      <c r="R2442" t="str">
        <f t="shared" si="248"/>
        <v>1/8500-72800 Entgelte für sonstige Leistungen (digitale Vermessung)</v>
      </c>
      <c r="S2442" s="2">
        <f t="shared" si="252"/>
        <v>-10000</v>
      </c>
      <c r="T2442" s="2">
        <f t="shared" si="250"/>
        <v>-3.2331070158422244</v>
      </c>
    </row>
    <row r="2443" spans="1:20" x14ac:dyDescent="0.4">
      <c r="A2443" s="1" t="s">
        <v>744</v>
      </c>
      <c r="B2443" s="1" t="s">
        <v>395</v>
      </c>
      <c r="C2443" s="1" t="s">
        <v>487</v>
      </c>
      <c r="D2443" s="1" t="s">
        <v>395</v>
      </c>
      <c r="E2443" s="1" t="s">
        <v>395</v>
      </c>
      <c r="F2443" s="1" t="s">
        <v>397</v>
      </c>
      <c r="G2443" s="1" t="s">
        <v>398</v>
      </c>
      <c r="H2443" s="1" t="s">
        <v>930</v>
      </c>
      <c r="I2443" s="1" t="s">
        <v>327</v>
      </c>
      <c r="J2443" s="1" t="s">
        <v>62</v>
      </c>
      <c r="K2443" s="1" t="s">
        <v>419</v>
      </c>
      <c r="L2443" s="6" t="str">
        <f>VLOOKUP(LEFT(A2443,1),'Ansatz 1'!A$1:B$10,2)</f>
        <v>8 Dienstleistungen</v>
      </c>
      <c r="M2443" s="6" t="str">
        <f>VLOOKUP(LEFT(A2443,2),'Ansatz 2'!A$1:B$51,2)</f>
        <v>85 Betriebe mit marktbestimmter Tätigkeit</v>
      </c>
      <c r="N2443" t="str">
        <f t="shared" si="249"/>
        <v>8500 Betriebe der Wasserversorgung</v>
      </c>
      <c r="O2443" s="1" t="str">
        <f t="shared" si="251"/>
        <v>EH</v>
      </c>
      <c r="P2443" s="1">
        <f t="shared" si="253"/>
        <v>1</v>
      </c>
      <c r="Q2443" s="1" t="s">
        <v>999</v>
      </c>
      <c r="R2443" t="str">
        <f t="shared" si="248"/>
        <v>1/8500-72900 Sonstige Aufwendungen</v>
      </c>
      <c r="S2443" s="2">
        <f t="shared" si="252"/>
        <v>-1500</v>
      </c>
      <c r="T2443" s="2">
        <f t="shared" si="250"/>
        <v>-0.48496605237633367</v>
      </c>
    </row>
    <row r="2444" spans="1:20" x14ac:dyDescent="0.4">
      <c r="A2444" s="1" t="s">
        <v>744</v>
      </c>
      <c r="B2444" s="1" t="s">
        <v>395</v>
      </c>
      <c r="C2444" s="1" t="s">
        <v>427</v>
      </c>
      <c r="D2444" s="1" t="s">
        <v>395</v>
      </c>
      <c r="E2444" s="1" t="s">
        <v>395</v>
      </c>
      <c r="F2444" s="1" t="s">
        <v>397</v>
      </c>
      <c r="G2444" s="1" t="s">
        <v>398</v>
      </c>
      <c r="H2444" s="1" t="s">
        <v>932</v>
      </c>
      <c r="I2444" s="1" t="s">
        <v>327</v>
      </c>
      <c r="J2444" s="1" t="s">
        <v>337</v>
      </c>
      <c r="K2444" s="1" t="s">
        <v>754</v>
      </c>
      <c r="L2444" s="6" t="str">
        <f>VLOOKUP(LEFT(A2444,1),'Ansatz 1'!A$1:B$10,2)</f>
        <v>8 Dienstleistungen</v>
      </c>
      <c r="M2444" s="6" t="str">
        <f>VLOOKUP(LEFT(A2444,2),'Ansatz 2'!A$1:B$51,2)</f>
        <v>85 Betriebe mit marktbestimmter Tätigkeit</v>
      </c>
      <c r="N2444" t="str">
        <f t="shared" si="249"/>
        <v>8500 Betriebe der Wasserversorgung</v>
      </c>
      <c r="O2444" s="1" t="str">
        <f t="shared" si="251"/>
        <v>EH</v>
      </c>
      <c r="P2444" s="1">
        <f t="shared" si="253"/>
        <v>1</v>
      </c>
      <c r="Q2444" s="1" t="s">
        <v>999</v>
      </c>
      <c r="R2444" t="str">
        <f t="shared" si="248"/>
        <v>1/8500-75500 Entgelte für sonstige Leistungen (Aufwandszuschüsse an Wasserverbände)</v>
      </c>
      <c r="S2444" s="2">
        <f t="shared" si="252"/>
        <v>-80700</v>
      </c>
      <c r="T2444" s="2">
        <f t="shared" si="250"/>
        <v>-26.091173617846749</v>
      </c>
    </row>
    <row r="2445" spans="1:20" x14ac:dyDescent="0.4">
      <c r="A2445" s="1" t="s">
        <v>744</v>
      </c>
      <c r="B2445" s="1" t="s">
        <v>395</v>
      </c>
      <c r="C2445" s="1" t="s">
        <v>755</v>
      </c>
      <c r="D2445" s="1" t="s">
        <v>395</v>
      </c>
      <c r="E2445" s="1" t="s">
        <v>395</v>
      </c>
      <c r="F2445" s="1" t="s">
        <v>397</v>
      </c>
      <c r="G2445" s="1" t="s">
        <v>398</v>
      </c>
      <c r="H2445" s="1" t="s">
        <v>932</v>
      </c>
      <c r="I2445" s="1" t="s">
        <v>327</v>
      </c>
      <c r="J2445" s="1" t="s">
        <v>338</v>
      </c>
      <c r="K2445" s="1" t="s">
        <v>757</v>
      </c>
      <c r="L2445" s="6" t="str">
        <f>VLOOKUP(LEFT(A2445,1),'Ansatz 1'!A$1:B$10,2)</f>
        <v>8 Dienstleistungen</v>
      </c>
      <c r="M2445" s="6" t="str">
        <f>VLOOKUP(LEFT(A2445,2),'Ansatz 2'!A$1:B$51,2)</f>
        <v>85 Betriebe mit marktbestimmter Tätigkeit</v>
      </c>
      <c r="N2445" t="str">
        <f t="shared" si="249"/>
        <v>8500 Betriebe der Wasserversorgung</v>
      </c>
      <c r="O2445" s="1" t="str">
        <f t="shared" si="251"/>
        <v>EH</v>
      </c>
      <c r="P2445" s="1">
        <f t="shared" si="253"/>
        <v>1</v>
      </c>
      <c r="Q2445" s="1" t="s">
        <v>999</v>
      </c>
      <c r="R2445" t="str">
        <f t="shared" si="248"/>
        <v>1/8500-77500 Kapitaltransfers an  Unternehmen (ohne Finanzunternehmen) und andere (Investitions u. Tilgungsanteile an Wasserverbände)</v>
      </c>
      <c r="S2445" s="2">
        <f t="shared" si="252"/>
        <v>-157200</v>
      </c>
      <c r="T2445" s="2">
        <f t="shared" si="250"/>
        <v>-50.824442289039766</v>
      </c>
    </row>
    <row r="2446" spans="1:20" x14ac:dyDescent="0.4">
      <c r="A2446" s="1" t="s">
        <v>744</v>
      </c>
      <c r="B2446" s="1" t="s">
        <v>395</v>
      </c>
      <c r="C2446" s="1" t="s">
        <v>960</v>
      </c>
      <c r="D2446" s="1" t="s">
        <v>395</v>
      </c>
      <c r="E2446" s="1" t="s">
        <v>395</v>
      </c>
      <c r="F2446" s="1" t="s">
        <v>397</v>
      </c>
      <c r="G2446" s="1" t="s">
        <v>398</v>
      </c>
      <c r="H2446" s="1" t="s">
        <v>961</v>
      </c>
      <c r="I2446" s="1" t="s">
        <v>327</v>
      </c>
      <c r="J2446" s="1" t="s">
        <v>962</v>
      </c>
      <c r="K2446" s="1" t="s">
        <v>976</v>
      </c>
      <c r="L2446" s="6" t="str">
        <f>VLOOKUP(LEFT(A2446,1),'Ansatz 1'!A$1:B$10,2)</f>
        <v>8 Dienstleistungen</v>
      </c>
      <c r="M2446" s="6" t="str">
        <f>VLOOKUP(LEFT(A2446,2),'Ansatz 2'!A$1:B$51,2)</f>
        <v>85 Betriebe mit marktbestimmter Tätigkeit</v>
      </c>
      <c r="N2446" t="str">
        <f t="shared" si="249"/>
        <v>8500 Betriebe der Wasserversorgung</v>
      </c>
      <c r="O2446" s="1" t="str">
        <f t="shared" si="251"/>
        <v>EH</v>
      </c>
      <c r="P2446" s="1">
        <f t="shared" si="253"/>
        <v>2</v>
      </c>
      <c r="Q2446" s="1" t="s">
        <v>999</v>
      </c>
      <c r="R2446" t="str">
        <f t="shared" si="248"/>
        <v>2/8500+81300 Erträge aus der Auflösung von Investitionszuschüssen (Kapitaltransfers)</v>
      </c>
      <c r="S2446" s="2">
        <f t="shared" si="252"/>
        <v>83100</v>
      </c>
      <c r="T2446" s="2">
        <f t="shared" si="250"/>
        <v>26.867119301648884</v>
      </c>
    </row>
    <row r="2447" spans="1:20" x14ac:dyDescent="0.4">
      <c r="A2447" s="1" t="s">
        <v>744</v>
      </c>
      <c r="B2447" s="1" t="s">
        <v>395</v>
      </c>
      <c r="C2447" s="1" t="s">
        <v>496</v>
      </c>
      <c r="D2447" s="1" t="s">
        <v>438</v>
      </c>
      <c r="E2447" s="1" t="s">
        <v>395</v>
      </c>
      <c r="F2447" s="1" t="s">
        <v>397</v>
      </c>
      <c r="G2447" s="1" t="s">
        <v>398</v>
      </c>
      <c r="H2447" s="1" t="s">
        <v>953</v>
      </c>
      <c r="I2447" s="1" t="s">
        <v>327</v>
      </c>
      <c r="J2447" s="1" t="s">
        <v>67</v>
      </c>
      <c r="K2447" s="1" t="s">
        <v>448</v>
      </c>
      <c r="L2447" s="6" t="str">
        <f>VLOOKUP(LEFT(A2447,1),'Ansatz 1'!A$1:B$10,2)</f>
        <v>8 Dienstleistungen</v>
      </c>
      <c r="M2447" s="6" t="str">
        <f>VLOOKUP(LEFT(A2447,2),'Ansatz 2'!A$1:B$51,2)</f>
        <v>85 Betriebe mit marktbestimmter Tätigkeit</v>
      </c>
      <c r="N2447" t="str">
        <f t="shared" si="249"/>
        <v>8500 Betriebe der Wasserversorgung</v>
      </c>
      <c r="O2447" s="1" t="str">
        <f t="shared" si="251"/>
        <v>EH</v>
      </c>
      <c r="P2447" s="1">
        <f t="shared" si="253"/>
        <v>2</v>
      </c>
      <c r="Q2447" s="1" t="s">
        <v>999</v>
      </c>
      <c r="R2447" t="str">
        <f t="shared" si="248"/>
        <v>2/8500+81640 Kostenbeiträge (Kostenersätze) für sonstige Leistungen</v>
      </c>
      <c r="S2447" s="2">
        <f t="shared" si="252"/>
        <v>100</v>
      </c>
      <c r="T2447" s="2">
        <f t="shared" si="250"/>
        <v>3.2331070158422244E-2</v>
      </c>
    </row>
    <row r="2448" spans="1:20" x14ac:dyDescent="0.4">
      <c r="A2448" s="1" t="s">
        <v>744</v>
      </c>
      <c r="B2448" s="1" t="s">
        <v>395</v>
      </c>
      <c r="C2448" s="1" t="s">
        <v>733</v>
      </c>
      <c r="D2448" s="1" t="s">
        <v>395</v>
      </c>
      <c r="E2448" s="1" t="s">
        <v>395</v>
      </c>
      <c r="F2448" s="1" t="s">
        <v>397</v>
      </c>
      <c r="G2448" s="1" t="s">
        <v>398</v>
      </c>
      <c r="H2448" s="1" t="s">
        <v>973</v>
      </c>
      <c r="I2448" s="1" t="s">
        <v>327</v>
      </c>
      <c r="J2448" s="1" t="s">
        <v>339</v>
      </c>
      <c r="K2448" s="1" t="s">
        <v>758</v>
      </c>
      <c r="L2448" s="6" t="str">
        <f>VLOOKUP(LEFT(A2448,1),'Ansatz 1'!A$1:B$10,2)</f>
        <v>8 Dienstleistungen</v>
      </c>
      <c r="M2448" s="6" t="str">
        <f>VLOOKUP(LEFT(A2448,2),'Ansatz 2'!A$1:B$51,2)</f>
        <v>85 Betriebe mit marktbestimmter Tätigkeit</v>
      </c>
      <c r="N2448" t="str">
        <f t="shared" si="249"/>
        <v>8500 Betriebe der Wasserversorgung</v>
      </c>
      <c r="O2448" s="1" t="str">
        <f t="shared" si="251"/>
        <v>EH</v>
      </c>
      <c r="P2448" s="1">
        <f t="shared" si="253"/>
        <v>2</v>
      </c>
      <c r="Q2448" s="1" t="s">
        <v>999</v>
      </c>
      <c r="R2448" t="str">
        <f t="shared" si="248"/>
        <v>2/8500+85200 Bezugsgebühren Zählermieten</v>
      </c>
      <c r="S2448" s="2">
        <f t="shared" si="252"/>
        <v>200000</v>
      </c>
      <c r="T2448" s="2">
        <f t="shared" si="250"/>
        <v>64.662140316844486</v>
      </c>
    </row>
    <row r="2449" spans="1:20" x14ac:dyDescent="0.4">
      <c r="A2449" s="1" t="s">
        <v>744</v>
      </c>
      <c r="B2449" s="1" t="s">
        <v>395</v>
      </c>
      <c r="C2449" s="1" t="s">
        <v>500</v>
      </c>
      <c r="D2449" s="1" t="s">
        <v>395</v>
      </c>
      <c r="E2449" s="1" t="s">
        <v>395</v>
      </c>
      <c r="F2449" s="1" t="s">
        <v>397</v>
      </c>
      <c r="G2449" s="1" t="s">
        <v>398</v>
      </c>
      <c r="H2449" s="1" t="s">
        <v>933</v>
      </c>
      <c r="I2449" s="1" t="s">
        <v>327</v>
      </c>
      <c r="J2449" s="1" t="s">
        <v>340</v>
      </c>
      <c r="K2449" s="1" t="s">
        <v>448</v>
      </c>
      <c r="L2449" s="6" t="str">
        <f>VLOOKUP(LEFT(A2449,1),'Ansatz 1'!A$1:B$10,2)</f>
        <v>8 Dienstleistungen</v>
      </c>
      <c r="M2449" s="6" t="str">
        <f>VLOOKUP(LEFT(A2449,2),'Ansatz 2'!A$1:B$51,2)</f>
        <v>85 Betriebe mit marktbestimmter Tätigkeit</v>
      </c>
      <c r="N2449" t="str">
        <f t="shared" si="249"/>
        <v>8500 Betriebe der Wasserversorgung</v>
      </c>
      <c r="O2449" s="1" t="str">
        <f t="shared" si="251"/>
        <v>EH</v>
      </c>
      <c r="P2449" s="1">
        <f t="shared" si="253"/>
        <v>2</v>
      </c>
      <c r="Q2449" s="1" t="s">
        <v>999</v>
      </c>
      <c r="R2449" t="str">
        <f t="shared" si="248"/>
        <v>2/8500+86000 Transfers von Bund, Bundesfonds und Bundeskammern</v>
      </c>
      <c r="S2449" s="2">
        <f t="shared" si="252"/>
        <v>100</v>
      </c>
      <c r="T2449" s="2">
        <f t="shared" si="250"/>
        <v>3.2331070158422244E-2</v>
      </c>
    </row>
    <row r="2450" spans="1:20" x14ac:dyDescent="0.4">
      <c r="A2450" s="1" t="s">
        <v>759</v>
      </c>
      <c r="B2450" s="1" t="s">
        <v>395</v>
      </c>
      <c r="C2450" s="1" t="s">
        <v>438</v>
      </c>
      <c r="D2450" s="1" t="s">
        <v>395</v>
      </c>
      <c r="E2450" s="1" t="s">
        <v>395</v>
      </c>
      <c r="F2450" s="1" t="s">
        <v>397</v>
      </c>
      <c r="G2450" s="1" t="s">
        <v>398</v>
      </c>
      <c r="H2450" s="1" t="s">
        <v>934</v>
      </c>
      <c r="I2450" s="1" t="s">
        <v>341</v>
      </c>
      <c r="J2450" s="1" t="s">
        <v>36</v>
      </c>
      <c r="K2450" s="1" t="s">
        <v>448</v>
      </c>
      <c r="L2450" s="6" t="str">
        <f>VLOOKUP(LEFT(A2450,1),'Ansatz 1'!A$1:B$10,2)</f>
        <v>8 Dienstleistungen</v>
      </c>
      <c r="M2450" s="6" t="str">
        <f>VLOOKUP(LEFT(A2450,2),'Ansatz 2'!A$1:B$51,2)</f>
        <v>85 Betriebe mit marktbestimmter Tätigkeit</v>
      </c>
      <c r="N2450" t="str">
        <f t="shared" si="249"/>
        <v>8510 Betriebe der Abwasserbeseitigung</v>
      </c>
      <c r="O2450" s="1" t="str">
        <f t="shared" si="251"/>
        <v>EH</v>
      </c>
      <c r="P2450" s="1">
        <f t="shared" si="253"/>
        <v>1</v>
      </c>
      <c r="Q2450" s="1" t="s">
        <v>999</v>
      </c>
      <c r="R2450" t="str">
        <f t="shared" si="248"/>
        <v>1/8510-40000 Geringwertige Wirtschaftsgüter (GWG)</v>
      </c>
      <c r="S2450" s="2">
        <f t="shared" si="252"/>
        <v>-100</v>
      </c>
      <c r="T2450" s="2">
        <f t="shared" si="250"/>
        <v>-3.2331070158422244E-2</v>
      </c>
    </row>
    <row r="2451" spans="1:20" x14ac:dyDescent="0.4">
      <c r="A2451" s="1" t="s">
        <v>759</v>
      </c>
      <c r="B2451" s="1" t="s">
        <v>395</v>
      </c>
      <c r="C2451" s="1" t="s">
        <v>522</v>
      </c>
      <c r="D2451" s="1" t="s">
        <v>395</v>
      </c>
      <c r="E2451" s="1" t="s">
        <v>395</v>
      </c>
      <c r="F2451" s="1" t="s">
        <v>397</v>
      </c>
      <c r="G2451" s="1" t="s">
        <v>398</v>
      </c>
      <c r="H2451" s="1" t="s">
        <v>945</v>
      </c>
      <c r="I2451" s="1" t="s">
        <v>341</v>
      </c>
      <c r="J2451" s="1" t="s">
        <v>86</v>
      </c>
      <c r="K2451" s="1" t="s">
        <v>493</v>
      </c>
      <c r="L2451" s="6" t="str">
        <f>VLOOKUP(LEFT(A2451,1),'Ansatz 1'!A$1:B$10,2)</f>
        <v>8 Dienstleistungen</v>
      </c>
      <c r="M2451" s="6" t="str">
        <f>VLOOKUP(LEFT(A2451,2),'Ansatz 2'!A$1:B$51,2)</f>
        <v>85 Betriebe mit marktbestimmter Tätigkeit</v>
      </c>
      <c r="N2451" t="str">
        <f t="shared" si="249"/>
        <v>8510 Betriebe der Abwasserbeseitigung</v>
      </c>
      <c r="O2451" s="1" t="str">
        <f t="shared" si="251"/>
        <v>EH</v>
      </c>
      <c r="P2451" s="1">
        <f t="shared" si="253"/>
        <v>1</v>
      </c>
      <c r="Q2451" s="1" t="s">
        <v>999</v>
      </c>
      <c r="R2451" t="str">
        <f t="shared" si="248"/>
        <v>1/8510-60000 Energiebezüge</v>
      </c>
      <c r="S2451" s="2">
        <f t="shared" si="252"/>
        <v>-300</v>
      </c>
      <c r="T2451" s="2">
        <f t="shared" si="250"/>
        <v>-9.6993210475266725E-2</v>
      </c>
    </row>
    <row r="2452" spans="1:20" x14ac:dyDescent="0.4">
      <c r="A2452" s="1" t="s">
        <v>759</v>
      </c>
      <c r="B2452" s="1" t="s">
        <v>395</v>
      </c>
      <c r="C2452" s="1" t="s">
        <v>690</v>
      </c>
      <c r="D2452" s="1" t="s">
        <v>395</v>
      </c>
      <c r="E2452" s="1" t="s">
        <v>395</v>
      </c>
      <c r="F2452" s="1" t="s">
        <v>397</v>
      </c>
      <c r="G2452" s="1" t="s">
        <v>398</v>
      </c>
      <c r="H2452" s="1" t="s">
        <v>944</v>
      </c>
      <c r="I2452" s="1" t="s">
        <v>341</v>
      </c>
      <c r="J2452" s="1" t="s">
        <v>269</v>
      </c>
      <c r="K2452" s="1" t="s">
        <v>730</v>
      </c>
      <c r="L2452" s="6" t="str">
        <f>VLOOKUP(LEFT(A2452,1),'Ansatz 1'!A$1:B$10,2)</f>
        <v>8 Dienstleistungen</v>
      </c>
      <c r="M2452" s="6" t="str">
        <f>VLOOKUP(LEFT(A2452,2),'Ansatz 2'!A$1:B$51,2)</f>
        <v>85 Betriebe mit marktbestimmter Tätigkeit</v>
      </c>
      <c r="N2452" t="str">
        <f t="shared" si="249"/>
        <v>8510 Betriebe der Abwasserbeseitigung</v>
      </c>
      <c r="O2452" s="1" t="str">
        <f t="shared" si="251"/>
        <v>EH</v>
      </c>
      <c r="P2452" s="1">
        <f t="shared" si="253"/>
        <v>1</v>
      </c>
      <c r="Q2452" s="1" t="s">
        <v>999</v>
      </c>
      <c r="R2452" t="str">
        <f t="shared" si="248"/>
        <v>1/8510-61200 Instandhaltung von Wasser- und Abwasserbauten und -anlagen</v>
      </c>
      <c r="S2452" s="2">
        <f t="shared" si="252"/>
        <v>-30000</v>
      </c>
      <c r="T2452" s="2">
        <f t="shared" si="250"/>
        <v>-9.6993210475266736</v>
      </c>
    </row>
    <row r="2453" spans="1:20" x14ac:dyDescent="0.4">
      <c r="A2453" s="1" t="s">
        <v>759</v>
      </c>
      <c r="B2453" s="1" t="s">
        <v>395</v>
      </c>
      <c r="C2453" s="1" t="s">
        <v>462</v>
      </c>
      <c r="D2453" s="1" t="s">
        <v>395</v>
      </c>
      <c r="E2453" s="1" t="s">
        <v>395</v>
      </c>
      <c r="F2453" s="1" t="s">
        <v>397</v>
      </c>
      <c r="G2453" s="1" t="s">
        <v>398</v>
      </c>
      <c r="H2453" s="1" t="s">
        <v>944</v>
      </c>
      <c r="I2453" s="1" t="s">
        <v>341</v>
      </c>
      <c r="J2453" s="1" t="s">
        <v>47</v>
      </c>
      <c r="K2453" s="1" t="s">
        <v>421</v>
      </c>
      <c r="L2453" s="6" t="str">
        <f>VLOOKUP(LEFT(A2453,1),'Ansatz 1'!A$1:B$10,2)</f>
        <v>8 Dienstleistungen</v>
      </c>
      <c r="M2453" s="6" t="str">
        <f>VLOOKUP(LEFT(A2453,2),'Ansatz 2'!A$1:B$51,2)</f>
        <v>85 Betriebe mit marktbestimmter Tätigkeit</v>
      </c>
      <c r="N2453" t="str">
        <f t="shared" si="249"/>
        <v>8510 Betriebe der Abwasserbeseitigung</v>
      </c>
      <c r="O2453" s="1" t="str">
        <f t="shared" si="251"/>
        <v>EH</v>
      </c>
      <c r="P2453" s="1">
        <f t="shared" si="253"/>
        <v>1</v>
      </c>
      <c r="Q2453" s="1" t="s">
        <v>999</v>
      </c>
      <c r="R2453" t="str">
        <f t="shared" si="248"/>
        <v>1/8510-61800 Instandhaltung von sonstigen Anlagen</v>
      </c>
      <c r="S2453" s="2">
        <f t="shared" si="252"/>
        <v>-500</v>
      </c>
      <c r="T2453" s="2">
        <f t="shared" si="250"/>
        <v>-0.16165535079211121</v>
      </c>
    </row>
    <row r="2454" spans="1:20" x14ac:dyDescent="0.4">
      <c r="A2454" s="1" t="s">
        <v>759</v>
      </c>
      <c r="B2454" s="1" t="s">
        <v>395</v>
      </c>
      <c r="C2454" s="1" t="s">
        <v>524</v>
      </c>
      <c r="D2454" s="1" t="s">
        <v>395</v>
      </c>
      <c r="E2454" s="1" t="s">
        <v>395</v>
      </c>
      <c r="F2454" s="1" t="s">
        <v>397</v>
      </c>
      <c r="G2454" s="1" t="s">
        <v>398</v>
      </c>
      <c r="H2454" s="1" t="s">
        <v>956</v>
      </c>
      <c r="I2454" s="1" t="s">
        <v>341</v>
      </c>
      <c r="J2454" s="1" t="s">
        <v>88</v>
      </c>
      <c r="K2454" s="1" t="s">
        <v>763</v>
      </c>
      <c r="L2454" s="6" t="str">
        <f>VLOOKUP(LEFT(A2454,1),'Ansatz 1'!A$1:B$10,2)</f>
        <v>8 Dienstleistungen</v>
      </c>
      <c r="M2454" s="6" t="str">
        <f>VLOOKUP(LEFT(A2454,2),'Ansatz 2'!A$1:B$51,2)</f>
        <v>85 Betriebe mit marktbestimmter Tätigkeit</v>
      </c>
      <c r="N2454" t="str">
        <f t="shared" si="249"/>
        <v>8510 Betriebe der Abwasserbeseitigung</v>
      </c>
      <c r="O2454" s="1" t="str">
        <f t="shared" si="251"/>
        <v>EH</v>
      </c>
      <c r="P2454" s="1">
        <f t="shared" si="253"/>
        <v>1</v>
      </c>
      <c r="Q2454" s="1" t="s">
        <v>999</v>
      </c>
      <c r="R2454" t="str">
        <f t="shared" si="248"/>
        <v>1/8510-65000 Zinsen für Finanzschulden in Euro</v>
      </c>
      <c r="S2454" s="2">
        <f t="shared" si="252"/>
        <v>-81100</v>
      </c>
      <c r="T2454" s="2">
        <f t="shared" si="250"/>
        <v>-26.220497898480438</v>
      </c>
    </row>
    <row r="2455" spans="1:20" x14ac:dyDescent="0.4">
      <c r="A2455" s="1" t="s">
        <v>759</v>
      </c>
      <c r="B2455" s="1" t="s">
        <v>395</v>
      </c>
      <c r="C2455" s="1" t="s">
        <v>764</v>
      </c>
      <c r="D2455" s="1" t="s">
        <v>395</v>
      </c>
      <c r="E2455" s="1" t="s">
        <v>395</v>
      </c>
      <c r="F2455" s="1" t="s">
        <v>397</v>
      </c>
      <c r="G2455" s="1" t="s">
        <v>398</v>
      </c>
      <c r="H2455" s="1" t="s">
        <v>956</v>
      </c>
      <c r="I2455" s="1" t="s">
        <v>341</v>
      </c>
      <c r="J2455" s="1" t="s">
        <v>347</v>
      </c>
      <c r="K2455" s="1" t="s">
        <v>765</v>
      </c>
      <c r="L2455" s="6" t="str">
        <f>VLOOKUP(LEFT(A2455,1),'Ansatz 1'!A$1:B$10,2)</f>
        <v>8 Dienstleistungen</v>
      </c>
      <c r="M2455" s="6" t="str">
        <f>VLOOKUP(LEFT(A2455,2),'Ansatz 2'!A$1:B$51,2)</f>
        <v>85 Betriebe mit marktbestimmter Tätigkeit</v>
      </c>
      <c r="N2455" t="str">
        <f t="shared" si="249"/>
        <v>8510 Betriebe der Abwasserbeseitigung</v>
      </c>
      <c r="O2455" s="1" t="str">
        <f t="shared" si="251"/>
        <v>EH</v>
      </c>
      <c r="P2455" s="1">
        <f t="shared" si="253"/>
        <v>1</v>
      </c>
      <c r="Q2455" s="1" t="s">
        <v>999</v>
      </c>
      <c r="R2455" t="str">
        <f t="shared" si="248"/>
        <v>1/8510-65300 Zinsen für Finanzschulden in fremder Währung</v>
      </c>
      <c r="S2455" s="2">
        <f t="shared" si="252"/>
        <v>-12500</v>
      </c>
      <c r="T2455" s="2">
        <f t="shared" si="250"/>
        <v>-4.0413837698027804</v>
      </c>
    </row>
    <row r="2456" spans="1:20" x14ac:dyDescent="0.4">
      <c r="A2456" s="1" t="s">
        <v>759</v>
      </c>
      <c r="B2456" s="1" t="s">
        <v>395</v>
      </c>
      <c r="C2456" s="1" t="s">
        <v>470</v>
      </c>
      <c r="D2456" s="1" t="s">
        <v>395</v>
      </c>
      <c r="E2456" s="1" t="s">
        <v>395</v>
      </c>
      <c r="F2456" s="1" t="s">
        <v>397</v>
      </c>
      <c r="G2456" s="1" t="s">
        <v>398</v>
      </c>
      <c r="H2456" s="1" t="s">
        <v>945</v>
      </c>
      <c r="I2456" s="1" t="s">
        <v>341</v>
      </c>
      <c r="J2456" s="1" t="s">
        <v>51</v>
      </c>
      <c r="K2456" s="1" t="s">
        <v>448</v>
      </c>
      <c r="L2456" s="6" t="str">
        <f>VLOOKUP(LEFT(A2456,1),'Ansatz 1'!A$1:B$10,2)</f>
        <v>8 Dienstleistungen</v>
      </c>
      <c r="M2456" s="6" t="str">
        <f>VLOOKUP(LEFT(A2456,2),'Ansatz 2'!A$1:B$51,2)</f>
        <v>85 Betriebe mit marktbestimmter Tätigkeit</v>
      </c>
      <c r="N2456" t="str">
        <f t="shared" si="249"/>
        <v>8510 Betriebe der Abwasserbeseitigung</v>
      </c>
      <c r="O2456" s="1" t="str">
        <f t="shared" si="251"/>
        <v>EH</v>
      </c>
      <c r="P2456" s="1">
        <f t="shared" si="253"/>
        <v>1</v>
      </c>
      <c r="Q2456" s="1" t="s">
        <v>999</v>
      </c>
      <c r="R2456" t="str">
        <f t="shared" si="248"/>
        <v>1/8510-67000 Versicherungen</v>
      </c>
      <c r="S2456" s="2">
        <f t="shared" si="252"/>
        <v>-100</v>
      </c>
      <c r="T2456" s="2">
        <f t="shared" si="250"/>
        <v>-3.2331070158422244E-2</v>
      </c>
    </row>
    <row r="2457" spans="1:20" x14ac:dyDescent="0.4">
      <c r="A2457" s="1" t="s">
        <v>759</v>
      </c>
      <c r="B2457" s="1" t="s">
        <v>395</v>
      </c>
      <c r="C2457" s="1" t="s">
        <v>946</v>
      </c>
      <c r="D2457" s="1" t="s">
        <v>395</v>
      </c>
      <c r="E2457" s="1" t="s">
        <v>395</v>
      </c>
      <c r="F2457" s="1" t="s">
        <v>397</v>
      </c>
      <c r="G2457" s="1" t="s">
        <v>398</v>
      </c>
      <c r="H2457" s="1" t="s">
        <v>947</v>
      </c>
      <c r="I2457" s="1" t="s">
        <v>341</v>
      </c>
      <c r="J2457" s="1" t="s">
        <v>948</v>
      </c>
      <c r="K2457" s="1" t="s">
        <v>977</v>
      </c>
      <c r="L2457" s="6" t="str">
        <f>VLOOKUP(LEFT(A2457,1),'Ansatz 1'!A$1:B$10,2)</f>
        <v>8 Dienstleistungen</v>
      </c>
      <c r="M2457" s="6" t="str">
        <f>VLOOKUP(LEFT(A2457,2),'Ansatz 2'!A$1:B$51,2)</f>
        <v>85 Betriebe mit marktbestimmter Tätigkeit</v>
      </c>
      <c r="N2457" t="str">
        <f t="shared" si="249"/>
        <v>8510 Betriebe der Abwasserbeseitigung</v>
      </c>
      <c r="O2457" s="1" t="str">
        <f t="shared" si="251"/>
        <v>EH</v>
      </c>
      <c r="P2457" s="1">
        <f t="shared" si="253"/>
        <v>1</v>
      </c>
      <c r="Q2457" s="1" t="s">
        <v>999</v>
      </c>
      <c r="R2457" t="str">
        <f t="shared" si="248"/>
        <v>1/8510-68000 Planmäßige Abschreibung</v>
      </c>
      <c r="S2457" s="2">
        <f t="shared" si="252"/>
        <v>-346300</v>
      </c>
      <c r="T2457" s="2">
        <f t="shared" si="250"/>
        <v>-111.96249595861623</v>
      </c>
    </row>
    <row r="2458" spans="1:20" x14ac:dyDescent="0.4">
      <c r="A2458" s="1" t="s">
        <v>759</v>
      </c>
      <c r="B2458" s="1" t="s">
        <v>395</v>
      </c>
      <c r="C2458" s="1" t="s">
        <v>766</v>
      </c>
      <c r="D2458" s="1" t="s">
        <v>395</v>
      </c>
      <c r="E2458" s="1" t="s">
        <v>395</v>
      </c>
      <c r="F2458" s="1" t="s">
        <v>397</v>
      </c>
      <c r="G2458" s="1" t="s">
        <v>398</v>
      </c>
      <c r="H2458" s="1" t="s">
        <v>978</v>
      </c>
      <c r="I2458" s="1" t="s">
        <v>341</v>
      </c>
      <c r="J2458" s="1" t="s">
        <v>348</v>
      </c>
      <c r="K2458" s="1" t="s">
        <v>626</v>
      </c>
      <c r="L2458" s="6" t="str">
        <f>VLOOKUP(LEFT(A2458,1),'Ansatz 1'!A$1:B$10,2)</f>
        <v>8 Dienstleistungen</v>
      </c>
      <c r="M2458" s="6" t="str">
        <f>VLOOKUP(LEFT(A2458,2),'Ansatz 2'!A$1:B$51,2)</f>
        <v>85 Betriebe mit marktbestimmter Tätigkeit</v>
      </c>
      <c r="N2458" t="str">
        <f t="shared" si="249"/>
        <v>8510 Betriebe der Abwasserbeseitigung</v>
      </c>
      <c r="O2458" s="1" t="str">
        <f t="shared" si="251"/>
        <v>EH</v>
      </c>
      <c r="P2458" s="1">
        <f t="shared" si="253"/>
        <v>1</v>
      </c>
      <c r="Q2458" s="1" t="s">
        <v>999</v>
      </c>
      <c r="R2458" t="str">
        <f t="shared" si="248"/>
        <v>1/8510-69700 Kursverluste</v>
      </c>
      <c r="S2458" s="2">
        <f t="shared" si="252"/>
        <v>-22000</v>
      </c>
      <c r="T2458" s="2">
        <f t="shared" si="250"/>
        <v>-7.1128354348528937</v>
      </c>
    </row>
    <row r="2459" spans="1:20" x14ac:dyDescent="0.4">
      <c r="A2459" s="1" t="s">
        <v>759</v>
      </c>
      <c r="B2459" s="1" t="s">
        <v>395</v>
      </c>
      <c r="C2459" s="1" t="s">
        <v>477</v>
      </c>
      <c r="D2459" s="1" t="s">
        <v>455</v>
      </c>
      <c r="E2459" s="1" t="s">
        <v>395</v>
      </c>
      <c r="F2459" s="1" t="s">
        <v>497</v>
      </c>
      <c r="G2459" s="1" t="s">
        <v>398</v>
      </c>
      <c r="H2459" s="1" t="s">
        <v>930</v>
      </c>
      <c r="I2459" s="1" t="s">
        <v>341</v>
      </c>
      <c r="J2459" s="1" t="s">
        <v>89</v>
      </c>
      <c r="K2459" s="1" t="s">
        <v>570</v>
      </c>
      <c r="L2459" s="6" t="str">
        <f>VLOOKUP(LEFT(A2459,1),'Ansatz 1'!A$1:B$10,2)</f>
        <v>8 Dienstleistungen</v>
      </c>
      <c r="M2459" s="6" t="str">
        <f>VLOOKUP(LEFT(A2459,2),'Ansatz 2'!A$1:B$51,2)</f>
        <v>85 Betriebe mit marktbestimmter Tätigkeit</v>
      </c>
      <c r="N2459" t="str">
        <f t="shared" si="249"/>
        <v>8510 Betriebe der Abwasserbeseitigung</v>
      </c>
      <c r="O2459" s="1" t="str">
        <f t="shared" si="251"/>
        <v>EH</v>
      </c>
      <c r="P2459" s="1">
        <f t="shared" si="253"/>
        <v>1</v>
      </c>
      <c r="Q2459" s="1" t="s">
        <v>999</v>
      </c>
      <c r="R2459" t="str">
        <f t="shared" si="248"/>
        <v>1/8510-72050 Interne Leistungsverrechnung</v>
      </c>
      <c r="S2459" s="2">
        <f t="shared" si="252"/>
        <v>-5000</v>
      </c>
      <c r="T2459" s="2">
        <f t="shared" si="250"/>
        <v>-1.6165535079211122</v>
      </c>
    </row>
    <row r="2460" spans="1:20" x14ac:dyDescent="0.4">
      <c r="A2460" s="1" t="s">
        <v>759</v>
      </c>
      <c r="B2460" s="1" t="s">
        <v>395</v>
      </c>
      <c r="C2460" s="1" t="s">
        <v>477</v>
      </c>
      <c r="D2460" s="1" t="s">
        <v>444</v>
      </c>
      <c r="E2460" s="1" t="s">
        <v>395</v>
      </c>
      <c r="F2460" s="1" t="s">
        <v>497</v>
      </c>
      <c r="G2460" s="1" t="s">
        <v>398</v>
      </c>
      <c r="H2460" s="1" t="s">
        <v>930</v>
      </c>
      <c r="I2460" s="1" t="s">
        <v>341</v>
      </c>
      <c r="J2460" s="1" t="s">
        <v>335</v>
      </c>
      <c r="K2460" s="1" t="s">
        <v>768</v>
      </c>
      <c r="L2460" s="6" t="str">
        <f>VLOOKUP(LEFT(A2460,1),'Ansatz 1'!A$1:B$10,2)</f>
        <v>8 Dienstleistungen</v>
      </c>
      <c r="M2460" s="6" t="str">
        <f>VLOOKUP(LEFT(A2460,2),'Ansatz 2'!A$1:B$51,2)</f>
        <v>85 Betriebe mit marktbestimmter Tätigkeit</v>
      </c>
      <c r="N2460" t="str">
        <f t="shared" si="249"/>
        <v>8510 Betriebe der Abwasserbeseitigung</v>
      </c>
      <c r="O2460" s="1" t="str">
        <f t="shared" si="251"/>
        <v>EH</v>
      </c>
      <c r="P2460" s="1">
        <f t="shared" si="253"/>
        <v>1</v>
      </c>
      <c r="Q2460" s="1" t="s">
        <v>999</v>
      </c>
      <c r="R2460" t="str">
        <f t="shared" si="248"/>
        <v>1/8510-72051 Verwaltungskostenbeitrag</v>
      </c>
      <c r="S2460" s="2">
        <f t="shared" si="252"/>
        <v>-28500</v>
      </c>
      <c r="T2460" s="2">
        <f t="shared" si="250"/>
        <v>-9.2143549951503392</v>
      </c>
    </row>
    <row r="2461" spans="1:20" x14ac:dyDescent="0.4">
      <c r="A2461" s="1" t="s">
        <v>759</v>
      </c>
      <c r="B2461" s="1" t="s">
        <v>395</v>
      </c>
      <c r="C2461" s="1" t="s">
        <v>485</v>
      </c>
      <c r="D2461" s="1" t="s">
        <v>395</v>
      </c>
      <c r="E2461" s="1" t="s">
        <v>395</v>
      </c>
      <c r="F2461" s="1" t="s">
        <v>397</v>
      </c>
      <c r="G2461" s="1" t="s">
        <v>398</v>
      </c>
      <c r="H2461" s="1" t="s">
        <v>930</v>
      </c>
      <c r="I2461" s="1" t="s">
        <v>341</v>
      </c>
      <c r="J2461" s="1" t="s">
        <v>349</v>
      </c>
      <c r="K2461" s="1" t="s">
        <v>600</v>
      </c>
      <c r="L2461" s="6" t="str">
        <f>VLOOKUP(LEFT(A2461,1),'Ansatz 1'!A$1:B$10,2)</f>
        <v>8 Dienstleistungen</v>
      </c>
      <c r="M2461" s="6" t="str">
        <f>VLOOKUP(LEFT(A2461,2),'Ansatz 2'!A$1:B$51,2)</f>
        <v>85 Betriebe mit marktbestimmter Tätigkeit</v>
      </c>
      <c r="N2461" t="str">
        <f t="shared" si="249"/>
        <v>8510 Betriebe der Abwasserbeseitigung</v>
      </c>
      <c r="O2461" s="1" t="str">
        <f t="shared" si="251"/>
        <v>EH</v>
      </c>
      <c r="P2461" s="1">
        <f t="shared" si="253"/>
        <v>1</v>
      </c>
      <c r="Q2461" s="1" t="s">
        <v>999</v>
      </c>
      <c r="R2461" t="str">
        <f t="shared" si="248"/>
        <v>1/8510-72800 Entgelte für sonstige Leistungen (digitale Vermessung und Kanalkataster)</v>
      </c>
      <c r="S2461" s="2">
        <f t="shared" si="252"/>
        <v>-240000</v>
      </c>
      <c r="T2461" s="2">
        <f t="shared" si="250"/>
        <v>-77.594568380213389</v>
      </c>
    </row>
    <row r="2462" spans="1:20" x14ac:dyDescent="0.4">
      <c r="A2462" s="1" t="s">
        <v>759</v>
      </c>
      <c r="B2462" s="1" t="s">
        <v>395</v>
      </c>
      <c r="C2462" s="1" t="s">
        <v>487</v>
      </c>
      <c r="D2462" s="1" t="s">
        <v>395</v>
      </c>
      <c r="E2462" s="1" t="s">
        <v>395</v>
      </c>
      <c r="F2462" s="1" t="s">
        <v>397</v>
      </c>
      <c r="G2462" s="1" t="s">
        <v>398</v>
      </c>
      <c r="H2462" s="1" t="s">
        <v>930</v>
      </c>
      <c r="I2462" s="1" t="s">
        <v>341</v>
      </c>
      <c r="J2462" s="1" t="s">
        <v>62</v>
      </c>
      <c r="K2462" s="1" t="s">
        <v>421</v>
      </c>
      <c r="L2462" s="6" t="str">
        <f>VLOOKUP(LEFT(A2462,1),'Ansatz 1'!A$1:B$10,2)</f>
        <v>8 Dienstleistungen</v>
      </c>
      <c r="M2462" s="6" t="str">
        <f>VLOOKUP(LEFT(A2462,2),'Ansatz 2'!A$1:B$51,2)</f>
        <v>85 Betriebe mit marktbestimmter Tätigkeit</v>
      </c>
      <c r="N2462" t="str">
        <f t="shared" si="249"/>
        <v>8510 Betriebe der Abwasserbeseitigung</v>
      </c>
      <c r="O2462" s="1" t="str">
        <f t="shared" si="251"/>
        <v>EH</v>
      </c>
      <c r="P2462" s="1">
        <f t="shared" si="253"/>
        <v>1</v>
      </c>
      <c r="Q2462" s="1" t="s">
        <v>999</v>
      </c>
      <c r="R2462" t="str">
        <f t="shared" si="248"/>
        <v>1/8510-72900 Sonstige Aufwendungen</v>
      </c>
      <c r="S2462" s="2">
        <f t="shared" si="252"/>
        <v>-500</v>
      </c>
      <c r="T2462" s="2">
        <f t="shared" si="250"/>
        <v>-0.16165535079211121</v>
      </c>
    </row>
    <row r="2463" spans="1:20" x14ac:dyDescent="0.4">
      <c r="A2463" s="1" t="s">
        <v>759</v>
      </c>
      <c r="B2463" s="1" t="s">
        <v>395</v>
      </c>
      <c r="C2463" s="1" t="s">
        <v>427</v>
      </c>
      <c r="D2463" s="1" t="s">
        <v>395</v>
      </c>
      <c r="E2463" s="1" t="s">
        <v>395</v>
      </c>
      <c r="F2463" s="1" t="s">
        <v>397</v>
      </c>
      <c r="G2463" s="1" t="s">
        <v>398</v>
      </c>
      <c r="H2463" s="1" t="s">
        <v>932</v>
      </c>
      <c r="I2463" s="1" t="s">
        <v>341</v>
      </c>
      <c r="J2463" s="1" t="s">
        <v>350</v>
      </c>
      <c r="K2463" s="1" t="s">
        <v>769</v>
      </c>
      <c r="L2463" s="6" t="str">
        <f>VLOOKUP(LEFT(A2463,1),'Ansatz 1'!A$1:B$10,2)</f>
        <v>8 Dienstleistungen</v>
      </c>
      <c r="M2463" s="6" t="str">
        <f>VLOOKUP(LEFT(A2463,2),'Ansatz 2'!A$1:B$51,2)</f>
        <v>85 Betriebe mit marktbestimmter Tätigkeit</v>
      </c>
      <c r="N2463" t="str">
        <f t="shared" si="249"/>
        <v>8510 Betriebe der Abwasserbeseitigung</v>
      </c>
      <c r="O2463" s="1" t="str">
        <f t="shared" si="251"/>
        <v>EH</v>
      </c>
      <c r="P2463" s="1">
        <f t="shared" si="253"/>
        <v>1</v>
      </c>
      <c r="Q2463" s="1" t="s">
        <v>999</v>
      </c>
      <c r="R2463" t="str">
        <f t="shared" si="248"/>
        <v>1/8510-75500 Transfers an Unternehmen (ohne Finanzunternehmen) und andere (Aufwandszuschüsse an Abwasserverbände)</v>
      </c>
      <c r="S2463" s="2">
        <f t="shared" si="252"/>
        <v>-181900</v>
      </c>
      <c r="T2463" s="2">
        <f t="shared" si="250"/>
        <v>-58.81021661817006</v>
      </c>
    </row>
    <row r="2464" spans="1:20" x14ac:dyDescent="0.4">
      <c r="A2464" s="1" t="s">
        <v>759</v>
      </c>
      <c r="B2464" s="1" t="s">
        <v>395</v>
      </c>
      <c r="C2464" s="1" t="s">
        <v>755</v>
      </c>
      <c r="D2464" s="1" t="s">
        <v>395</v>
      </c>
      <c r="E2464" s="1" t="s">
        <v>395</v>
      </c>
      <c r="F2464" s="1" t="s">
        <v>397</v>
      </c>
      <c r="G2464" s="1" t="s">
        <v>398</v>
      </c>
      <c r="H2464" s="1" t="s">
        <v>932</v>
      </c>
      <c r="I2464" s="1" t="s">
        <v>341</v>
      </c>
      <c r="J2464" s="1" t="s">
        <v>351</v>
      </c>
      <c r="K2464" s="1" t="s">
        <v>707</v>
      </c>
      <c r="L2464" s="6" t="str">
        <f>VLOOKUP(LEFT(A2464,1),'Ansatz 1'!A$1:B$10,2)</f>
        <v>8 Dienstleistungen</v>
      </c>
      <c r="M2464" s="6" t="str">
        <f>VLOOKUP(LEFT(A2464,2),'Ansatz 2'!A$1:B$51,2)</f>
        <v>85 Betriebe mit marktbestimmter Tätigkeit</v>
      </c>
      <c r="N2464" t="str">
        <f t="shared" si="249"/>
        <v>8510 Betriebe der Abwasserbeseitigung</v>
      </c>
      <c r="O2464" s="1" t="str">
        <f t="shared" si="251"/>
        <v>EH</v>
      </c>
      <c r="P2464" s="1">
        <f t="shared" si="253"/>
        <v>1</v>
      </c>
      <c r="Q2464" s="1" t="s">
        <v>999</v>
      </c>
      <c r="R2464" t="str">
        <f t="shared" si="248"/>
        <v>1/8510-77500 Kapitaltransfers an  Unternehmen (ohne Finanzunternehmen) und andere (Investitions- u. Tilgungszuschüsse an Abwasserverbände)</v>
      </c>
      <c r="S2464" s="2">
        <f t="shared" si="252"/>
        <v>-55000</v>
      </c>
      <c r="T2464" s="2">
        <f t="shared" si="250"/>
        <v>-17.782088587132233</v>
      </c>
    </row>
    <row r="2465" spans="1:20" x14ac:dyDescent="0.4">
      <c r="A2465" s="1" t="s">
        <v>759</v>
      </c>
      <c r="B2465" s="1" t="s">
        <v>395</v>
      </c>
      <c r="C2465" s="1" t="s">
        <v>960</v>
      </c>
      <c r="D2465" s="1" t="s">
        <v>395</v>
      </c>
      <c r="E2465" s="1" t="s">
        <v>395</v>
      </c>
      <c r="F2465" s="1" t="s">
        <v>397</v>
      </c>
      <c r="G2465" s="1" t="s">
        <v>398</v>
      </c>
      <c r="H2465" s="1" t="s">
        <v>961</v>
      </c>
      <c r="I2465" s="1" t="s">
        <v>341</v>
      </c>
      <c r="J2465" s="1" t="s">
        <v>962</v>
      </c>
      <c r="K2465" s="1" t="s">
        <v>979</v>
      </c>
      <c r="L2465" s="6" t="str">
        <f>VLOOKUP(LEFT(A2465,1),'Ansatz 1'!A$1:B$10,2)</f>
        <v>8 Dienstleistungen</v>
      </c>
      <c r="M2465" s="6" t="str">
        <f>VLOOKUP(LEFT(A2465,2),'Ansatz 2'!A$1:B$51,2)</f>
        <v>85 Betriebe mit marktbestimmter Tätigkeit</v>
      </c>
      <c r="N2465" t="str">
        <f t="shared" si="249"/>
        <v>8510 Betriebe der Abwasserbeseitigung</v>
      </c>
      <c r="O2465" s="1" t="str">
        <f t="shared" si="251"/>
        <v>EH</v>
      </c>
      <c r="P2465" s="1">
        <f t="shared" si="253"/>
        <v>2</v>
      </c>
      <c r="Q2465" s="1" t="s">
        <v>999</v>
      </c>
      <c r="R2465" t="str">
        <f t="shared" si="248"/>
        <v>2/8510+81300 Erträge aus der Auflösung von Investitionszuschüssen (Kapitaltransfers)</v>
      </c>
      <c r="S2465" s="2">
        <f t="shared" si="252"/>
        <v>195200</v>
      </c>
      <c r="T2465" s="2">
        <f t="shared" si="250"/>
        <v>63.110248949240223</v>
      </c>
    </row>
    <row r="2466" spans="1:20" x14ac:dyDescent="0.4">
      <c r="A2466" s="1" t="s">
        <v>759</v>
      </c>
      <c r="B2466" s="1" t="s">
        <v>395</v>
      </c>
      <c r="C2466" s="1" t="s">
        <v>733</v>
      </c>
      <c r="D2466" s="1" t="s">
        <v>395</v>
      </c>
      <c r="E2466" s="1" t="s">
        <v>395</v>
      </c>
      <c r="F2466" s="1" t="s">
        <v>397</v>
      </c>
      <c r="G2466" s="1" t="s">
        <v>398</v>
      </c>
      <c r="H2466" s="1" t="s">
        <v>973</v>
      </c>
      <c r="I2466" s="1" t="s">
        <v>341</v>
      </c>
      <c r="J2466" s="1" t="s">
        <v>352</v>
      </c>
      <c r="K2466" s="1" t="s">
        <v>770</v>
      </c>
      <c r="L2466" s="6" t="str">
        <f>VLOOKUP(LEFT(A2466,1),'Ansatz 1'!A$1:B$10,2)</f>
        <v>8 Dienstleistungen</v>
      </c>
      <c r="M2466" s="6" t="str">
        <f>VLOOKUP(LEFT(A2466,2),'Ansatz 2'!A$1:B$51,2)</f>
        <v>85 Betriebe mit marktbestimmter Tätigkeit</v>
      </c>
      <c r="N2466" t="str">
        <f t="shared" si="249"/>
        <v>8510 Betriebe der Abwasserbeseitigung</v>
      </c>
      <c r="O2466" s="1" t="str">
        <f t="shared" si="251"/>
        <v>EH</v>
      </c>
      <c r="P2466" s="1">
        <f t="shared" si="253"/>
        <v>2</v>
      </c>
      <c r="Q2466" s="1" t="s">
        <v>999</v>
      </c>
      <c r="R2466" t="str">
        <f t="shared" si="248"/>
        <v>2/8510+85200 Benützungsgebühren</v>
      </c>
      <c r="S2466" s="2">
        <f t="shared" si="252"/>
        <v>420000</v>
      </c>
      <c r="T2466" s="2">
        <f t="shared" si="250"/>
        <v>135.79049466537342</v>
      </c>
    </row>
    <row r="2467" spans="1:20" x14ac:dyDescent="0.4">
      <c r="A2467" s="1" t="s">
        <v>759</v>
      </c>
      <c r="B2467" s="1" t="s">
        <v>395</v>
      </c>
      <c r="C2467" s="1" t="s">
        <v>500</v>
      </c>
      <c r="D2467" s="1" t="s">
        <v>395</v>
      </c>
      <c r="E2467" s="1" t="s">
        <v>395</v>
      </c>
      <c r="F2467" s="1" t="s">
        <v>397</v>
      </c>
      <c r="G2467" s="1" t="s">
        <v>398</v>
      </c>
      <c r="H2467" s="1" t="s">
        <v>933</v>
      </c>
      <c r="I2467" s="1" t="s">
        <v>341</v>
      </c>
      <c r="J2467" s="1" t="s">
        <v>340</v>
      </c>
      <c r="K2467" s="1" t="s">
        <v>448</v>
      </c>
      <c r="L2467" s="6" t="str">
        <f>VLOOKUP(LEFT(A2467,1),'Ansatz 1'!A$1:B$10,2)</f>
        <v>8 Dienstleistungen</v>
      </c>
      <c r="M2467" s="6" t="str">
        <f>VLOOKUP(LEFT(A2467,2),'Ansatz 2'!A$1:B$51,2)</f>
        <v>85 Betriebe mit marktbestimmter Tätigkeit</v>
      </c>
      <c r="N2467" t="str">
        <f t="shared" si="249"/>
        <v>8510 Betriebe der Abwasserbeseitigung</v>
      </c>
      <c r="O2467" s="1" t="str">
        <f t="shared" si="251"/>
        <v>EH</v>
      </c>
      <c r="P2467" s="1">
        <f t="shared" si="253"/>
        <v>2</v>
      </c>
      <c r="Q2467" s="1" t="s">
        <v>999</v>
      </c>
      <c r="R2467" t="str">
        <f t="shared" si="248"/>
        <v>2/8510+86000 Transfers von Bund, Bundesfonds und Bundeskammern</v>
      </c>
      <c r="S2467" s="2">
        <f t="shared" si="252"/>
        <v>100</v>
      </c>
      <c r="T2467" s="2">
        <f t="shared" si="250"/>
        <v>3.2331070158422244E-2</v>
      </c>
    </row>
    <row r="2468" spans="1:20" x14ac:dyDescent="0.4">
      <c r="A2468" s="1" t="s">
        <v>759</v>
      </c>
      <c r="B2468" s="1" t="s">
        <v>395</v>
      </c>
      <c r="C2468" s="1" t="s">
        <v>429</v>
      </c>
      <c r="D2468" s="1" t="s">
        <v>395</v>
      </c>
      <c r="E2468" s="1" t="s">
        <v>395</v>
      </c>
      <c r="F2468" s="1" t="s">
        <v>397</v>
      </c>
      <c r="G2468" s="1" t="s">
        <v>398</v>
      </c>
      <c r="H2468" s="1" t="s">
        <v>933</v>
      </c>
      <c r="I2468" s="1" t="s">
        <v>341</v>
      </c>
      <c r="J2468" s="1" t="s">
        <v>353</v>
      </c>
      <c r="K2468" s="1" t="s">
        <v>458</v>
      </c>
      <c r="L2468" s="6" t="str">
        <f>VLOOKUP(LEFT(A2468,1),'Ansatz 1'!A$1:B$10,2)</f>
        <v>8 Dienstleistungen</v>
      </c>
      <c r="M2468" s="6" t="str">
        <f>VLOOKUP(LEFT(A2468,2),'Ansatz 2'!A$1:B$51,2)</f>
        <v>85 Betriebe mit marktbestimmter Tätigkeit</v>
      </c>
      <c r="N2468" t="str">
        <f t="shared" si="249"/>
        <v>8510 Betriebe der Abwasserbeseitigung</v>
      </c>
      <c r="O2468" s="1" t="str">
        <f t="shared" si="251"/>
        <v>EH</v>
      </c>
      <c r="P2468" s="1">
        <f t="shared" si="253"/>
        <v>2</v>
      </c>
      <c r="Q2468" s="1" t="s">
        <v>999</v>
      </c>
      <c r="R2468" t="str">
        <f t="shared" si="248"/>
        <v>2/8510+86100 Transfers von Ländern, Landesfonds und Landeskammern (f. Betriebskosten)</v>
      </c>
      <c r="S2468" s="2">
        <f t="shared" si="252"/>
        <v>50000</v>
      </c>
      <c r="T2468" s="2">
        <f t="shared" si="250"/>
        <v>16.165535079211121</v>
      </c>
    </row>
    <row r="2469" spans="1:20" x14ac:dyDescent="0.4">
      <c r="A2469" s="1" t="s">
        <v>733</v>
      </c>
      <c r="B2469" s="1" t="s">
        <v>395</v>
      </c>
      <c r="C2469" s="1" t="s">
        <v>504</v>
      </c>
      <c r="D2469" s="1" t="s">
        <v>395</v>
      </c>
      <c r="E2469" s="1" t="s">
        <v>395</v>
      </c>
      <c r="F2469" s="1" t="s">
        <v>397</v>
      </c>
      <c r="G2469" s="1" t="s">
        <v>398</v>
      </c>
      <c r="H2469" s="1" t="s">
        <v>934</v>
      </c>
      <c r="I2469" s="1" t="s">
        <v>354</v>
      </c>
      <c r="J2469" s="1" t="s">
        <v>355</v>
      </c>
      <c r="K2469" s="1" t="s">
        <v>771</v>
      </c>
      <c r="L2469" s="6" t="str">
        <f>VLOOKUP(LEFT(A2469,1),'Ansatz 1'!A$1:B$10,2)</f>
        <v>8 Dienstleistungen</v>
      </c>
      <c r="M2469" s="6" t="str">
        <f>VLOOKUP(LEFT(A2469,2),'Ansatz 2'!A$1:B$51,2)</f>
        <v>85 Betriebe mit marktbestimmter Tätigkeit</v>
      </c>
      <c r="N2469" t="str">
        <f t="shared" si="249"/>
        <v>8520 Betriebe der Müllbeseitigung</v>
      </c>
      <c r="O2469" s="1" t="str">
        <f t="shared" si="251"/>
        <v>EH</v>
      </c>
      <c r="P2469" s="1">
        <f t="shared" si="253"/>
        <v>1</v>
      </c>
      <c r="Q2469" s="1" t="s">
        <v>999</v>
      </c>
      <c r="R2469" t="str">
        <f t="shared" si="248"/>
        <v>1/8520-41300 Handelswaren (Abfallgefäße)</v>
      </c>
      <c r="S2469" s="2">
        <f t="shared" si="252"/>
        <v>-2100</v>
      </c>
      <c r="T2469" s="2">
        <f t="shared" si="250"/>
        <v>-0.67895247332686715</v>
      </c>
    </row>
    <row r="2470" spans="1:20" x14ac:dyDescent="0.4">
      <c r="A2470" s="1" t="s">
        <v>733</v>
      </c>
      <c r="B2470" s="1" t="s">
        <v>395</v>
      </c>
      <c r="C2470" s="1" t="s">
        <v>772</v>
      </c>
      <c r="D2470" s="1" t="s">
        <v>395</v>
      </c>
      <c r="E2470" s="1" t="s">
        <v>395</v>
      </c>
      <c r="F2470" s="1" t="s">
        <v>397</v>
      </c>
      <c r="G2470" s="1" t="s">
        <v>398</v>
      </c>
      <c r="H2470" s="1" t="s">
        <v>945</v>
      </c>
      <c r="I2470" s="1" t="s">
        <v>354</v>
      </c>
      <c r="J2470" s="1" t="s">
        <v>356</v>
      </c>
      <c r="K2470" s="1" t="s">
        <v>773</v>
      </c>
      <c r="L2470" s="6" t="str">
        <f>VLOOKUP(LEFT(A2470,1),'Ansatz 1'!A$1:B$10,2)</f>
        <v>8 Dienstleistungen</v>
      </c>
      <c r="M2470" s="6" t="str">
        <f>VLOOKUP(LEFT(A2470,2),'Ansatz 2'!A$1:B$51,2)</f>
        <v>85 Betriebe mit marktbestimmter Tätigkeit</v>
      </c>
      <c r="N2470" t="str">
        <f t="shared" si="249"/>
        <v>8520 Betriebe der Müllbeseitigung</v>
      </c>
      <c r="O2470" s="1" t="str">
        <f t="shared" si="251"/>
        <v>EH</v>
      </c>
      <c r="P2470" s="1">
        <f t="shared" si="253"/>
        <v>1</v>
      </c>
      <c r="Q2470" s="1" t="s">
        <v>999</v>
      </c>
      <c r="R2470" t="str">
        <f t="shared" si="248"/>
        <v>1/8520-62100 Sonstige Transporte (Abfuhr durch Frachtunternehmer)</v>
      </c>
      <c r="S2470" s="2">
        <f t="shared" si="252"/>
        <v>-65000</v>
      </c>
      <c r="T2470" s="2">
        <f t="shared" si="250"/>
        <v>-21.015195602974458</v>
      </c>
    </row>
    <row r="2471" spans="1:20" x14ac:dyDescent="0.4">
      <c r="A2471" s="1" t="s">
        <v>733</v>
      </c>
      <c r="B2471" s="1" t="s">
        <v>395</v>
      </c>
      <c r="C2471" s="1" t="s">
        <v>470</v>
      </c>
      <c r="D2471" s="1" t="s">
        <v>395</v>
      </c>
      <c r="E2471" s="1" t="s">
        <v>395</v>
      </c>
      <c r="F2471" s="1" t="s">
        <v>397</v>
      </c>
      <c r="G2471" s="1" t="s">
        <v>398</v>
      </c>
      <c r="H2471" s="1" t="s">
        <v>945</v>
      </c>
      <c r="I2471" s="1" t="s">
        <v>354</v>
      </c>
      <c r="J2471" s="1" t="s">
        <v>51</v>
      </c>
      <c r="K2471" s="1" t="s">
        <v>448</v>
      </c>
      <c r="L2471" s="6" t="str">
        <f>VLOOKUP(LEFT(A2471,1),'Ansatz 1'!A$1:B$10,2)</f>
        <v>8 Dienstleistungen</v>
      </c>
      <c r="M2471" s="6" t="str">
        <f>VLOOKUP(LEFT(A2471,2),'Ansatz 2'!A$1:B$51,2)</f>
        <v>85 Betriebe mit marktbestimmter Tätigkeit</v>
      </c>
      <c r="N2471" t="str">
        <f t="shared" si="249"/>
        <v>8520 Betriebe der Müllbeseitigung</v>
      </c>
      <c r="O2471" s="1" t="str">
        <f t="shared" si="251"/>
        <v>EH</v>
      </c>
      <c r="P2471" s="1">
        <f t="shared" si="253"/>
        <v>1</v>
      </c>
      <c r="Q2471" s="1" t="s">
        <v>999</v>
      </c>
      <c r="R2471" t="str">
        <f t="shared" ref="R2471:R2515" si="254">_xlfn.CONCAT(P2471,"/",A2471,LEFT(B2471,1),IF(P2471=1,"-","+"),C2471,LEFT(D2471,2)," ",J2471)</f>
        <v>1/8520-67000 Versicherungen</v>
      </c>
      <c r="S2471" s="2">
        <f t="shared" si="252"/>
        <v>-100</v>
      </c>
      <c r="T2471" s="2">
        <f t="shared" si="250"/>
        <v>-3.2331070158422244E-2</v>
      </c>
    </row>
    <row r="2472" spans="1:20" x14ac:dyDescent="0.4">
      <c r="A2472" s="1" t="s">
        <v>733</v>
      </c>
      <c r="B2472" s="1" t="s">
        <v>395</v>
      </c>
      <c r="C2472" s="1" t="s">
        <v>472</v>
      </c>
      <c r="D2472" s="1" t="s">
        <v>395</v>
      </c>
      <c r="E2472" s="1" t="s">
        <v>395</v>
      </c>
      <c r="F2472" s="1" t="s">
        <v>397</v>
      </c>
      <c r="G2472" s="1" t="s">
        <v>398</v>
      </c>
      <c r="H2472" s="1" t="s">
        <v>950</v>
      </c>
      <c r="I2472" s="1" t="s">
        <v>354</v>
      </c>
      <c r="J2472" s="1" t="s">
        <v>357</v>
      </c>
      <c r="K2472" s="1" t="s">
        <v>521</v>
      </c>
      <c r="L2472" s="6" t="str">
        <f>VLOOKUP(LEFT(A2472,1),'Ansatz 1'!A$1:B$10,2)</f>
        <v>8 Dienstleistungen</v>
      </c>
      <c r="M2472" s="6" t="str">
        <f>VLOOKUP(LEFT(A2472,2),'Ansatz 2'!A$1:B$51,2)</f>
        <v>85 Betriebe mit marktbestimmter Tätigkeit</v>
      </c>
      <c r="N2472" t="str">
        <f t="shared" ref="N2472:N2515" si="255">_xlfn.CONCAT(A2472,LEFT(B2472,1)," ", I2472)</f>
        <v>8520 Betriebe der Müllbeseitigung</v>
      </c>
      <c r="O2472" s="1" t="str">
        <f t="shared" si="251"/>
        <v>EH</v>
      </c>
      <c r="P2472" s="1">
        <f t="shared" si="253"/>
        <v>1</v>
      </c>
      <c r="Q2472" s="1" t="s">
        <v>999</v>
      </c>
      <c r="R2472" t="str">
        <f t="shared" si="254"/>
        <v>1/8520-70000 Miet- und Pachtaufwand (Bereitstellung von Ablagerungsplätzen)</v>
      </c>
      <c r="S2472" s="2">
        <f t="shared" si="252"/>
        <v>-900</v>
      </c>
      <c r="T2472" s="2">
        <f t="shared" ref="T2472:T2515" si="256">S2472/U$1</f>
        <v>-0.29097963142580019</v>
      </c>
    </row>
    <row r="2473" spans="1:20" x14ac:dyDescent="0.4">
      <c r="A2473" s="1" t="s">
        <v>733</v>
      </c>
      <c r="B2473" s="1" t="s">
        <v>395</v>
      </c>
      <c r="C2473" s="1" t="s">
        <v>477</v>
      </c>
      <c r="D2473" s="1" t="s">
        <v>401</v>
      </c>
      <c r="E2473" s="1" t="s">
        <v>395</v>
      </c>
      <c r="F2473" s="1" t="s">
        <v>397</v>
      </c>
      <c r="G2473" s="1" t="s">
        <v>398</v>
      </c>
      <c r="H2473" s="1" t="s">
        <v>930</v>
      </c>
      <c r="I2473" s="1" t="s">
        <v>354</v>
      </c>
      <c r="J2473" s="1" t="s">
        <v>358</v>
      </c>
      <c r="K2473" s="1" t="s">
        <v>437</v>
      </c>
      <c r="L2473" s="6" t="str">
        <f>VLOOKUP(LEFT(A2473,1),'Ansatz 1'!A$1:B$10,2)</f>
        <v>8 Dienstleistungen</v>
      </c>
      <c r="M2473" s="6" t="str">
        <f>VLOOKUP(LEFT(A2473,2),'Ansatz 2'!A$1:B$51,2)</f>
        <v>85 Betriebe mit marktbestimmter Tätigkeit</v>
      </c>
      <c r="N2473" t="str">
        <f t="shared" si="255"/>
        <v>8520 Betriebe der Müllbeseitigung</v>
      </c>
      <c r="O2473" s="1" t="str">
        <f t="shared" si="251"/>
        <v>EH</v>
      </c>
      <c r="P2473" s="1">
        <f t="shared" si="253"/>
        <v>1</v>
      </c>
      <c r="Q2473" s="1" t="s">
        <v>999</v>
      </c>
      <c r="R2473" t="str">
        <f t="shared" si="254"/>
        <v>1/8520-72020 Kostenbeiträge (Kostenersätze) für Leistungen (Gmde.Verb. f. Abfallwirtschaft)</v>
      </c>
      <c r="S2473" s="2">
        <f t="shared" si="252"/>
        <v>-4000</v>
      </c>
      <c r="T2473" s="2">
        <f t="shared" si="256"/>
        <v>-1.2932428063368897</v>
      </c>
    </row>
    <row r="2474" spans="1:20" x14ac:dyDescent="0.4">
      <c r="A2474" s="1" t="s">
        <v>733</v>
      </c>
      <c r="B2474" s="1" t="s">
        <v>395</v>
      </c>
      <c r="C2474" s="1" t="s">
        <v>477</v>
      </c>
      <c r="D2474" s="1" t="s">
        <v>455</v>
      </c>
      <c r="E2474" s="1" t="s">
        <v>395</v>
      </c>
      <c r="F2474" s="1" t="s">
        <v>497</v>
      </c>
      <c r="G2474" s="1" t="s">
        <v>398</v>
      </c>
      <c r="H2474" s="1" t="s">
        <v>930</v>
      </c>
      <c r="I2474" s="1" t="s">
        <v>354</v>
      </c>
      <c r="J2474" s="1" t="s">
        <v>89</v>
      </c>
      <c r="K2474" s="1" t="s">
        <v>458</v>
      </c>
      <c r="L2474" s="6" t="str">
        <f>VLOOKUP(LEFT(A2474,1),'Ansatz 1'!A$1:B$10,2)</f>
        <v>8 Dienstleistungen</v>
      </c>
      <c r="M2474" s="6" t="str">
        <f>VLOOKUP(LEFT(A2474,2),'Ansatz 2'!A$1:B$51,2)</f>
        <v>85 Betriebe mit marktbestimmter Tätigkeit</v>
      </c>
      <c r="N2474" t="str">
        <f t="shared" si="255"/>
        <v>8520 Betriebe der Müllbeseitigung</v>
      </c>
      <c r="O2474" s="1" t="str">
        <f t="shared" si="251"/>
        <v>EH</v>
      </c>
      <c r="P2474" s="1">
        <f t="shared" si="253"/>
        <v>1</v>
      </c>
      <c r="Q2474" s="1" t="s">
        <v>999</v>
      </c>
      <c r="R2474" t="str">
        <f t="shared" si="254"/>
        <v>1/8520-72050 Interne Leistungsverrechnung</v>
      </c>
      <c r="S2474" s="2">
        <f t="shared" si="252"/>
        <v>-50000</v>
      </c>
      <c r="T2474" s="2">
        <f t="shared" si="256"/>
        <v>-16.165535079211121</v>
      </c>
    </row>
    <row r="2475" spans="1:20" x14ac:dyDescent="0.4">
      <c r="A2475" s="1" t="s">
        <v>733</v>
      </c>
      <c r="B2475" s="1" t="s">
        <v>395</v>
      </c>
      <c r="C2475" s="1" t="s">
        <v>477</v>
      </c>
      <c r="D2475" s="1" t="s">
        <v>444</v>
      </c>
      <c r="E2475" s="1" t="s">
        <v>395</v>
      </c>
      <c r="F2475" s="1" t="s">
        <v>497</v>
      </c>
      <c r="G2475" s="1" t="s">
        <v>398</v>
      </c>
      <c r="H2475" s="1" t="s">
        <v>930</v>
      </c>
      <c r="I2475" s="1" t="s">
        <v>354</v>
      </c>
      <c r="J2475" s="1" t="s">
        <v>335</v>
      </c>
      <c r="K2475" s="1" t="s">
        <v>657</v>
      </c>
      <c r="L2475" s="6" t="str">
        <f>VLOOKUP(LEFT(A2475,1),'Ansatz 1'!A$1:B$10,2)</f>
        <v>8 Dienstleistungen</v>
      </c>
      <c r="M2475" s="6" t="str">
        <f>VLOOKUP(LEFT(A2475,2),'Ansatz 2'!A$1:B$51,2)</f>
        <v>85 Betriebe mit marktbestimmter Tätigkeit</v>
      </c>
      <c r="N2475" t="str">
        <f t="shared" si="255"/>
        <v>8520 Betriebe der Müllbeseitigung</v>
      </c>
      <c r="O2475" s="1" t="str">
        <f t="shared" si="251"/>
        <v>EH</v>
      </c>
      <c r="P2475" s="1">
        <f t="shared" si="253"/>
        <v>1</v>
      </c>
      <c r="Q2475" s="1" t="s">
        <v>999</v>
      </c>
      <c r="R2475" t="str">
        <f t="shared" si="254"/>
        <v>1/8520-72051 Verwaltungskostenbeitrag</v>
      </c>
      <c r="S2475" s="2">
        <f t="shared" si="252"/>
        <v>-16000</v>
      </c>
      <c r="T2475" s="2">
        <f t="shared" si="256"/>
        <v>-5.1729712253475588</v>
      </c>
    </row>
    <row r="2476" spans="1:20" x14ac:dyDescent="0.4">
      <c r="A2476" s="1" t="s">
        <v>733</v>
      </c>
      <c r="B2476" s="1" t="s">
        <v>395</v>
      </c>
      <c r="C2476" s="1" t="s">
        <v>485</v>
      </c>
      <c r="D2476" s="1" t="s">
        <v>395</v>
      </c>
      <c r="E2476" s="1" t="s">
        <v>395</v>
      </c>
      <c r="F2476" s="1" t="s">
        <v>397</v>
      </c>
      <c r="G2476" s="1" t="s">
        <v>398</v>
      </c>
      <c r="H2476" s="1" t="s">
        <v>930</v>
      </c>
      <c r="I2476" s="1" t="s">
        <v>354</v>
      </c>
      <c r="J2476" s="1" t="s">
        <v>359</v>
      </c>
      <c r="K2476" s="1" t="s">
        <v>486</v>
      </c>
      <c r="L2476" s="6" t="str">
        <f>VLOOKUP(LEFT(A2476,1),'Ansatz 1'!A$1:B$10,2)</f>
        <v>8 Dienstleistungen</v>
      </c>
      <c r="M2476" s="6" t="str">
        <f>VLOOKUP(LEFT(A2476,2),'Ansatz 2'!A$1:B$51,2)</f>
        <v>85 Betriebe mit marktbestimmter Tätigkeit</v>
      </c>
      <c r="N2476" t="str">
        <f t="shared" si="255"/>
        <v>8520 Betriebe der Müllbeseitigung</v>
      </c>
      <c r="O2476" s="1" t="str">
        <f t="shared" ref="O2476:O2515" si="257">IF(OR(LEFT(H2476)="1",LEFT(H2476)="2"),"EH","FH")</f>
        <v>EH</v>
      </c>
      <c r="P2476" s="1">
        <f t="shared" si="253"/>
        <v>1</v>
      </c>
      <c r="Q2476" s="1" t="s">
        <v>999</v>
      </c>
      <c r="R2476" t="str">
        <f t="shared" si="254"/>
        <v>1/8520-72800 Entgelte für sonstige Leistungen (Abfall-Entsorgungsunternehmen)</v>
      </c>
      <c r="S2476" s="2">
        <f t="shared" si="252"/>
        <v>-3000</v>
      </c>
      <c r="T2476" s="2">
        <f t="shared" si="256"/>
        <v>-0.96993210475266733</v>
      </c>
    </row>
    <row r="2477" spans="1:20" x14ac:dyDescent="0.4">
      <c r="A2477" s="1" t="s">
        <v>733</v>
      </c>
      <c r="B2477" s="1" t="s">
        <v>395</v>
      </c>
      <c r="C2477" s="1" t="s">
        <v>487</v>
      </c>
      <c r="D2477" s="1" t="s">
        <v>395</v>
      </c>
      <c r="E2477" s="1" t="s">
        <v>395</v>
      </c>
      <c r="F2477" s="1" t="s">
        <v>397</v>
      </c>
      <c r="G2477" s="1" t="s">
        <v>398</v>
      </c>
      <c r="H2477" s="1" t="s">
        <v>930</v>
      </c>
      <c r="I2477" s="1" t="s">
        <v>354</v>
      </c>
      <c r="J2477" s="1" t="s">
        <v>62</v>
      </c>
      <c r="K2477" s="1" t="s">
        <v>568</v>
      </c>
      <c r="L2477" s="6" t="str">
        <f>VLOOKUP(LEFT(A2477,1),'Ansatz 1'!A$1:B$10,2)</f>
        <v>8 Dienstleistungen</v>
      </c>
      <c r="M2477" s="6" t="str">
        <f>VLOOKUP(LEFT(A2477,2),'Ansatz 2'!A$1:B$51,2)</f>
        <v>85 Betriebe mit marktbestimmter Tätigkeit</v>
      </c>
      <c r="N2477" t="str">
        <f t="shared" si="255"/>
        <v>8520 Betriebe der Müllbeseitigung</v>
      </c>
      <c r="O2477" s="1" t="str">
        <f t="shared" si="257"/>
        <v>EH</v>
      </c>
      <c r="P2477" s="1">
        <f t="shared" si="253"/>
        <v>1</v>
      </c>
      <c r="Q2477" s="1" t="s">
        <v>999</v>
      </c>
      <c r="R2477" t="str">
        <f t="shared" si="254"/>
        <v>1/8520-72900 Sonstige Aufwendungen</v>
      </c>
      <c r="S2477" s="2">
        <f t="shared" si="252"/>
        <v>-400</v>
      </c>
      <c r="T2477" s="2">
        <f t="shared" si="256"/>
        <v>-0.12932428063368898</v>
      </c>
    </row>
    <row r="2478" spans="1:20" x14ac:dyDescent="0.4">
      <c r="A2478" s="1" t="s">
        <v>733</v>
      </c>
      <c r="B2478" s="1" t="s">
        <v>395</v>
      </c>
      <c r="C2478" s="1" t="s">
        <v>427</v>
      </c>
      <c r="D2478" s="1" t="s">
        <v>395</v>
      </c>
      <c r="E2478" s="1" t="s">
        <v>395</v>
      </c>
      <c r="F2478" s="1" t="s">
        <v>397</v>
      </c>
      <c r="G2478" s="1" t="s">
        <v>398</v>
      </c>
      <c r="H2478" s="1" t="s">
        <v>932</v>
      </c>
      <c r="I2478" s="1" t="s">
        <v>354</v>
      </c>
      <c r="J2478" s="1" t="s">
        <v>360</v>
      </c>
      <c r="K2478" s="1" t="s">
        <v>774</v>
      </c>
      <c r="L2478" s="6" t="str">
        <f>VLOOKUP(LEFT(A2478,1),'Ansatz 1'!A$1:B$10,2)</f>
        <v>8 Dienstleistungen</v>
      </c>
      <c r="M2478" s="6" t="str">
        <f>VLOOKUP(LEFT(A2478,2),'Ansatz 2'!A$1:B$51,2)</f>
        <v>85 Betriebe mit marktbestimmter Tätigkeit</v>
      </c>
      <c r="N2478" t="str">
        <f t="shared" si="255"/>
        <v>8520 Betriebe der Müllbeseitigung</v>
      </c>
      <c r="O2478" s="1" t="str">
        <f t="shared" si="257"/>
        <v>EH</v>
      </c>
      <c r="P2478" s="1">
        <f t="shared" si="253"/>
        <v>1</v>
      </c>
      <c r="Q2478" s="1" t="s">
        <v>999</v>
      </c>
      <c r="R2478" t="str">
        <f t="shared" si="254"/>
        <v>1/8520-75500 Transfers an Unternehmen (ohne Finanzunternehmen) und andere (ASZ Abgangsdeckung lfd. Aufwand)</v>
      </c>
      <c r="S2478" s="2">
        <f t="shared" si="252"/>
        <v>-46900</v>
      </c>
      <c r="T2478" s="2">
        <f t="shared" si="256"/>
        <v>-15.163271904300032</v>
      </c>
    </row>
    <row r="2479" spans="1:20" x14ac:dyDescent="0.4">
      <c r="A2479" s="1" t="s">
        <v>733</v>
      </c>
      <c r="B2479" s="1" t="s">
        <v>395</v>
      </c>
      <c r="C2479" s="1" t="s">
        <v>543</v>
      </c>
      <c r="D2479" s="1" t="s">
        <v>395</v>
      </c>
      <c r="E2479" s="1" t="s">
        <v>395</v>
      </c>
      <c r="F2479" s="1" t="s">
        <v>397</v>
      </c>
      <c r="G2479" s="1" t="s">
        <v>398</v>
      </c>
      <c r="H2479" s="1" t="s">
        <v>958</v>
      </c>
      <c r="I2479" s="1" t="s">
        <v>354</v>
      </c>
      <c r="J2479" s="1" t="s">
        <v>361</v>
      </c>
      <c r="K2479" s="1" t="s">
        <v>419</v>
      </c>
      <c r="L2479" s="6" t="str">
        <f>VLOOKUP(LEFT(A2479,1),'Ansatz 1'!A$1:B$10,2)</f>
        <v>8 Dienstleistungen</v>
      </c>
      <c r="M2479" s="6" t="str">
        <f>VLOOKUP(LEFT(A2479,2),'Ansatz 2'!A$1:B$51,2)</f>
        <v>85 Betriebe mit marktbestimmter Tätigkeit</v>
      </c>
      <c r="N2479" t="str">
        <f t="shared" si="255"/>
        <v>8520 Betriebe der Müllbeseitigung</v>
      </c>
      <c r="O2479" s="1" t="str">
        <f t="shared" si="257"/>
        <v>EH</v>
      </c>
      <c r="P2479" s="1">
        <f t="shared" si="253"/>
        <v>1</v>
      </c>
      <c r="Q2479" s="1" t="s">
        <v>999</v>
      </c>
      <c r="R2479" t="str">
        <f t="shared" si="254"/>
        <v>1/8520-75700 Transfers an private Organisationen ohne Erwerbszweck (Vereine)</v>
      </c>
      <c r="S2479" s="2">
        <f t="shared" si="252"/>
        <v>-1500</v>
      </c>
      <c r="T2479" s="2">
        <f t="shared" si="256"/>
        <v>-0.48496605237633367</v>
      </c>
    </row>
    <row r="2480" spans="1:20" x14ac:dyDescent="0.4">
      <c r="A2480" s="1" t="s">
        <v>733</v>
      </c>
      <c r="B2480" s="1" t="s">
        <v>395</v>
      </c>
      <c r="C2480" s="1" t="s">
        <v>755</v>
      </c>
      <c r="D2480" s="1" t="s">
        <v>395</v>
      </c>
      <c r="E2480" s="1" t="s">
        <v>395</v>
      </c>
      <c r="F2480" s="1" t="s">
        <v>397</v>
      </c>
      <c r="G2480" s="1" t="s">
        <v>398</v>
      </c>
      <c r="H2480" s="1" t="s">
        <v>932</v>
      </c>
      <c r="I2480" s="1" t="s">
        <v>354</v>
      </c>
      <c r="J2480" s="1" t="s">
        <v>362</v>
      </c>
      <c r="K2480" s="1" t="s">
        <v>683</v>
      </c>
      <c r="L2480" s="6" t="str">
        <f>VLOOKUP(LEFT(A2480,1),'Ansatz 1'!A$1:B$10,2)</f>
        <v>8 Dienstleistungen</v>
      </c>
      <c r="M2480" s="6" t="str">
        <f>VLOOKUP(LEFT(A2480,2),'Ansatz 2'!A$1:B$51,2)</f>
        <v>85 Betriebe mit marktbestimmter Tätigkeit</v>
      </c>
      <c r="N2480" t="str">
        <f t="shared" si="255"/>
        <v>8520 Betriebe der Müllbeseitigung</v>
      </c>
      <c r="O2480" s="1" t="str">
        <f t="shared" si="257"/>
        <v>EH</v>
      </c>
      <c r="P2480" s="1">
        <f t="shared" si="253"/>
        <v>1</v>
      </c>
      <c r="Q2480" s="1" t="s">
        <v>999</v>
      </c>
      <c r="R2480" t="str">
        <f t="shared" si="254"/>
        <v>1/8520-77500 Kapitaltransfers an Unternehmen (ohne Finanzunternehmen) und andere (ASZ Tilgung u. Investitionen)</v>
      </c>
      <c r="S2480" s="2">
        <f t="shared" si="252"/>
        <v>-13600</v>
      </c>
      <c r="T2480" s="2">
        <f t="shared" si="256"/>
        <v>-4.3970255415454256</v>
      </c>
    </row>
    <row r="2481" spans="1:20" x14ac:dyDescent="0.4">
      <c r="A2481" s="1" t="s">
        <v>733</v>
      </c>
      <c r="B2481" s="1" t="s">
        <v>395</v>
      </c>
      <c r="C2481" s="1" t="s">
        <v>496</v>
      </c>
      <c r="D2481" s="1" t="s">
        <v>401</v>
      </c>
      <c r="E2481" s="1" t="s">
        <v>395</v>
      </c>
      <c r="F2481" s="1" t="s">
        <v>397</v>
      </c>
      <c r="G2481" s="1" t="s">
        <v>398</v>
      </c>
      <c r="H2481" s="1" t="s">
        <v>953</v>
      </c>
      <c r="I2481" s="1" t="s">
        <v>354</v>
      </c>
      <c r="J2481" s="1" t="s">
        <v>363</v>
      </c>
      <c r="K2481" s="1" t="s">
        <v>657</v>
      </c>
      <c r="L2481" s="6" t="str">
        <f>VLOOKUP(LEFT(A2481,1),'Ansatz 1'!A$1:B$10,2)</f>
        <v>8 Dienstleistungen</v>
      </c>
      <c r="M2481" s="6" t="str">
        <f>VLOOKUP(LEFT(A2481,2),'Ansatz 2'!A$1:B$51,2)</f>
        <v>85 Betriebe mit marktbestimmter Tätigkeit</v>
      </c>
      <c r="N2481" t="str">
        <f t="shared" si="255"/>
        <v>8520 Betriebe der Müllbeseitigung</v>
      </c>
      <c r="O2481" s="1" t="str">
        <f t="shared" si="257"/>
        <v>EH</v>
      </c>
      <c r="P2481" s="1">
        <f t="shared" si="253"/>
        <v>2</v>
      </c>
      <c r="Q2481" s="1" t="s">
        <v>999</v>
      </c>
      <c r="R2481" t="str">
        <f t="shared" si="254"/>
        <v>2/8520+81620 Kostenbeiträge (Kostenersätze) für sonstige Leistungen (Gmde.Verband. f. Containerstandplätze)</v>
      </c>
      <c r="S2481" s="2">
        <f t="shared" si="252"/>
        <v>16000</v>
      </c>
      <c r="T2481" s="2">
        <f t="shared" si="256"/>
        <v>5.1729712253475588</v>
      </c>
    </row>
    <row r="2482" spans="1:20" x14ac:dyDescent="0.4">
      <c r="A2482" s="1" t="s">
        <v>733</v>
      </c>
      <c r="B2482" s="1" t="s">
        <v>395</v>
      </c>
      <c r="C2482" s="1" t="s">
        <v>723</v>
      </c>
      <c r="D2482" s="1" t="s">
        <v>395</v>
      </c>
      <c r="E2482" s="1" t="s">
        <v>395</v>
      </c>
      <c r="F2482" s="1" t="s">
        <v>397</v>
      </c>
      <c r="G2482" s="1" t="s">
        <v>398</v>
      </c>
      <c r="H2482" s="1" t="s">
        <v>951</v>
      </c>
      <c r="I2482" s="1" t="s">
        <v>354</v>
      </c>
      <c r="J2482" s="1" t="s">
        <v>364</v>
      </c>
      <c r="K2482" s="1" t="s">
        <v>448</v>
      </c>
      <c r="L2482" s="6" t="str">
        <f>VLOOKUP(LEFT(A2482,1),'Ansatz 1'!A$1:B$10,2)</f>
        <v>8 Dienstleistungen</v>
      </c>
      <c r="M2482" s="6" t="str">
        <f>VLOOKUP(LEFT(A2482,2),'Ansatz 2'!A$1:B$51,2)</f>
        <v>85 Betriebe mit marktbestimmter Tätigkeit</v>
      </c>
      <c r="N2482" t="str">
        <f t="shared" si="255"/>
        <v>8520 Betriebe der Müllbeseitigung</v>
      </c>
      <c r="O2482" s="1" t="str">
        <f t="shared" si="257"/>
        <v>EH</v>
      </c>
      <c r="P2482" s="1">
        <f t="shared" si="253"/>
        <v>2</v>
      </c>
      <c r="Q2482" s="1" t="s">
        <v>999</v>
      </c>
      <c r="R2482" t="str">
        <f t="shared" si="254"/>
        <v>2/8520+82800 Rückersätze von Aufwendungen</v>
      </c>
      <c r="S2482" s="2">
        <f t="shared" si="252"/>
        <v>100</v>
      </c>
      <c r="T2482" s="2">
        <f t="shared" si="256"/>
        <v>3.2331070158422244E-2</v>
      </c>
    </row>
    <row r="2483" spans="1:20" x14ac:dyDescent="0.4">
      <c r="A2483" s="1" t="s">
        <v>733</v>
      </c>
      <c r="B2483" s="1" t="s">
        <v>395</v>
      </c>
      <c r="C2483" s="1" t="s">
        <v>499</v>
      </c>
      <c r="D2483" s="1" t="s">
        <v>395</v>
      </c>
      <c r="E2483" s="1" t="s">
        <v>395</v>
      </c>
      <c r="F2483" s="1" t="s">
        <v>397</v>
      </c>
      <c r="G2483" s="1" t="s">
        <v>398</v>
      </c>
      <c r="H2483" s="1" t="s">
        <v>951</v>
      </c>
      <c r="I2483" s="1" t="s">
        <v>354</v>
      </c>
      <c r="J2483" s="1" t="s">
        <v>365</v>
      </c>
      <c r="K2483" s="1" t="s">
        <v>440</v>
      </c>
      <c r="L2483" s="6" t="str">
        <f>VLOOKUP(LEFT(A2483,1),'Ansatz 1'!A$1:B$10,2)</f>
        <v>8 Dienstleistungen</v>
      </c>
      <c r="M2483" s="6" t="str">
        <f>VLOOKUP(LEFT(A2483,2),'Ansatz 2'!A$1:B$51,2)</f>
        <v>85 Betriebe mit marktbestimmter Tätigkeit</v>
      </c>
      <c r="N2483" t="str">
        <f t="shared" si="255"/>
        <v>8520 Betriebe der Müllbeseitigung</v>
      </c>
      <c r="O2483" s="1" t="str">
        <f t="shared" si="257"/>
        <v>EH</v>
      </c>
      <c r="P2483" s="1">
        <f t="shared" si="253"/>
        <v>2</v>
      </c>
      <c r="Q2483" s="1" t="s">
        <v>999</v>
      </c>
      <c r="R2483" t="str">
        <f t="shared" si="254"/>
        <v>2/8520+82900 Sonstige Erträge (Altstoffverkäufe)</v>
      </c>
      <c r="S2483" s="2">
        <f t="shared" si="252"/>
        <v>2000</v>
      </c>
      <c r="T2483" s="2">
        <f t="shared" si="256"/>
        <v>0.64662140316844485</v>
      </c>
    </row>
    <row r="2484" spans="1:20" x14ac:dyDescent="0.4">
      <c r="A2484" s="1" t="s">
        <v>733</v>
      </c>
      <c r="B2484" s="1" t="s">
        <v>395</v>
      </c>
      <c r="C2484" s="1" t="s">
        <v>733</v>
      </c>
      <c r="D2484" s="1" t="s">
        <v>395</v>
      </c>
      <c r="E2484" s="1" t="s">
        <v>395</v>
      </c>
      <c r="F2484" s="1" t="s">
        <v>397</v>
      </c>
      <c r="G2484" s="1" t="s">
        <v>398</v>
      </c>
      <c r="H2484" s="1" t="s">
        <v>973</v>
      </c>
      <c r="I2484" s="1" t="s">
        <v>354</v>
      </c>
      <c r="J2484" s="1" t="s">
        <v>366</v>
      </c>
      <c r="K2484" s="1" t="s">
        <v>775</v>
      </c>
      <c r="L2484" s="6" t="str">
        <f>VLOOKUP(LEFT(A2484,1),'Ansatz 1'!A$1:B$10,2)</f>
        <v>8 Dienstleistungen</v>
      </c>
      <c r="M2484" s="6" t="str">
        <f>VLOOKUP(LEFT(A2484,2),'Ansatz 2'!A$1:B$51,2)</f>
        <v>85 Betriebe mit marktbestimmter Tätigkeit</v>
      </c>
      <c r="N2484" t="str">
        <f t="shared" si="255"/>
        <v>8520 Betriebe der Müllbeseitigung</v>
      </c>
      <c r="O2484" s="1" t="str">
        <f t="shared" si="257"/>
        <v>EH</v>
      </c>
      <c r="P2484" s="1">
        <f t="shared" si="253"/>
        <v>2</v>
      </c>
      <c r="Q2484" s="1" t="s">
        <v>999</v>
      </c>
      <c r="R2484" t="str">
        <f t="shared" si="254"/>
        <v>2/8520+85200 Abfallgebühren</v>
      </c>
      <c r="S2484" s="2">
        <f t="shared" si="252"/>
        <v>130000</v>
      </c>
      <c r="T2484" s="2">
        <f t="shared" si="256"/>
        <v>42.030391205948916</v>
      </c>
    </row>
    <row r="2485" spans="1:20" x14ac:dyDescent="0.4">
      <c r="A2485" s="1" t="s">
        <v>776</v>
      </c>
      <c r="B2485" s="1" t="s">
        <v>395</v>
      </c>
      <c r="C2485" s="1" t="s">
        <v>438</v>
      </c>
      <c r="D2485" s="1" t="s">
        <v>395</v>
      </c>
      <c r="E2485" s="1" t="s">
        <v>395</v>
      </c>
      <c r="F2485" s="1" t="s">
        <v>397</v>
      </c>
      <c r="G2485" s="1" t="s">
        <v>398</v>
      </c>
      <c r="H2485" s="1" t="s">
        <v>934</v>
      </c>
      <c r="I2485" s="1" t="s">
        <v>367</v>
      </c>
      <c r="J2485" s="1" t="s">
        <v>36</v>
      </c>
      <c r="K2485" s="1" t="s">
        <v>448</v>
      </c>
      <c r="L2485" s="6" t="str">
        <f>VLOOKUP(LEFT(A2485,1),'Ansatz 1'!A$1:B$10,2)</f>
        <v>8 Dienstleistungen</v>
      </c>
      <c r="M2485" s="6" t="str">
        <f>VLOOKUP(LEFT(A2485,2),'Ansatz 2'!A$1:B$51,2)</f>
        <v>85 Betriebe mit marktbestimmter Tätigkeit</v>
      </c>
      <c r="N2485" t="str">
        <f t="shared" si="255"/>
        <v>8530 Betriebe für die Errichtung und Verwaltung von Wohn- und Geschäftsgebäuden</v>
      </c>
      <c r="O2485" s="1" t="str">
        <f t="shared" si="257"/>
        <v>EH</v>
      </c>
      <c r="P2485" s="1">
        <f t="shared" si="253"/>
        <v>1</v>
      </c>
      <c r="Q2485" s="1" t="s">
        <v>999</v>
      </c>
      <c r="R2485" t="str">
        <f t="shared" si="254"/>
        <v>1/8530-40000 Geringwertige Wirtschaftsgüter (GWG)</v>
      </c>
      <c r="S2485" s="2">
        <f t="shared" si="252"/>
        <v>-100</v>
      </c>
      <c r="T2485" s="2">
        <f t="shared" si="256"/>
        <v>-3.2331070158422244E-2</v>
      </c>
    </row>
    <row r="2486" spans="1:20" x14ac:dyDescent="0.4">
      <c r="A2486" s="1" t="s">
        <v>776</v>
      </c>
      <c r="B2486" s="1" t="s">
        <v>395</v>
      </c>
      <c r="C2486" s="1" t="s">
        <v>519</v>
      </c>
      <c r="D2486" s="1" t="s">
        <v>395</v>
      </c>
      <c r="E2486" s="1" t="s">
        <v>395</v>
      </c>
      <c r="F2486" s="1" t="s">
        <v>397</v>
      </c>
      <c r="G2486" s="1" t="s">
        <v>398</v>
      </c>
      <c r="H2486" s="1" t="s">
        <v>934</v>
      </c>
      <c r="I2486" s="1" t="s">
        <v>367</v>
      </c>
      <c r="J2486" s="1" t="s">
        <v>84</v>
      </c>
      <c r="K2486" s="1" t="s">
        <v>506</v>
      </c>
      <c r="L2486" s="6" t="str">
        <f>VLOOKUP(LEFT(A2486,1),'Ansatz 1'!A$1:B$10,2)</f>
        <v>8 Dienstleistungen</v>
      </c>
      <c r="M2486" s="6" t="str">
        <f>VLOOKUP(LEFT(A2486,2),'Ansatz 2'!A$1:B$51,2)</f>
        <v>85 Betriebe mit marktbestimmter Tätigkeit</v>
      </c>
      <c r="N2486" t="str">
        <f t="shared" si="255"/>
        <v>8530 Betriebe für die Errichtung und Verwaltung von Wohn- und Geschäftsgebäuden</v>
      </c>
      <c r="O2486" s="1" t="str">
        <f t="shared" si="257"/>
        <v>EH</v>
      </c>
      <c r="P2486" s="1">
        <f t="shared" si="253"/>
        <v>1</v>
      </c>
      <c r="Q2486" s="1" t="s">
        <v>999</v>
      </c>
      <c r="R2486" t="str">
        <f t="shared" si="254"/>
        <v>1/8530-45100 Brennstoffe</v>
      </c>
      <c r="S2486" s="2">
        <f t="shared" si="252"/>
        <v>-5500</v>
      </c>
      <c r="T2486" s="2">
        <f t="shared" si="256"/>
        <v>-1.7782088587132234</v>
      </c>
    </row>
    <row r="2487" spans="1:20" x14ac:dyDescent="0.4">
      <c r="A2487" s="1" t="s">
        <v>776</v>
      </c>
      <c r="B2487" s="1" t="s">
        <v>395</v>
      </c>
      <c r="C2487" s="1" t="s">
        <v>522</v>
      </c>
      <c r="D2487" s="1" t="s">
        <v>395</v>
      </c>
      <c r="E2487" s="1" t="s">
        <v>395</v>
      </c>
      <c r="F2487" s="1" t="s">
        <v>397</v>
      </c>
      <c r="G2487" s="1" t="s">
        <v>398</v>
      </c>
      <c r="H2487" s="1" t="s">
        <v>945</v>
      </c>
      <c r="I2487" s="1" t="s">
        <v>367</v>
      </c>
      <c r="J2487" s="1" t="s">
        <v>86</v>
      </c>
      <c r="K2487" s="1" t="s">
        <v>582</v>
      </c>
      <c r="L2487" s="6" t="str">
        <f>VLOOKUP(LEFT(A2487,1),'Ansatz 1'!A$1:B$10,2)</f>
        <v>8 Dienstleistungen</v>
      </c>
      <c r="M2487" s="6" t="str">
        <f>VLOOKUP(LEFT(A2487,2),'Ansatz 2'!A$1:B$51,2)</f>
        <v>85 Betriebe mit marktbestimmter Tätigkeit</v>
      </c>
      <c r="N2487" t="str">
        <f t="shared" si="255"/>
        <v>8530 Betriebe für die Errichtung und Verwaltung von Wohn- und Geschäftsgebäuden</v>
      </c>
      <c r="O2487" s="1" t="str">
        <f t="shared" si="257"/>
        <v>EH</v>
      </c>
      <c r="P2487" s="1">
        <f t="shared" si="253"/>
        <v>1</v>
      </c>
      <c r="Q2487" s="1" t="s">
        <v>999</v>
      </c>
      <c r="R2487" t="str">
        <f t="shared" si="254"/>
        <v>1/8530-60000 Energiebezüge</v>
      </c>
      <c r="S2487" s="2">
        <f t="shared" si="252"/>
        <v>-600</v>
      </c>
      <c r="T2487" s="2">
        <f t="shared" si="256"/>
        <v>-0.19398642095053345</v>
      </c>
    </row>
    <row r="2488" spans="1:20" x14ac:dyDescent="0.4">
      <c r="A2488" s="1" t="s">
        <v>776</v>
      </c>
      <c r="B2488" s="1" t="s">
        <v>395</v>
      </c>
      <c r="C2488" s="1" t="s">
        <v>523</v>
      </c>
      <c r="D2488" s="1" t="s">
        <v>395</v>
      </c>
      <c r="E2488" s="1" t="s">
        <v>395</v>
      </c>
      <c r="F2488" s="1" t="s">
        <v>397</v>
      </c>
      <c r="G2488" s="1" t="s">
        <v>398</v>
      </c>
      <c r="H2488" s="1" t="s">
        <v>944</v>
      </c>
      <c r="I2488" s="1" t="s">
        <v>367</v>
      </c>
      <c r="J2488" s="1" t="s">
        <v>87</v>
      </c>
      <c r="K2488" s="1" t="s">
        <v>437</v>
      </c>
      <c r="L2488" s="6" t="str">
        <f>VLOOKUP(LEFT(A2488,1),'Ansatz 1'!A$1:B$10,2)</f>
        <v>8 Dienstleistungen</v>
      </c>
      <c r="M2488" s="6" t="str">
        <f>VLOOKUP(LEFT(A2488,2),'Ansatz 2'!A$1:B$51,2)</f>
        <v>85 Betriebe mit marktbestimmter Tätigkeit</v>
      </c>
      <c r="N2488" t="str">
        <f t="shared" si="255"/>
        <v>8530 Betriebe für die Errichtung und Verwaltung von Wohn- und Geschäftsgebäuden</v>
      </c>
      <c r="O2488" s="1" t="str">
        <f t="shared" si="257"/>
        <v>EH</v>
      </c>
      <c r="P2488" s="1">
        <f t="shared" si="253"/>
        <v>1</v>
      </c>
      <c r="Q2488" s="1" t="s">
        <v>999</v>
      </c>
      <c r="R2488" t="str">
        <f t="shared" si="254"/>
        <v>1/8530-61400 Instandhaltung von Gebäuden und Bauten</v>
      </c>
      <c r="S2488" s="2">
        <f t="shared" si="252"/>
        <v>-4000</v>
      </c>
      <c r="T2488" s="2">
        <f t="shared" si="256"/>
        <v>-1.2932428063368897</v>
      </c>
    </row>
    <row r="2489" spans="1:20" x14ac:dyDescent="0.4">
      <c r="A2489" s="1" t="s">
        <v>776</v>
      </c>
      <c r="B2489" s="1" t="s">
        <v>395</v>
      </c>
      <c r="C2489" s="1" t="s">
        <v>470</v>
      </c>
      <c r="D2489" s="1" t="s">
        <v>395</v>
      </c>
      <c r="E2489" s="1" t="s">
        <v>395</v>
      </c>
      <c r="F2489" s="1" t="s">
        <v>397</v>
      </c>
      <c r="G2489" s="1" t="s">
        <v>398</v>
      </c>
      <c r="H2489" s="1" t="s">
        <v>945</v>
      </c>
      <c r="I2489" s="1" t="s">
        <v>367</v>
      </c>
      <c r="J2489" s="1" t="s">
        <v>51</v>
      </c>
      <c r="K2489" s="1" t="s">
        <v>461</v>
      </c>
      <c r="L2489" s="6" t="str">
        <f>VLOOKUP(LEFT(A2489,1),'Ansatz 1'!A$1:B$10,2)</f>
        <v>8 Dienstleistungen</v>
      </c>
      <c r="M2489" s="6" t="str">
        <f>VLOOKUP(LEFT(A2489,2),'Ansatz 2'!A$1:B$51,2)</f>
        <v>85 Betriebe mit marktbestimmter Tätigkeit</v>
      </c>
      <c r="N2489" t="str">
        <f t="shared" si="255"/>
        <v>8530 Betriebe für die Errichtung und Verwaltung von Wohn- und Geschäftsgebäuden</v>
      </c>
      <c r="O2489" s="1" t="str">
        <f t="shared" si="257"/>
        <v>EH</v>
      </c>
      <c r="P2489" s="1">
        <f t="shared" si="253"/>
        <v>1</v>
      </c>
      <c r="Q2489" s="1" t="s">
        <v>999</v>
      </c>
      <c r="R2489" t="str">
        <f t="shared" si="254"/>
        <v>1/8530-67000 Versicherungen</v>
      </c>
      <c r="S2489" s="2">
        <f t="shared" si="252"/>
        <v>-1000</v>
      </c>
      <c r="T2489" s="2">
        <f t="shared" si="256"/>
        <v>-0.32331070158422243</v>
      </c>
    </row>
    <row r="2490" spans="1:20" x14ac:dyDescent="0.4">
      <c r="A2490" s="1" t="s">
        <v>776</v>
      </c>
      <c r="B2490" s="1" t="s">
        <v>395</v>
      </c>
      <c r="C2490" s="1" t="s">
        <v>579</v>
      </c>
      <c r="D2490" s="1" t="s">
        <v>395</v>
      </c>
      <c r="E2490" s="1" t="s">
        <v>395</v>
      </c>
      <c r="F2490" s="1" t="s">
        <v>397</v>
      </c>
      <c r="G2490" s="1" t="s">
        <v>398</v>
      </c>
      <c r="H2490" s="1" t="s">
        <v>930</v>
      </c>
      <c r="I2490" s="1" t="s">
        <v>367</v>
      </c>
      <c r="J2490" s="1" t="s">
        <v>133</v>
      </c>
      <c r="K2490" s="1" t="s">
        <v>532</v>
      </c>
      <c r="L2490" s="6" t="str">
        <f>VLOOKUP(LEFT(A2490,1),'Ansatz 1'!A$1:B$10,2)</f>
        <v>8 Dienstleistungen</v>
      </c>
      <c r="M2490" s="6" t="str">
        <f>VLOOKUP(LEFT(A2490,2),'Ansatz 2'!A$1:B$51,2)</f>
        <v>85 Betriebe mit marktbestimmter Tätigkeit</v>
      </c>
      <c r="N2490" t="str">
        <f t="shared" si="255"/>
        <v>8530 Betriebe für die Errichtung und Verwaltung von Wohn- und Geschäftsgebäuden</v>
      </c>
      <c r="O2490" s="1" t="str">
        <f t="shared" si="257"/>
        <v>EH</v>
      </c>
      <c r="P2490" s="1">
        <f t="shared" si="253"/>
        <v>1</v>
      </c>
      <c r="Q2490" s="1" t="s">
        <v>999</v>
      </c>
      <c r="R2490" t="str">
        <f t="shared" si="254"/>
        <v>1/8530-71000 Öffentliche Abgaben, ohne Gebühren gemäß FAG</v>
      </c>
      <c r="S2490" s="2">
        <f t="shared" si="252"/>
        <v>-200</v>
      </c>
      <c r="T2490" s="2">
        <f t="shared" si="256"/>
        <v>-6.4662140316844488E-2</v>
      </c>
    </row>
    <row r="2491" spans="1:20" x14ac:dyDescent="0.4">
      <c r="A2491" s="1" t="s">
        <v>776</v>
      </c>
      <c r="B2491" s="1" t="s">
        <v>395</v>
      </c>
      <c r="C2491" s="1" t="s">
        <v>477</v>
      </c>
      <c r="D2491" s="1" t="s">
        <v>455</v>
      </c>
      <c r="E2491" s="1" t="s">
        <v>395</v>
      </c>
      <c r="F2491" s="1" t="s">
        <v>497</v>
      </c>
      <c r="G2491" s="1" t="s">
        <v>398</v>
      </c>
      <c r="H2491" s="1" t="s">
        <v>930</v>
      </c>
      <c r="I2491" s="1" t="s">
        <v>367</v>
      </c>
      <c r="J2491" s="1" t="s">
        <v>89</v>
      </c>
      <c r="K2491" s="1" t="s">
        <v>440</v>
      </c>
      <c r="L2491" s="6" t="str">
        <f>VLOOKUP(LEFT(A2491,1),'Ansatz 1'!A$1:B$10,2)</f>
        <v>8 Dienstleistungen</v>
      </c>
      <c r="M2491" s="6" t="str">
        <f>VLOOKUP(LEFT(A2491,2),'Ansatz 2'!A$1:B$51,2)</f>
        <v>85 Betriebe mit marktbestimmter Tätigkeit</v>
      </c>
      <c r="N2491" t="str">
        <f t="shared" si="255"/>
        <v>8530 Betriebe für die Errichtung und Verwaltung von Wohn- und Geschäftsgebäuden</v>
      </c>
      <c r="O2491" s="1" t="str">
        <f t="shared" si="257"/>
        <v>EH</v>
      </c>
      <c r="P2491" s="1">
        <f t="shared" si="253"/>
        <v>1</v>
      </c>
      <c r="Q2491" s="1" t="s">
        <v>999</v>
      </c>
      <c r="R2491" t="str">
        <f t="shared" si="254"/>
        <v>1/8530-72050 Interne Leistungsverrechnung</v>
      </c>
      <c r="S2491" s="2">
        <f t="shared" si="252"/>
        <v>-2000</v>
      </c>
      <c r="T2491" s="2">
        <f t="shared" si="256"/>
        <v>-0.64662140316844485</v>
      </c>
    </row>
    <row r="2492" spans="1:20" x14ac:dyDescent="0.4">
      <c r="A2492" s="1" t="s">
        <v>776</v>
      </c>
      <c r="B2492" s="1" t="s">
        <v>395</v>
      </c>
      <c r="C2492" s="1" t="s">
        <v>491</v>
      </c>
      <c r="D2492" s="1" t="s">
        <v>395</v>
      </c>
      <c r="E2492" s="1" t="s">
        <v>395</v>
      </c>
      <c r="F2492" s="1" t="s">
        <v>397</v>
      </c>
      <c r="G2492" s="1" t="s">
        <v>398</v>
      </c>
      <c r="H2492" s="1" t="s">
        <v>952</v>
      </c>
      <c r="I2492" s="1" t="s">
        <v>367</v>
      </c>
      <c r="J2492" s="1" t="s">
        <v>148</v>
      </c>
      <c r="K2492" s="1" t="s">
        <v>426</v>
      </c>
      <c r="L2492" s="6" t="str">
        <f>VLOOKUP(LEFT(A2492,1),'Ansatz 1'!A$1:B$10,2)</f>
        <v>8 Dienstleistungen</v>
      </c>
      <c r="M2492" s="6" t="str">
        <f>VLOOKUP(LEFT(A2492,2),'Ansatz 2'!A$1:B$51,2)</f>
        <v>85 Betriebe mit marktbestimmter Tätigkeit</v>
      </c>
      <c r="N2492" t="str">
        <f t="shared" si="255"/>
        <v>8530 Betriebe für die Errichtung und Verwaltung von Wohn- und Geschäftsgebäuden</v>
      </c>
      <c r="O2492" s="1" t="str">
        <f t="shared" si="257"/>
        <v>EH</v>
      </c>
      <c r="P2492" s="1">
        <f t="shared" si="253"/>
        <v>2</v>
      </c>
      <c r="Q2492" s="1" t="s">
        <v>999</v>
      </c>
      <c r="R2492" t="str">
        <f t="shared" si="254"/>
        <v>2/8530+81100 Miete- und Pachtertrag</v>
      </c>
      <c r="S2492" s="2">
        <f t="shared" si="252"/>
        <v>19000</v>
      </c>
      <c r="T2492" s="2">
        <f t="shared" si="256"/>
        <v>6.1429033301002267</v>
      </c>
    </row>
    <row r="2493" spans="1:20" x14ac:dyDescent="0.4">
      <c r="A2493" s="1" t="s">
        <v>776</v>
      </c>
      <c r="B2493" s="1" t="s">
        <v>403</v>
      </c>
      <c r="C2493" s="1" t="s">
        <v>946</v>
      </c>
      <c r="D2493" s="1" t="s">
        <v>395</v>
      </c>
      <c r="E2493" s="1" t="s">
        <v>395</v>
      </c>
      <c r="F2493" s="1" t="s">
        <v>397</v>
      </c>
      <c r="G2493" s="1" t="s">
        <v>398</v>
      </c>
      <c r="H2493" s="1" t="s">
        <v>947</v>
      </c>
      <c r="I2493" s="1" t="s">
        <v>368</v>
      </c>
      <c r="J2493" s="1" t="s">
        <v>948</v>
      </c>
      <c r="K2493" s="1" t="s">
        <v>451</v>
      </c>
      <c r="L2493" s="6" t="str">
        <f>VLOOKUP(LEFT(A2493,1),'Ansatz 1'!A$1:B$10,2)</f>
        <v>8 Dienstleistungen</v>
      </c>
      <c r="M2493" s="6" t="str">
        <f>VLOOKUP(LEFT(A2493,2),'Ansatz 2'!A$1:B$51,2)</f>
        <v>85 Betriebe mit marktbestimmter Tätigkeit</v>
      </c>
      <c r="N2493" t="str">
        <f t="shared" si="255"/>
        <v>8531 Arztpraxis</v>
      </c>
      <c r="O2493" s="1" t="str">
        <f t="shared" si="257"/>
        <v>EH</v>
      </c>
      <c r="P2493" s="1">
        <f t="shared" si="253"/>
        <v>1</v>
      </c>
      <c r="Q2493" s="1" t="s">
        <v>999</v>
      </c>
      <c r="R2493" t="str">
        <f t="shared" si="254"/>
        <v>1/8531-68000 Planmäßige Abschreibung</v>
      </c>
      <c r="S2493" s="2">
        <f t="shared" si="252"/>
        <v>-6000</v>
      </c>
      <c r="T2493" s="2">
        <f t="shared" si="256"/>
        <v>-1.9398642095053347</v>
      </c>
    </row>
    <row r="2494" spans="1:20" x14ac:dyDescent="0.4">
      <c r="A2494" s="1" t="s">
        <v>776</v>
      </c>
      <c r="B2494" s="1" t="s">
        <v>403</v>
      </c>
      <c r="C2494" s="1" t="s">
        <v>472</v>
      </c>
      <c r="D2494" s="1" t="s">
        <v>395</v>
      </c>
      <c r="E2494" s="1" t="s">
        <v>395</v>
      </c>
      <c r="F2494" s="1" t="s">
        <v>397</v>
      </c>
      <c r="G2494" s="1" t="s">
        <v>398</v>
      </c>
      <c r="H2494" s="1" t="s">
        <v>950</v>
      </c>
      <c r="I2494" s="1" t="s">
        <v>368</v>
      </c>
      <c r="J2494" s="1" t="s">
        <v>52</v>
      </c>
      <c r="K2494" s="1" t="s">
        <v>570</v>
      </c>
      <c r="L2494" s="6" t="str">
        <f>VLOOKUP(LEFT(A2494,1),'Ansatz 1'!A$1:B$10,2)</f>
        <v>8 Dienstleistungen</v>
      </c>
      <c r="M2494" s="6" t="str">
        <f>VLOOKUP(LEFT(A2494,2),'Ansatz 2'!A$1:B$51,2)</f>
        <v>85 Betriebe mit marktbestimmter Tätigkeit</v>
      </c>
      <c r="N2494" t="str">
        <f t="shared" si="255"/>
        <v>8531 Arztpraxis</v>
      </c>
      <c r="O2494" s="1" t="str">
        <f t="shared" si="257"/>
        <v>EH</v>
      </c>
      <c r="P2494" s="1">
        <f t="shared" si="253"/>
        <v>1</v>
      </c>
      <c r="Q2494" s="1" t="s">
        <v>999</v>
      </c>
      <c r="R2494" t="str">
        <f t="shared" si="254"/>
        <v>1/8531-70000 Miet- und Pachtaufwand</v>
      </c>
      <c r="S2494" s="2">
        <f t="shared" si="252"/>
        <v>-5000</v>
      </c>
      <c r="T2494" s="2">
        <f t="shared" si="256"/>
        <v>-1.6165535079211122</v>
      </c>
    </row>
    <row r="2495" spans="1:20" x14ac:dyDescent="0.4">
      <c r="A2495" s="1" t="s">
        <v>777</v>
      </c>
      <c r="B2495" s="1" t="s">
        <v>395</v>
      </c>
      <c r="C2495" s="1" t="s">
        <v>522</v>
      </c>
      <c r="D2495" s="1" t="s">
        <v>395</v>
      </c>
      <c r="E2495" s="1" t="s">
        <v>395</v>
      </c>
      <c r="F2495" s="1" t="s">
        <v>397</v>
      </c>
      <c r="G2495" s="1" t="s">
        <v>398</v>
      </c>
      <c r="H2495" s="1" t="s">
        <v>945</v>
      </c>
      <c r="I2495" s="1" t="s">
        <v>369</v>
      </c>
      <c r="J2495" s="1" t="s">
        <v>86</v>
      </c>
      <c r="K2495" s="1" t="s">
        <v>448</v>
      </c>
      <c r="L2495" s="6" t="str">
        <f>VLOOKUP(LEFT(A2495,1),'Ansatz 1'!A$1:B$10,2)</f>
        <v>8 Dienstleistungen</v>
      </c>
      <c r="M2495" s="6" t="str">
        <f>VLOOKUP(LEFT(A2495,2),'Ansatz 2'!A$1:B$51,2)</f>
        <v>87 Wirschaftliche Unternehmungen</v>
      </c>
      <c r="N2495" t="str">
        <f t="shared" si="255"/>
        <v>8700 Elektrizitätsversorgung Kleinkraftwerk Treietstr. 17b, Ökostrom</v>
      </c>
      <c r="O2495" s="1" t="str">
        <f t="shared" si="257"/>
        <v>EH</v>
      </c>
      <c r="P2495" s="1">
        <f t="shared" si="253"/>
        <v>1</v>
      </c>
      <c r="Q2495" s="1" t="s">
        <v>999</v>
      </c>
      <c r="R2495" t="str">
        <f t="shared" si="254"/>
        <v>1/8700-60000 Energiebezüge</v>
      </c>
      <c r="S2495" s="2">
        <f t="shared" si="252"/>
        <v>-100</v>
      </c>
      <c r="T2495" s="2">
        <f t="shared" si="256"/>
        <v>-3.2331070158422244E-2</v>
      </c>
    </row>
    <row r="2496" spans="1:20" x14ac:dyDescent="0.4">
      <c r="A2496" s="1" t="s">
        <v>777</v>
      </c>
      <c r="B2496" s="1" t="s">
        <v>395</v>
      </c>
      <c r="C2496" s="1" t="s">
        <v>579</v>
      </c>
      <c r="D2496" s="1" t="s">
        <v>395</v>
      </c>
      <c r="E2496" s="1" t="s">
        <v>395</v>
      </c>
      <c r="F2496" s="1" t="s">
        <v>397</v>
      </c>
      <c r="G2496" s="1" t="s">
        <v>398</v>
      </c>
      <c r="H2496" s="1" t="s">
        <v>930</v>
      </c>
      <c r="I2496" s="1" t="s">
        <v>369</v>
      </c>
      <c r="J2496" s="1" t="s">
        <v>133</v>
      </c>
      <c r="K2496" s="1" t="s">
        <v>461</v>
      </c>
      <c r="L2496" s="6" t="str">
        <f>VLOOKUP(LEFT(A2496,1),'Ansatz 1'!A$1:B$10,2)</f>
        <v>8 Dienstleistungen</v>
      </c>
      <c r="M2496" s="6" t="str">
        <f>VLOOKUP(LEFT(A2496,2),'Ansatz 2'!A$1:B$51,2)</f>
        <v>87 Wirschaftliche Unternehmungen</v>
      </c>
      <c r="N2496" t="str">
        <f t="shared" si="255"/>
        <v>8700 Elektrizitätsversorgung Kleinkraftwerk Treietstr. 17b, Ökostrom</v>
      </c>
      <c r="O2496" s="1" t="str">
        <f t="shared" si="257"/>
        <v>EH</v>
      </c>
      <c r="P2496" s="1">
        <f t="shared" si="253"/>
        <v>1</v>
      </c>
      <c r="Q2496" s="1" t="s">
        <v>999</v>
      </c>
      <c r="R2496" t="str">
        <f t="shared" si="254"/>
        <v>1/8700-71000 Öffentliche Abgaben, ohne Gebühren gemäß FAG</v>
      </c>
      <c r="S2496" s="2">
        <f t="shared" si="252"/>
        <v>-1000</v>
      </c>
      <c r="T2496" s="2">
        <f t="shared" si="256"/>
        <v>-0.32331070158422243</v>
      </c>
    </row>
    <row r="2497" spans="1:20" x14ac:dyDescent="0.4">
      <c r="A2497" s="1" t="s">
        <v>777</v>
      </c>
      <c r="B2497" s="1" t="s">
        <v>395</v>
      </c>
      <c r="C2497" s="1" t="s">
        <v>610</v>
      </c>
      <c r="D2497" s="1" t="s">
        <v>395</v>
      </c>
      <c r="E2497" s="1" t="s">
        <v>395</v>
      </c>
      <c r="F2497" s="1" t="s">
        <v>397</v>
      </c>
      <c r="G2497" s="1" t="s">
        <v>398</v>
      </c>
      <c r="H2497" s="1" t="s">
        <v>953</v>
      </c>
      <c r="I2497" s="1" t="s">
        <v>369</v>
      </c>
      <c r="J2497" s="1" t="s">
        <v>370</v>
      </c>
      <c r="K2497" s="1" t="s">
        <v>448</v>
      </c>
      <c r="L2497" s="6" t="str">
        <f>VLOOKUP(LEFT(A2497,1),'Ansatz 1'!A$1:B$10,2)</f>
        <v>8 Dienstleistungen</v>
      </c>
      <c r="M2497" s="6" t="str">
        <f>VLOOKUP(LEFT(A2497,2),'Ansatz 2'!A$1:B$51,2)</f>
        <v>87 Wirschaftliche Unternehmungen</v>
      </c>
      <c r="N2497" t="str">
        <f t="shared" si="255"/>
        <v>8700 Elektrizitätsversorgung Kleinkraftwerk Treietstr. 17b, Ökostrom</v>
      </c>
      <c r="O2497" s="1" t="str">
        <f t="shared" si="257"/>
        <v>EH</v>
      </c>
      <c r="P2497" s="1">
        <f t="shared" si="253"/>
        <v>2</v>
      </c>
      <c r="Q2497" s="1" t="s">
        <v>999</v>
      </c>
      <c r="R2497" t="str">
        <f t="shared" si="254"/>
        <v>2/8700+81000 Erträge aus Leistungen (Stromverkauf)</v>
      </c>
      <c r="S2497" s="2">
        <f t="shared" si="252"/>
        <v>100</v>
      </c>
      <c r="T2497" s="2">
        <f t="shared" si="256"/>
        <v>3.2331070158422244E-2</v>
      </c>
    </row>
    <row r="2498" spans="1:20" x14ac:dyDescent="0.4">
      <c r="A2498" s="1" t="s">
        <v>778</v>
      </c>
      <c r="B2498" s="1" t="s">
        <v>395</v>
      </c>
      <c r="C2498" s="1" t="s">
        <v>524</v>
      </c>
      <c r="D2498" s="1" t="s">
        <v>395</v>
      </c>
      <c r="E2498" s="1" t="s">
        <v>395</v>
      </c>
      <c r="F2498" s="1" t="s">
        <v>397</v>
      </c>
      <c r="G2498" s="1" t="s">
        <v>398</v>
      </c>
      <c r="H2498" s="1" t="s">
        <v>956</v>
      </c>
      <c r="I2498" s="1" t="s">
        <v>371</v>
      </c>
      <c r="J2498" s="1" t="s">
        <v>88</v>
      </c>
      <c r="K2498" s="1" t="s">
        <v>461</v>
      </c>
      <c r="L2498" s="6" t="str">
        <f>VLOOKUP(LEFT(A2498,1),'Ansatz 1'!A$1:B$10,2)</f>
        <v>9 Finanzwirtschaft</v>
      </c>
      <c r="M2498" s="6" t="str">
        <f>VLOOKUP(LEFT(A2498,2),'Ansatz 2'!A$1:B$51,2)</f>
        <v>91 Kapitalvermögen und Stiftungen</v>
      </c>
      <c r="N2498" t="str">
        <f t="shared" si="255"/>
        <v>9100 Geldverkehr</v>
      </c>
      <c r="O2498" s="1" t="str">
        <f t="shared" si="257"/>
        <v>EH</v>
      </c>
      <c r="P2498" s="1">
        <f t="shared" si="253"/>
        <v>1</v>
      </c>
      <c r="Q2498" s="1" t="s">
        <v>999</v>
      </c>
      <c r="R2498" t="str">
        <f t="shared" si="254"/>
        <v>1/9100-65000 Zinsen für Finanzschulden in Euro</v>
      </c>
      <c r="S2498" s="2">
        <f t="shared" ref="S2498:S2515" si="258">IF(P2498=2,K2498+0,-(K2498+0))</f>
        <v>-1000</v>
      </c>
      <c r="T2498" s="2">
        <f t="shared" si="256"/>
        <v>-0.32331070158422243</v>
      </c>
    </row>
    <row r="2499" spans="1:20" x14ac:dyDescent="0.4">
      <c r="A2499" s="1" t="s">
        <v>778</v>
      </c>
      <c r="B2499" s="1" t="s">
        <v>395</v>
      </c>
      <c r="C2499" s="1" t="s">
        <v>779</v>
      </c>
      <c r="D2499" s="1" t="s">
        <v>395</v>
      </c>
      <c r="E2499" s="1" t="s">
        <v>395</v>
      </c>
      <c r="F2499" s="1" t="s">
        <v>397</v>
      </c>
      <c r="G2499" s="1" t="s">
        <v>398</v>
      </c>
      <c r="H2499" s="1" t="s">
        <v>978</v>
      </c>
      <c r="I2499" s="1" t="s">
        <v>371</v>
      </c>
      <c r="J2499" s="1" t="s">
        <v>372</v>
      </c>
      <c r="K2499" s="1" t="s">
        <v>551</v>
      </c>
      <c r="L2499" s="6" t="str">
        <f>VLOOKUP(LEFT(A2499,1),'Ansatz 1'!A$1:B$10,2)</f>
        <v>9 Finanzwirtschaft</v>
      </c>
      <c r="M2499" s="6" t="str">
        <f>VLOOKUP(LEFT(A2499,2),'Ansatz 2'!A$1:B$51,2)</f>
        <v>91 Kapitalvermögen und Stiftungen</v>
      </c>
      <c r="N2499" t="str">
        <f t="shared" si="255"/>
        <v>9100 Geldverkehr</v>
      </c>
      <c r="O2499" s="1" t="str">
        <f t="shared" si="257"/>
        <v>EH</v>
      </c>
      <c r="P2499" s="1">
        <f t="shared" ref="P2499:P2515" si="259">IF(OR(MID(H2499,2,1)="1",MID(H2499,2,1)="3"),2,1)</f>
        <v>1</v>
      </c>
      <c r="Q2499" s="1" t="s">
        <v>999</v>
      </c>
      <c r="R2499" t="str">
        <f t="shared" si="254"/>
        <v>1/9100-65900 Geldverkehrs- und Bankspesen</v>
      </c>
      <c r="S2499" s="2">
        <f t="shared" si="258"/>
        <v>-5400</v>
      </c>
      <c r="T2499" s="2">
        <f t="shared" si="256"/>
        <v>-1.7458777885548011</v>
      </c>
    </row>
    <row r="2500" spans="1:20" x14ac:dyDescent="0.4">
      <c r="A2500" s="1" t="s">
        <v>778</v>
      </c>
      <c r="B2500" s="1" t="s">
        <v>395</v>
      </c>
      <c r="C2500" s="1" t="s">
        <v>579</v>
      </c>
      <c r="D2500" s="1" t="s">
        <v>395</v>
      </c>
      <c r="E2500" s="1" t="s">
        <v>395</v>
      </c>
      <c r="F2500" s="1" t="s">
        <v>397</v>
      </c>
      <c r="G2500" s="1" t="s">
        <v>398</v>
      </c>
      <c r="H2500" s="1" t="s">
        <v>930</v>
      </c>
      <c r="I2500" s="1" t="s">
        <v>371</v>
      </c>
      <c r="J2500" s="1" t="s">
        <v>373</v>
      </c>
      <c r="K2500" s="1" t="s">
        <v>448</v>
      </c>
      <c r="L2500" s="6" t="str">
        <f>VLOOKUP(LEFT(A2500,1),'Ansatz 1'!A$1:B$10,2)</f>
        <v>9 Finanzwirtschaft</v>
      </c>
      <c r="M2500" s="6" t="str">
        <f>VLOOKUP(LEFT(A2500,2),'Ansatz 2'!A$1:B$51,2)</f>
        <v>91 Kapitalvermögen und Stiftungen</v>
      </c>
      <c r="N2500" t="str">
        <f t="shared" si="255"/>
        <v>9100 Geldverkehr</v>
      </c>
      <c r="O2500" s="1" t="str">
        <f t="shared" si="257"/>
        <v>EH</v>
      </c>
      <c r="P2500" s="1">
        <f t="shared" si="259"/>
        <v>1</v>
      </c>
      <c r="Q2500" s="1" t="s">
        <v>999</v>
      </c>
      <c r="R2500" t="str">
        <f t="shared" si="254"/>
        <v>1/9100-71000 Öffentliche Abgaben, ohne Gebühren gemäß FAG (Kapitalertragssteuer)</v>
      </c>
      <c r="S2500" s="2">
        <f t="shared" si="258"/>
        <v>-100</v>
      </c>
      <c r="T2500" s="2">
        <f t="shared" si="256"/>
        <v>-3.2331070158422244E-2</v>
      </c>
    </row>
    <row r="2501" spans="1:20" x14ac:dyDescent="0.4">
      <c r="A2501" s="1" t="s">
        <v>778</v>
      </c>
      <c r="B2501" s="1" t="s">
        <v>395</v>
      </c>
      <c r="C2501" s="1" t="s">
        <v>780</v>
      </c>
      <c r="D2501" s="1" t="s">
        <v>395</v>
      </c>
      <c r="E2501" s="1" t="s">
        <v>395</v>
      </c>
      <c r="F2501" s="1" t="s">
        <v>397</v>
      </c>
      <c r="G2501" s="1" t="s">
        <v>398</v>
      </c>
      <c r="H2501" s="1" t="s">
        <v>980</v>
      </c>
      <c r="I2501" s="1" t="s">
        <v>371</v>
      </c>
      <c r="J2501" s="1" t="s">
        <v>374</v>
      </c>
      <c r="K2501" s="1" t="s">
        <v>532</v>
      </c>
      <c r="L2501" s="6" t="str">
        <f>VLOOKUP(LEFT(A2501,1),'Ansatz 1'!A$1:B$10,2)</f>
        <v>9 Finanzwirtschaft</v>
      </c>
      <c r="M2501" s="6" t="str">
        <f>VLOOKUP(LEFT(A2501,2),'Ansatz 2'!A$1:B$51,2)</f>
        <v>91 Kapitalvermögen und Stiftungen</v>
      </c>
      <c r="N2501" t="str">
        <f t="shared" si="255"/>
        <v>9100 Geldverkehr</v>
      </c>
      <c r="O2501" s="1" t="str">
        <f t="shared" si="257"/>
        <v>EH</v>
      </c>
      <c r="P2501" s="1">
        <f t="shared" si="259"/>
        <v>2</v>
      </c>
      <c r="Q2501" s="1" t="s">
        <v>999</v>
      </c>
      <c r="R2501" t="str">
        <f t="shared" si="254"/>
        <v>2/9100+82300 sonstige Zinserträge</v>
      </c>
      <c r="S2501" s="2">
        <f t="shared" si="258"/>
        <v>200</v>
      </c>
      <c r="T2501" s="2">
        <f t="shared" si="256"/>
        <v>6.4662140316844488E-2</v>
      </c>
    </row>
    <row r="2502" spans="1:20" x14ac:dyDescent="0.4">
      <c r="A2502" s="1" t="s">
        <v>778</v>
      </c>
      <c r="B2502" s="1" t="s">
        <v>395</v>
      </c>
      <c r="C2502" s="1" t="s">
        <v>499</v>
      </c>
      <c r="D2502" s="1" t="s">
        <v>395</v>
      </c>
      <c r="E2502" s="1" t="s">
        <v>395</v>
      </c>
      <c r="F2502" s="1" t="s">
        <v>397</v>
      </c>
      <c r="G2502" s="1" t="s">
        <v>398</v>
      </c>
      <c r="H2502" s="1" t="s">
        <v>951</v>
      </c>
      <c r="I2502" s="1" t="s">
        <v>371</v>
      </c>
      <c r="J2502" s="1" t="s">
        <v>69</v>
      </c>
      <c r="K2502" s="1" t="s">
        <v>400</v>
      </c>
      <c r="L2502" s="6" t="str">
        <f>VLOOKUP(LEFT(A2502,1),'Ansatz 1'!A$1:B$10,2)</f>
        <v>9 Finanzwirtschaft</v>
      </c>
      <c r="M2502" s="6" t="str">
        <f>VLOOKUP(LEFT(A2502,2),'Ansatz 2'!A$1:B$51,2)</f>
        <v>91 Kapitalvermögen und Stiftungen</v>
      </c>
      <c r="N2502" t="str">
        <f t="shared" si="255"/>
        <v>9100 Geldverkehr</v>
      </c>
      <c r="O2502" s="1" t="str">
        <f t="shared" si="257"/>
        <v>EH</v>
      </c>
      <c r="P2502" s="1">
        <f t="shared" si="259"/>
        <v>2</v>
      </c>
      <c r="Q2502" s="1" t="s">
        <v>999</v>
      </c>
      <c r="R2502" t="str">
        <f t="shared" si="254"/>
        <v>2/9100+82900 Sonstige Erträge</v>
      </c>
      <c r="S2502" s="2">
        <f t="shared" si="258"/>
        <v>0</v>
      </c>
      <c r="T2502" s="2">
        <f t="shared" si="256"/>
        <v>0</v>
      </c>
    </row>
    <row r="2503" spans="1:20" x14ac:dyDescent="0.4">
      <c r="A2503" s="1" t="s">
        <v>782</v>
      </c>
      <c r="B2503" s="1" t="s">
        <v>395</v>
      </c>
      <c r="C2503" s="1" t="s">
        <v>783</v>
      </c>
      <c r="D2503" s="1" t="s">
        <v>395</v>
      </c>
      <c r="E2503" s="1" t="s">
        <v>395</v>
      </c>
      <c r="F2503" s="1" t="s">
        <v>397</v>
      </c>
      <c r="G2503" s="1" t="s">
        <v>398</v>
      </c>
      <c r="H2503" s="1" t="s">
        <v>981</v>
      </c>
      <c r="I2503" s="1" t="s">
        <v>375</v>
      </c>
      <c r="J2503" s="1" t="s">
        <v>376</v>
      </c>
      <c r="K2503" s="1" t="s">
        <v>463</v>
      </c>
      <c r="L2503" s="6" t="str">
        <f>VLOOKUP(LEFT(A2503,1),'Ansatz 1'!A$1:B$10,2)</f>
        <v>9 Finanzwirtschaft</v>
      </c>
      <c r="M2503" s="6" t="str">
        <f>VLOOKUP(LEFT(A2503,2),'Ansatz 2'!A$1:B$51,2)</f>
        <v>92 Öffentliche Abgaben</v>
      </c>
      <c r="N2503" t="str">
        <f t="shared" si="255"/>
        <v>9200 Ausschließliche Gemeindeabgaben</v>
      </c>
      <c r="O2503" s="1" t="str">
        <f t="shared" si="257"/>
        <v>EH</v>
      </c>
      <c r="P2503" s="1">
        <f t="shared" si="259"/>
        <v>2</v>
      </c>
      <c r="Q2503" s="1" t="s">
        <v>999</v>
      </c>
      <c r="R2503" t="str">
        <f t="shared" si="254"/>
        <v>2/9200+83000 Grundsteuer von den land- und forstwirtschaftlichen Betrieben</v>
      </c>
      <c r="S2503" s="2">
        <f t="shared" si="258"/>
        <v>2500</v>
      </c>
      <c r="T2503" s="2">
        <f t="shared" si="256"/>
        <v>0.80827675396055609</v>
      </c>
    </row>
    <row r="2504" spans="1:20" x14ac:dyDescent="0.4">
      <c r="A2504" s="1" t="s">
        <v>782</v>
      </c>
      <c r="B2504" s="1" t="s">
        <v>395</v>
      </c>
      <c r="C2504" s="1" t="s">
        <v>785</v>
      </c>
      <c r="D2504" s="1" t="s">
        <v>395</v>
      </c>
      <c r="E2504" s="1" t="s">
        <v>395</v>
      </c>
      <c r="F2504" s="1" t="s">
        <v>397</v>
      </c>
      <c r="G2504" s="1" t="s">
        <v>398</v>
      </c>
      <c r="H2504" s="1" t="s">
        <v>981</v>
      </c>
      <c r="I2504" s="1" t="s">
        <v>375</v>
      </c>
      <c r="J2504" s="1" t="s">
        <v>377</v>
      </c>
      <c r="K2504" s="1" t="s">
        <v>786</v>
      </c>
      <c r="L2504" s="6" t="str">
        <f>VLOOKUP(LEFT(A2504,1),'Ansatz 1'!A$1:B$10,2)</f>
        <v>9 Finanzwirtschaft</v>
      </c>
      <c r="M2504" s="6" t="str">
        <f>VLOOKUP(LEFT(A2504,2),'Ansatz 2'!A$1:B$51,2)</f>
        <v>92 Öffentliche Abgaben</v>
      </c>
      <c r="N2504" t="str">
        <f t="shared" si="255"/>
        <v>9200 Ausschließliche Gemeindeabgaben</v>
      </c>
      <c r="O2504" s="1" t="str">
        <f t="shared" si="257"/>
        <v>EH</v>
      </c>
      <c r="P2504" s="1">
        <f t="shared" si="259"/>
        <v>2</v>
      </c>
      <c r="Q2504" s="1" t="s">
        <v>999</v>
      </c>
      <c r="R2504" t="str">
        <f t="shared" si="254"/>
        <v>2/9200+83100 Grundsteuer von den Grundstücken</v>
      </c>
      <c r="S2504" s="2">
        <f t="shared" si="258"/>
        <v>300200</v>
      </c>
      <c r="T2504" s="2">
        <f t="shared" si="256"/>
        <v>97.057872615583577</v>
      </c>
    </row>
    <row r="2505" spans="1:20" x14ac:dyDescent="0.4">
      <c r="A2505" s="1" t="s">
        <v>782</v>
      </c>
      <c r="B2505" s="1" t="s">
        <v>395</v>
      </c>
      <c r="C2505" s="1" t="s">
        <v>787</v>
      </c>
      <c r="D2505" s="1" t="s">
        <v>395</v>
      </c>
      <c r="E2505" s="1" t="s">
        <v>395</v>
      </c>
      <c r="F2505" s="1" t="s">
        <v>397</v>
      </c>
      <c r="G2505" s="1" t="s">
        <v>398</v>
      </c>
      <c r="H2505" s="1" t="s">
        <v>981</v>
      </c>
      <c r="I2505" s="1" t="s">
        <v>375</v>
      </c>
      <c r="J2505" s="1" t="s">
        <v>378</v>
      </c>
      <c r="K2505" s="1" t="s">
        <v>788</v>
      </c>
      <c r="L2505" s="6" t="str">
        <f>VLOOKUP(LEFT(A2505,1),'Ansatz 1'!A$1:B$10,2)</f>
        <v>9 Finanzwirtschaft</v>
      </c>
      <c r="M2505" s="6" t="str">
        <f>VLOOKUP(LEFT(A2505,2),'Ansatz 2'!A$1:B$51,2)</f>
        <v>92 Öffentliche Abgaben</v>
      </c>
      <c r="N2505" t="str">
        <f t="shared" si="255"/>
        <v>9200 Ausschließliche Gemeindeabgaben</v>
      </c>
      <c r="O2505" s="1" t="str">
        <f t="shared" si="257"/>
        <v>EH</v>
      </c>
      <c r="P2505" s="1">
        <f t="shared" si="259"/>
        <v>2</v>
      </c>
      <c r="Q2505" s="1" t="s">
        <v>999</v>
      </c>
      <c r="R2505" t="str">
        <f t="shared" si="254"/>
        <v>2/9200+83300 Kommunalsteuer</v>
      </c>
      <c r="S2505" s="2">
        <f t="shared" si="258"/>
        <v>2578700</v>
      </c>
      <c r="T2505" s="2">
        <f t="shared" si="256"/>
        <v>833.72130617523442</v>
      </c>
    </row>
    <row r="2506" spans="1:20" x14ac:dyDescent="0.4">
      <c r="A2506" s="1" t="s">
        <v>782</v>
      </c>
      <c r="B2506" s="1" t="s">
        <v>395</v>
      </c>
      <c r="C2506" s="1" t="s">
        <v>789</v>
      </c>
      <c r="D2506" s="1" t="s">
        <v>395</v>
      </c>
      <c r="E2506" s="1" t="s">
        <v>395</v>
      </c>
      <c r="F2506" s="1" t="s">
        <v>397</v>
      </c>
      <c r="G2506" s="1" t="s">
        <v>398</v>
      </c>
      <c r="H2506" s="1" t="s">
        <v>981</v>
      </c>
      <c r="I2506" s="1" t="s">
        <v>375</v>
      </c>
      <c r="J2506" s="1" t="s">
        <v>379</v>
      </c>
      <c r="K2506" s="1" t="s">
        <v>622</v>
      </c>
      <c r="L2506" s="6" t="str">
        <f>VLOOKUP(LEFT(A2506,1),'Ansatz 1'!A$1:B$10,2)</f>
        <v>9 Finanzwirtschaft</v>
      </c>
      <c r="M2506" s="6" t="str">
        <f>VLOOKUP(LEFT(A2506,2),'Ansatz 2'!A$1:B$51,2)</f>
        <v>92 Öffentliche Abgaben</v>
      </c>
      <c r="N2506" t="str">
        <f t="shared" si="255"/>
        <v>9200 Ausschließliche Gemeindeabgaben</v>
      </c>
      <c r="O2506" s="1" t="str">
        <f t="shared" si="257"/>
        <v>EH</v>
      </c>
      <c r="P2506" s="1">
        <f t="shared" si="259"/>
        <v>2</v>
      </c>
      <c r="Q2506" s="1" t="s">
        <v>999</v>
      </c>
      <c r="R2506" t="str">
        <f t="shared" si="254"/>
        <v>2/9200+83400 Fremdenverkehrsabgaben (Gästetaxen)</v>
      </c>
      <c r="S2506" s="2">
        <f t="shared" si="258"/>
        <v>1800</v>
      </c>
      <c r="T2506" s="2">
        <f t="shared" si="256"/>
        <v>0.58195926285160038</v>
      </c>
    </row>
    <row r="2507" spans="1:20" x14ac:dyDescent="0.4">
      <c r="A2507" s="1" t="s">
        <v>782</v>
      </c>
      <c r="B2507" s="1" t="s">
        <v>395</v>
      </c>
      <c r="C2507" s="1" t="s">
        <v>790</v>
      </c>
      <c r="D2507" s="1" t="s">
        <v>395</v>
      </c>
      <c r="E2507" s="1" t="s">
        <v>395</v>
      </c>
      <c r="F2507" s="1" t="s">
        <v>397</v>
      </c>
      <c r="G2507" s="1" t="s">
        <v>398</v>
      </c>
      <c r="H2507" s="1" t="s">
        <v>981</v>
      </c>
      <c r="I2507" s="1" t="s">
        <v>375</v>
      </c>
      <c r="J2507" s="1" t="s">
        <v>380</v>
      </c>
      <c r="K2507" s="1" t="s">
        <v>791</v>
      </c>
      <c r="L2507" s="6" t="str">
        <f>VLOOKUP(LEFT(A2507,1),'Ansatz 1'!A$1:B$10,2)</f>
        <v>9 Finanzwirtschaft</v>
      </c>
      <c r="M2507" s="6" t="str">
        <f>VLOOKUP(LEFT(A2507,2),'Ansatz 2'!A$1:B$51,2)</f>
        <v>92 Öffentliche Abgaben</v>
      </c>
      <c r="N2507" t="str">
        <f t="shared" si="255"/>
        <v>9200 Ausschließliche Gemeindeabgaben</v>
      </c>
      <c r="O2507" s="1" t="str">
        <f t="shared" si="257"/>
        <v>EH</v>
      </c>
      <c r="P2507" s="1">
        <f t="shared" si="259"/>
        <v>2</v>
      </c>
      <c r="Q2507" s="1" t="s">
        <v>999</v>
      </c>
      <c r="R2507" t="str">
        <f t="shared" si="254"/>
        <v>2/9200+83800 Abgaben für das Halten von Tieren (Hundesteuer)</v>
      </c>
      <c r="S2507" s="2">
        <f t="shared" si="258"/>
        <v>9100</v>
      </c>
      <c r="T2507" s="2">
        <f t="shared" si="256"/>
        <v>2.9421273844164242</v>
      </c>
    </row>
    <row r="2508" spans="1:20" x14ac:dyDescent="0.4">
      <c r="A2508" s="1" t="s">
        <v>782</v>
      </c>
      <c r="B2508" s="1" t="s">
        <v>395</v>
      </c>
      <c r="C2508" s="1" t="s">
        <v>792</v>
      </c>
      <c r="D2508" s="1" t="s">
        <v>395</v>
      </c>
      <c r="E2508" s="1" t="s">
        <v>395</v>
      </c>
      <c r="F2508" s="1" t="s">
        <v>397</v>
      </c>
      <c r="G2508" s="1" t="s">
        <v>398</v>
      </c>
      <c r="H2508" s="1" t="s">
        <v>981</v>
      </c>
      <c r="I2508" s="1" t="s">
        <v>375</v>
      </c>
      <c r="J2508" s="1" t="s">
        <v>381</v>
      </c>
      <c r="K2508" s="1" t="s">
        <v>421</v>
      </c>
      <c r="L2508" s="6" t="str">
        <f>VLOOKUP(LEFT(A2508,1),'Ansatz 1'!A$1:B$10,2)</f>
        <v>9 Finanzwirtschaft</v>
      </c>
      <c r="M2508" s="6" t="str">
        <f>VLOOKUP(LEFT(A2508,2),'Ansatz 2'!A$1:B$51,2)</f>
        <v>92 Öffentliche Abgaben</v>
      </c>
      <c r="N2508" t="str">
        <f t="shared" si="255"/>
        <v>9200 Ausschließliche Gemeindeabgaben</v>
      </c>
      <c r="O2508" s="1" t="str">
        <f t="shared" si="257"/>
        <v>EH</v>
      </c>
      <c r="P2508" s="1">
        <f t="shared" si="259"/>
        <v>2</v>
      </c>
      <c r="Q2508" s="1" t="s">
        <v>999</v>
      </c>
      <c r="R2508" t="str">
        <f t="shared" si="254"/>
        <v>2/9200+84900 Nebenansprüche</v>
      </c>
      <c r="S2508" s="2">
        <f t="shared" si="258"/>
        <v>500</v>
      </c>
      <c r="T2508" s="2">
        <f t="shared" si="256"/>
        <v>0.16165535079211121</v>
      </c>
    </row>
    <row r="2509" spans="1:20" x14ac:dyDescent="0.4">
      <c r="A2509" s="1" t="s">
        <v>782</v>
      </c>
      <c r="B2509" s="1" t="s">
        <v>395</v>
      </c>
      <c r="C2509" s="1" t="s">
        <v>793</v>
      </c>
      <c r="D2509" s="1" t="s">
        <v>438</v>
      </c>
      <c r="E2509" s="1" t="s">
        <v>395</v>
      </c>
      <c r="F2509" s="1" t="s">
        <v>397</v>
      </c>
      <c r="G2509" s="1" t="s">
        <v>398</v>
      </c>
      <c r="H2509" s="1" t="s">
        <v>981</v>
      </c>
      <c r="I2509" s="1" t="s">
        <v>375</v>
      </c>
      <c r="J2509" s="1" t="s">
        <v>382</v>
      </c>
      <c r="K2509" s="1" t="s">
        <v>448</v>
      </c>
      <c r="L2509" s="6" t="str">
        <f>VLOOKUP(LEFT(A2509,1),'Ansatz 1'!A$1:B$10,2)</f>
        <v>9 Finanzwirtschaft</v>
      </c>
      <c r="M2509" s="6" t="str">
        <f>VLOOKUP(LEFT(A2509,2),'Ansatz 2'!A$1:B$51,2)</f>
        <v>92 Öffentliche Abgaben</v>
      </c>
      <c r="N2509" t="str">
        <f t="shared" si="255"/>
        <v>9200 Ausschließliche Gemeindeabgaben</v>
      </c>
      <c r="O2509" s="1" t="str">
        <f t="shared" si="257"/>
        <v>EH</v>
      </c>
      <c r="P2509" s="1">
        <f t="shared" si="259"/>
        <v>2</v>
      </c>
      <c r="Q2509" s="1" t="s">
        <v>999</v>
      </c>
      <c r="R2509" t="str">
        <f t="shared" si="254"/>
        <v>2/9200+85440 Ausschließliche Landes(Gemeinde)abgaben (Ausgleichsabgabe für fehlende Kinderspielplätze)</v>
      </c>
      <c r="S2509" s="2">
        <f t="shared" si="258"/>
        <v>100</v>
      </c>
      <c r="T2509" s="2">
        <f t="shared" si="256"/>
        <v>3.2331070158422244E-2</v>
      </c>
    </row>
    <row r="2510" spans="1:20" x14ac:dyDescent="0.4">
      <c r="A2510" s="1" t="s">
        <v>782</v>
      </c>
      <c r="B2510" s="1" t="s">
        <v>395</v>
      </c>
      <c r="C2510" s="1" t="s">
        <v>794</v>
      </c>
      <c r="D2510" s="1" t="s">
        <v>395</v>
      </c>
      <c r="E2510" s="1" t="s">
        <v>395</v>
      </c>
      <c r="F2510" s="1" t="s">
        <v>397</v>
      </c>
      <c r="G2510" s="1" t="s">
        <v>398</v>
      </c>
      <c r="H2510" s="1" t="s">
        <v>981</v>
      </c>
      <c r="I2510" s="1" t="s">
        <v>375</v>
      </c>
      <c r="J2510" s="1" t="s">
        <v>383</v>
      </c>
      <c r="K2510" s="1" t="s">
        <v>451</v>
      </c>
      <c r="L2510" s="6" t="str">
        <f>VLOOKUP(LEFT(A2510,1),'Ansatz 1'!A$1:B$10,2)</f>
        <v>9 Finanzwirtschaft</v>
      </c>
      <c r="M2510" s="6" t="str">
        <f>VLOOKUP(LEFT(A2510,2),'Ansatz 2'!A$1:B$51,2)</f>
        <v>92 Öffentliche Abgaben</v>
      </c>
      <c r="N2510" t="str">
        <f t="shared" si="255"/>
        <v>9200 Ausschließliche Gemeindeabgaben</v>
      </c>
      <c r="O2510" s="1" t="str">
        <f t="shared" si="257"/>
        <v>EH</v>
      </c>
      <c r="P2510" s="1">
        <f t="shared" si="259"/>
        <v>2</v>
      </c>
      <c r="Q2510" s="1" t="s">
        <v>999</v>
      </c>
      <c r="R2510" t="str">
        <f t="shared" si="254"/>
        <v>2/9200+85600 Verwaltungsabgaben</v>
      </c>
      <c r="S2510" s="2">
        <f t="shared" si="258"/>
        <v>6000</v>
      </c>
      <c r="T2510" s="2">
        <f t="shared" si="256"/>
        <v>1.9398642095053347</v>
      </c>
    </row>
    <row r="2511" spans="1:20" x14ac:dyDescent="0.4">
      <c r="A2511" s="1" t="s">
        <v>795</v>
      </c>
      <c r="B2511" s="1" t="s">
        <v>395</v>
      </c>
      <c r="C2511" s="1" t="s">
        <v>796</v>
      </c>
      <c r="D2511" s="1" t="s">
        <v>474</v>
      </c>
      <c r="E2511" s="1" t="s">
        <v>395</v>
      </c>
      <c r="F2511" s="1" t="s">
        <v>397</v>
      </c>
      <c r="G2511" s="1" t="s">
        <v>398</v>
      </c>
      <c r="H2511" s="1" t="s">
        <v>982</v>
      </c>
      <c r="I2511" s="1" t="s">
        <v>384</v>
      </c>
      <c r="J2511" s="1" t="s">
        <v>385</v>
      </c>
      <c r="K2511" s="1" t="s">
        <v>798</v>
      </c>
      <c r="L2511" s="6" t="str">
        <f>VLOOKUP(LEFT(A2511,1),'Ansatz 1'!A$1:B$10,2)</f>
        <v>9 Finanzwirtschaft</v>
      </c>
      <c r="M2511" s="6" t="str">
        <f>VLOOKUP(LEFT(A2511,2),'Ansatz 2'!A$1:B$51,2)</f>
        <v>92 Öffentliche Abgaben</v>
      </c>
      <c r="N2511" t="str">
        <f t="shared" si="255"/>
        <v>9250 Ertragsanteile an gemeinschaftlichen Bundesabgaben</v>
      </c>
      <c r="O2511" s="1" t="str">
        <f t="shared" si="257"/>
        <v>EH</v>
      </c>
      <c r="P2511" s="1">
        <f t="shared" si="259"/>
        <v>2</v>
      </c>
      <c r="Q2511" s="1" t="s">
        <v>999</v>
      </c>
      <c r="R2511" t="str">
        <f t="shared" si="254"/>
        <v>2/9250+85980 Ertragsanteile ohne Spielbankabgabe</v>
      </c>
      <c r="S2511" s="2">
        <f t="shared" si="258"/>
        <v>3061500</v>
      </c>
      <c r="T2511" s="2">
        <f t="shared" si="256"/>
        <v>989.81571290009697</v>
      </c>
    </row>
    <row r="2512" spans="1:20" x14ac:dyDescent="0.4">
      <c r="A2512" s="1" t="s">
        <v>799</v>
      </c>
      <c r="B2512" s="1" t="s">
        <v>395</v>
      </c>
      <c r="C2512" s="1" t="s">
        <v>581</v>
      </c>
      <c r="D2512" s="1" t="s">
        <v>395</v>
      </c>
      <c r="E2512" s="1" t="s">
        <v>395</v>
      </c>
      <c r="F2512" s="1" t="s">
        <v>397</v>
      </c>
      <c r="G2512" s="1" t="s">
        <v>398</v>
      </c>
      <c r="H2512" s="1" t="s">
        <v>931</v>
      </c>
      <c r="I2512" s="1" t="s">
        <v>386</v>
      </c>
      <c r="J2512" s="1" t="s">
        <v>387</v>
      </c>
      <c r="K2512" s="1" t="s">
        <v>800</v>
      </c>
      <c r="L2512" s="6" t="str">
        <f>VLOOKUP(LEFT(A2512,1),'Ansatz 1'!A$1:B$10,2)</f>
        <v>9 Finanzwirtschaft</v>
      </c>
      <c r="M2512" s="6" t="str">
        <f>VLOOKUP(LEFT(A2512,2),'Ansatz 2'!A$1:B$51,2)</f>
        <v>93 Umlagen</v>
      </c>
      <c r="N2512" t="str">
        <f t="shared" si="255"/>
        <v>9300 Landesumlage</v>
      </c>
      <c r="O2512" s="1" t="str">
        <f t="shared" si="257"/>
        <v>EH</v>
      </c>
      <c r="P2512" s="1">
        <f t="shared" si="259"/>
        <v>1</v>
      </c>
      <c r="Q2512" s="1" t="s">
        <v>999</v>
      </c>
      <c r="R2512" t="str">
        <f t="shared" si="254"/>
        <v>1/9300-75100 Transfers an Länder, Landesfonds und Landeskammern (Landesumlage)</v>
      </c>
      <c r="S2512" s="2">
        <f t="shared" si="258"/>
        <v>-604300</v>
      </c>
      <c r="T2512" s="2">
        <f t="shared" si="256"/>
        <v>-195.37665696734561</v>
      </c>
    </row>
    <row r="2513" spans="1:20" x14ac:dyDescent="0.4">
      <c r="A2513" s="1" t="s">
        <v>801</v>
      </c>
      <c r="B2513" s="1" t="s">
        <v>395</v>
      </c>
      <c r="C2513" s="1" t="s">
        <v>429</v>
      </c>
      <c r="D2513" s="1" t="s">
        <v>395</v>
      </c>
      <c r="E2513" s="1" t="s">
        <v>395</v>
      </c>
      <c r="F2513" s="1" t="s">
        <v>397</v>
      </c>
      <c r="G2513" s="1" t="s">
        <v>398</v>
      </c>
      <c r="H2513" s="1" t="s">
        <v>933</v>
      </c>
      <c r="I2513" s="1" t="s">
        <v>388</v>
      </c>
      <c r="J2513" s="1" t="s">
        <v>389</v>
      </c>
      <c r="K2513" s="1" t="s">
        <v>802</v>
      </c>
      <c r="L2513" s="6" t="str">
        <f>VLOOKUP(LEFT(A2513,1),'Ansatz 1'!A$1:B$10,2)</f>
        <v>9 Finanzwirtschaft</v>
      </c>
      <c r="M2513" s="6" t="str">
        <f>VLOOKUP(LEFT(A2513,2),'Ansatz 2'!A$1:B$51,2)</f>
        <v>94 Finanzzuweisungen und Zuschüsse</v>
      </c>
      <c r="N2513" t="str">
        <f t="shared" si="255"/>
        <v>9400 Bedarfszuweisungen</v>
      </c>
      <c r="O2513" s="1" t="str">
        <f t="shared" si="257"/>
        <v>EH</v>
      </c>
      <c r="P2513" s="1">
        <f t="shared" si="259"/>
        <v>2</v>
      </c>
      <c r="Q2513" s="1" t="s">
        <v>999</v>
      </c>
      <c r="R2513" t="str">
        <f t="shared" si="254"/>
        <v>2/9400+86100 Transfers von Ländern, Landesfonds und Landeskammern (Schlüsselmäßige Bedarfszuweisungen)</v>
      </c>
      <c r="S2513" s="2">
        <f t="shared" si="258"/>
        <v>46500</v>
      </c>
      <c r="T2513" s="2">
        <f t="shared" si="256"/>
        <v>15.033947623666343</v>
      </c>
    </row>
    <row r="2514" spans="1:20" x14ac:dyDescent="0.4">
      <c r="A2514" s="1" t="s">
        <v>803</v>
      </c>
      <c r="B2514" s="1" t="s">
        <v>395</v>
      </c>
      <c r="C2514" s="1" t="s">
        <v>500</v>
      </c>
      <c r="D2514" s="1" t="s">
        <v>522</v>
      </c>
      <c r="E2514" s="1" t="s">
        <v>395</v>
      </c>
      <c r="F2514" s="1" t="s">
        <v>397</v>
      </c>
      <c r="G2514" s="1" t="s">
        <v>398</v>
      </c>
      <c r="H2514" s="1" t="s">
        <v>933</v>
      </c>
      <c r="I2514" s="1" t="s">
        <v>390</v>
      </c>
      <c r="J2514" s="1" t="s">
        <v>391</v>
      </c>
      <c r="K2514" s="1" t="s">
        <v>804</v>
      </c>
      <c r="L2514" s="6" t="str">
        <f>VLOOKUP(LEFT(A2514,1),'Ansatz 1'!A$1:B$10,2)</f>
        <v>9 Finanzwirtschaft</v>
      </c>
      <c r="M2514" s="6" t="str">
        <f>VLOOKUP(LEFT(A2514,2),'Ansatz 2'!A$1:B$51,2)</f>
        <v>94 Finanzzuweisungen und Zuschüsse</v>
      </c>
      <c r="N2514" t="str">
        <f t="shared" si="255"/>
        <v>9410 Sonstige Finanzzuweisungen nach dem FAG</v>
      </c>
      <c r="O2514" s="1" t="str">
        <f t="shared" si="257"/>
        <v>EH</v>
      </c>
      <c r="P2514" s="1">
        <f t="shared" si="259"/>
        <v>2</v>
      </c>
      <c r="Q2514" s="1" t="s">
        <v>999</v>
      </c>
      <c r="R2514" t="str">
        <f t="shared" si="254"/>
        <v>2/9410+86060 Transfers von Bund, Bundesfonds und Bundeskammern (gem. §24 FAG)</v>
      </c>
      <c r="S2514" s="2">
        <f t="shared" si="258"/>
        <v>17300</v>
      </c>
      <c r="T2514" s="2">
        <f t="shared" si="256"/>
        <v>5.5932751374070477</v>
      </c>
    </row>
    <row r="2515" spans="1:20" x14ac:dyDescent="0.4">
      <c r="A2515" s="1" t="s">
        <v>983</v>
      </c>
      <c r="B2515" s="1" t="s">
        <v>395</v>
      </c>
      <c r="C2515" s="1" t="s">
        <v>984</v>
      </c>
      <c r="D2515" s="1" t="s">
        <v>395</v>
      </c>
      <c r="E2515" s="1" t="s">
        <v>395</v>
      </c>
      <c r="F2515" s="1" t="s">
        <v>397</v>
      </c>
      <c r="G2515" s="1" t="s">
        <v>398</v>
      </c>
      <c r="H2515" s="1" t="s">
        <v>985</v>
      </c>
      <c r="I2515" s="1" t="s">
        <v>986</v>
      </c>
      <c r="J2515" s="1" t="s">
        <v>987</v>
      </c>
      <c r="K2515" s="1" t="s">
        <v>988</v>
      </c>
      <c r="L2515" s="6" t="str">
        <f>VLOOKUP(LEFT(A2515,1),'Ansatz 1'!A$1:B$10,2)</f>
        <v>9 Finanzwirtschaft</v>
      </c>
      <c r="M2515" s="6" t="str">
        <f>VLOOKUP(LEFT(A2515,2),'Ansatz 2'!A$1:B$51,2)</f>
        <v>98 Haushaltsausgleich</v>
      </c>
      <c r="N2515" t="str">
        <f t="shared" si="255"/>
        <v>9810 Haushaltsausgleich durch Rücklagen</v>
      </c>
      <c r="O2515" s="1" t="str">
        <f t="shared" si="257"/>
        <v>EH</v>
      </c>
      <c r="P2515" s="1">
        <f t="shared" si="259"/>
        <v>2</v>
      </c>
      <c r="Q2515" s="1" t="s">
        <v>999</v>
      </c>
      <c r="R2515" t="str">
        <f t="shared" si="254"/>
        <v>2/9810+89500 Entnahmen von allgemeinen Haushaltsrücklagen</v>
      </c>
      <c r="S2515" s="2">
        <f t="shared" si="258"/>
        <v>991800</v>
      </c>
      <c r="T2515" s="2">
        <f t="shared" si="256"/>
        <v>320.65955383123179</v>
      </c>
    </row>
  </sheetData>
  <autoFilter ref="A1:T637" xr:uid="{0575AD1C-7038-458E-AF93-4F40147C7B50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99CB2-F859-4E3B-8AD3-0CA7DFA0B8EE}">
  <dimension ref="A1:B10"/>
  <sheetViews>
    <sheetView workbookViewId="0"/>
  </sheetViews>
  <sheetFormatPr defaultColWidth="9.15234375" defaultRowHeight="14.6" x14ac:dyDescent="0.4"/>
  <cols>
    <col min="1" max="1" width="2" bestFit="1" customWidth="1"/>
    <col min="2" max="2" width="55.69140625" bestFit="1" customWidth="1"/>
  </cols>
  <sheetData>
    <row r="1" spans="1:2" x14ac:dyDescent="0.4">
      <c r="A1" s="11" t="s">
        <v>397</v>
      </c>
      <c r="B1" t="s">
        <v>916</v>
      </c>
    </row>
    <row r="2" spans="1:2" x14ac:dyDescent="0.4">
      <c r="A2" s="11" t="s">
        <v>497</v>
      </c>
      <c r="B2" t="s">
        <v>869</v>
      </c>
    </row>
    <row r="3" spans="1:2" x14ac:dyDescent="0.4">
      <c r="A3" s="11" t="s">
        <v>805</v>
      </c>
      <c r="B3" t="s">
        <v>874</v>
      </c>
    </row>
    <row r="4" spans="1:2" x14ac:dyDescent="0.4">
      <c r="A4" s="11" t="s">
        <v>806</v>
      </c>
      <c r="B4" t="s">
        <v>917</v>
      </c>
    </row>
    <row r="5" spans="1:2" x14ac:dyDescent="0.4">
      <c r="A5" s="11" t="s">
        <v>807</v>
      </c>
      <c r="B5" t="s">
        <v>885</v>
      </c>
    </row>
    <row r="6" spans="1:2" x14ac:dyDescent="0.4">
      <c r="A6" s="11" t="s">
        <v>809</v>
      </c>
      <c r="B6" t="s">
        <v>894</v>
      </c>
    </row>
    <row r="7" spans="1:2" x14ac:dyDescent="0.4">
      <c r="A7" s="11" t="s">
        <v>808</v>
      </c>
      <c r="B7" t="s">
        <v>899</v>
      </c>
    </row>
    <row r="8" spans="1:2" x14ac:dyDescent="0.4">
      <c r="A8" s="11" t="s">
        <v>810</v>
      </c>
      <c r="B8" t="s">
        <v>905</v>
      </c>
    </row>
    <row r="9" spans="1:2" x14ac:dyDescent="0.4">
      <c r="A9" s="11" t="s">
        <v>811</v>
      </c>
      <c r="B9" t="s">
        <v>910</v>
      </c>
    </row>
    <row r="10" spans="1:2" x14ac:dyDescent="0.4">
      <c r="A10" s="11" t="s">
        <v>812</v>
      </c>
      <c r="B10" t="s">
        <v>915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ACC2E-B9CD-45E1-BFF7-0946F10FFD77}">
  <dimension ref="A1:B51"/>
  <sheetViews>
    <sheetView workbookViewId="0"/>
  </sheetViews>
  <sheetFormatPr defaultColWidth="9.15234375" defaultRowHeight="14.6" x14ac:dyDescent="0.4"/>
  <cols>
    <col min="1" max="1" width="3" bestFit="1" customWidth="1"/>
    <col min="2" max="2" width="55.69140625" bestFit="1" customWidth="1"/>
  </cols>
  <sheetData>
    <row r="1" spans="1:2" x14ac:dyDescent="0.4">
      <c r="A1" s="11" t="s">
        <v>813</v>
      </c>
      <c r="B1" t="s">
        <v>863</v>
      </c>
    </row>
    <row r="2" spans="1:2" x14ac:dyDescent="0.4">
      <c r="A2" s="11" t="s">
        <v>814</v>
      </c>
      <c r="B2" t="s">
        <v>864</v>
      </c>
    </row>
    <row r="3" spans="1:2" x14ac:dyDescent="0.4">
      <c r="A3" s="11" t="s">
        <v>815</v>
      </c>
      <c r="B3" t="s">
        <v>866</v>
      </c>
    </row>
    <row r="4" spans="1:2" x14ac:dyDescent="0.4">
      <c r="A4" s="11" t="s">
        <v>816</v>
      </c>
      <c r="B4" t="s">
        <v>865</v>
      </c>
    </row>
    <row r="5" spans="1:2" x14ac:dyDescent="0.4">
      <c r="A5" s="11" t="s">
        <v>817</v>
      </c>
      <c r="B5" t="s">
        <v>867</v>
      </c>
    </row>
    <row r="6" spans="1:2" x14ac:dyDescent="0.4">
      <c r="A6" s="11" t="s">
        <v>818</v>
      </c>
      <c r="B6" t="s">
        <v>868</v>
      </c>
    </row>
    <row r="7" spans="1:2" x14ac:dyDescent="0.4">
      <c r="A7" s="11" t="s">
        <v>819</v>
      </c>
      <c r="B7" t="s">
        <v>870</v>
      </c>
    </row>
    <row r="8" spans="1:2" x14ac:dyDescent="0.4">
      <c r="A8" s="11" t="s">
        <v>820</v>
      </c>
      <c r="B8" t="s">
        <v>871</v>
      </c>
    </row>
    <row r="9" spans="1:2" x14ac:dyDescent="0.4">
      <c r="A9" s="11" t="s">
        <v>821</v>
      </c>
      <c r="B9" t="s">
        <v>872</v>
      </c>
    </row>
    <row r="10" spans="1:2" x14ac:dyDescent="0.4">
      <c r="A10" s="11" t="s">
        <v>822</v>
      </c>
      <c r="B10" t="s">
        <v>873</v>
      </c>
    </row>
    <row r="11" spans="1:2" x14ac:dyDescent="0.4">
      <c r="A11" s="11" t="s">
        <v>823</v>
      </c>
      <c r="B11" t="s">
        <v>875</v>
      </c>
    </row>
    <row r="12" spans="1:2" x14ac:dyDescent="0.4">
      <c r="A12" s="11" t="s">
        <v>824</v>
      </c>
      <c r="B12" t="s">
        <v>876</v>
      </c>
    </row>
    <row r="13" spans="1:2" x14ac:dyDescent="0.4">
      <c r="A13" s="11" t="s">
        <v>825</v>
      </c>
      <c r="B13" t="s">
        <v>877</v>
      </c>
    </row>
    <row r="14" spans="1:2" x14ac:dyDescent="0.4">
      <c r="A14" s="11" t="s">
        <v>826</v>
      </c>
      <c r="B14" t="s">
        <v>878</v>
      </c>
    </row>
    <row r="15" spans="1:2" x14ac:dyDescent="0.4">
      <c r="A15" s="11" t="s">
        <v>827</v>
      </c>
      <c r="B15" t="s">
        <v>879</v>
      </c>
    </row>
    <row r="16" spans="1:2" x14ac:dyDescent="0.4">
      <c r="A16" s="11" t="s">
        <v>828</v>
      </c>
      <c r="B16" t="s">
        <v>880</v>
      </c>
    </row>
    <row r="17" spans="1:2" x14ac:dyDescent="0.4">
      <c r="A17" s="11" t="s">
        <v>829</v>
      </c>
      <c r="B17" t="s">
        <v>881</v>
      </c>
    </row>
    <row r="18" spans="1:2" x14ac:dyDescent="0.4">
      <c r="A18" s="11" t="s">
        <v>830</v>
      </c>
      <c r="B18" t="s">
        <v>882</v>
      </c>
    </row>
    <row r="19" spans="1:2" x14ac:dyDescent="0.4">
      <c r="A19" s="11" t="s">
        <v>831</v>
      </c>
      <c r="B19" t="s">
        <v>883</v>
      </c>
    </row>
    <row r="20" spans="1:2" x14ac:dyDescent="0.4">
      <c r="A20" s="11" t="s">
        <v>832</v>
      </c>
      <c r="B20" t="s">
        <v>929</v>
      </c>
    </row>
    <row r="21" spans="1:2" x14ac:dyDescent="0.4">
      <c r="A21" s="11" t="s">
        <v>833</v>
      </c>
      <c r="B21" t="s">
        <v>884</v>
      </c>
    </row>
    <row r="22" spans="1:2" x14ac:dyDescent="0.4">
      <c r="A22" s="11" t="s">
        <v>834</v>
      </c>
      <c r="B22" t="s">
        <v>886</v>
      </c>
    </row>
    <row r="23" spans="1:2" x14ac:dyDescent="0.4">
      <c r="A23" s="11" t="s">
        <v>835</v>
      </c>
      <c r="B23" t="s">
        <v>887</v>
      </c>
    </row>
    <row r="24" spans="1:2" x14ac:dyDescent="0.4">
      <c r="A24" s="11" t="s">
        <v>836</v>
      </c>
      <c r="B24" t="s">
        <v>888</v>
      </c>
    </row>
    <row r="25" spans="1:2" x14ac:dyDescent="0.4">
      <c r="A25" s="11" t="s">
        <v>837</v>
      </c>
      <c r="B25" t="s">
        <v>889</v>
      </c>
    </row>
    <row r="26" spans="1:2" x14ac:dyDescent="0.4">
      <c r="A26" s="11" t="s">
        <v>838</v>
      </c>
      <c r="B26" t="s">
        <v>890</v>
      </c>
    </row>
    <row r="27" spans="1:2" x14ac:dyDescent="0.4">
      <c r="A27" s="11" t="s">
        <v>839</v>
      </c>
      <c r="B27" t="s">
        <v>891</v>
      </c>
    </row>
    <row r="28" spans="1:2" x14ac:dyDescent="0.4">
      <c r="A28" s="11" t="s">
        <v>840</v>
      </c>
      <c r="B28" t="s">
        <v>892</v>
      </c>
    </row>
    <row r="29" spans="1:2" x14ac:dyDescent="0.4">
      <c r="A29" s="11" t="s">
        <v>841</v>
      </c>
      <c r="B29" t="s">
        <v>893</v>
      </c>
    </row>
    <row r="30" spans="1:2" x14ac:dyDescent="0.4">
      <c r="A30" s="11" t="s">
        <v>842</v>
      </c>
      <c r="B30" t="s">
        <v>895</v>
      </c>
    </row>
    <row r="31" spans="1:2" x14ac:dyDescent="0.4">
      <c r="A31" s="11" t="s">
        <v>843</v>
      </c>
      <c r="B31" t="s">
        <v>896</v>
      </c>
    </row>
    <row r="32" spans="1:2" x14ac:dyDescent="0.4">
      <c r="A32" s="11" t="s">
        <v>844</v>
      </c>
      <c r="B32" t="s">
        <v>897</v>
      </c>
    </row>
    <row r="33" spans="1:2" x14ac:dyDescent="0.4">
      <c r="A33" s="11" t="s">
        <v>845</v>
      </c>
      <c r="B33" t="s">
        <v>898</v>
      </c>
    </row>
    <row r="34" spans="1:2" x14ac:dyDescent="0.4">
      <c r="A34" s="11" t="s">
        <v>846</v>
      </c>
      <c r="B34" t="s">
        <v>900</v>
      </c>
    </row>
    <row r="35" spans="1:2" x14ac:dyDescent="0.4">
      <c r="A35" s="11" t="s">
        <v>847</v>
      </c>
      <c r="B35" t="s">
        <v>901</v>
      </c>
    </row>
    <row r="36" spans="1:2" x14ac:dyDescent="0.4">
      <c r="A36" s="11" t="s">
        <v>848</v>
      </c>
      <c r="B36" t="s">
        <v>902</v>
      </c>
    </row>
    <row r="37" spans="1:2" x14ac:dyDescent="0.4">
      <c r="A37" s="11" t="s">
        <v>849</v>
      </c>
      <c r="B37" t="s">
        <v>903</v>
      </c>
    </row>
    <row r="38" spans="1:2" x14ac:dyDescent="0.4">
      <c r="A38" s="11" t="s">
        <v>850</v>
      </c>
      <c r="B38" t="s">
        <v>904</v>
      </c>
    </row>
    <row r="39" spans="1:2" x14ac:dyDescent="0.4">
      <c r="A39" s="11" t="s">
        <v>851</v>
      </c>
      <c r="B39" t="s">
        <v>906</v>
      </c>
    </row>
    <row r="40" spans="1:2" x14ac:dyDescent="0.4">
      <c r="A40" s="11" t="s">
        <v>852</v>
      </c>
      <c r="B40" t="s">
        <v>907</v>
      </c>
    </row>
    <row r="41" spans="1:2" x14ac:dyDescent="0.4">
      <c r="A41" s="11" t="s">
        <v>853</v>
      </c>
      <c r="B41" t="s">
        <v>908</v>
      </c>
    </row>
    <row r="42" spans="1:2" x14ac:dyDescent="0.4">
      <c r="A42" s="11" t="s">
        <v>854</v>
      </c>
      <c r="B42" t="s">
        <v>909</v>
      </c>
    </row>
    <row r="43" spans="1:2" x14ac:dyDescent="0.4">
      <c r="A43" s="11" t="s">
        <v>855</v>
      </c>
      <c r="B43" t="s">
        <v>911</v>
      </c>
    </row>
    <row r="44" spans="1:2" x14ac:dyDescent="0.4">
      <c r="A44" s="11" t="s">
        <v>856</v>
      </c>
      <c r="B44" t="s">
        <v>912</v>
      </c>
    </row>
    <row r="45" spans="1:2" x14ac:dyDescent="0.4">
      <c r="A45" s="11" t="s">
        <v>857</v>
      </c>
      <c r="B45" t="s">
        <v>913</v>
      </c>
    </row>
    <row r="46" spans="1:2" x14ac:dyDescent="0.4">
      <c r="A46" s="11" t="s">
        <v>858</v>
      </c>
      <c r="B46" t="s">
        <v>914</v>
      </c>
    </row>
    <row r="47" spans="1:2" x14ac:dyDescent="0.4">
      <c r="A47" s="11" t="s">
        <v>859</v>
      </c>
      <c r="B47" t="s">
        <v>918</v>
      </c>
    </row>
    <row r="48" spans="1:2" x14ac:dyDescent="0.4">
      <c r="A48" s="11" t="s">
        <v>860</v>
      </c>
      <c r="B48" t="s">
        <v>923</v>
      </c>
    </row>
    <row r="49" spans="1:2" x14ac:dyDescent="0.4">
      <c r="A49" s="11" t="s">
        <v>861</v>
      </c>
      <c r="B49" t="s">
        <v>919</v>
      </c>
    </row>
    <row r="50" spans="1:2" x14ac:dyDescent="0.4">
      <c r="A50" s="11" t="s">
        <v>862</v>
      </c>
      <c r="B50" t="s">
        <v>920</v>
      </c>
    </row>
    <row r="51" spans="1:2" x14ac:dyDescent="0.4">
      <c r="A51" s="11" t="s">
        <v>921</v>
      </c>
      <c r="B51" t="s">
        <v>922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Q E A A B Q S w M E F A A C A A g A m 4 p a U M / Q S 4 + p A A A A + Q A A A B I A H A B D b 2 5 m a W c v U G F j a 2 F n Z S 5 4 b W w g o h g A K K A U A A A A A A A A A A A A A A A A A A A A A A A A A A A A h Y / R C o I w G I V f R X b v N i d Z y O + E u u g m I Q i i 2 7 G W j n S G m 8 1 3 6 6 J H 6 h U S y u q u y 3 P 4 D n z n c b t D P j R 1 c F W d 1 a 3 J U I Q p C p S R 7 V G b M k O 9 O 4 U L l H P Y C n k W p Q p G 2 N h 0 s D p D l X O X l B D v P f Y x b r u S M E o j c i g 2 O 1 m p R o T a W C e M V O i z O v 5 f I Q 7 7 l w x n O E n w L J 4 n O E o Y A z L 1 U G j z Z d i o j C m Q n x J W f e 3 6 T n F l w v U S y B S B v G / w J 1 B L A w Q U A A I A C A C b i l p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4 p a U J j V e p r J A Q A A x g c A A B M A H A B G b 3 J t d W x h c y 9 T Z W N 0 a W 9 u M S 5 t I K I Y A C i g F A A A A A A A A A A A A A A A A A A A A A A A A A A A A O 2 U T 2 / T M B j G 7 5 X 6 H S z v k k p R l J S u b E w 5 o B Q Y Q m K g l l 0 W F L n p 2 y S a Y 1 f 2 6 4 x t 6 n f H J R E t a r x x B E E u s X + P 4 / f f o 2 j I s Z K C z N t 3 d D E c D A e 6 Z A p W R K 7 X I E C V z F j A M T s L J + F 5 N g 7 H Y d a w b F 2 W J C Y c c D g g 9 p l L o 3 K w J N F N M J O 5 q U G g 9 7 b i E C R S o N 1 o j y a v 0 i 8 a l E 6 x l C W I M E x n o G 9 R b t J 3 1 + l V G 4 5 c d v H S D 9 y u y I + o 6 b O 5 B L l u 6 M i / m Q G v 6 g p B x f S C + i S R 3 N R C x 1 H k k z c i l 6 t K F P H 0 N A z t / r O R C H O 8 5 x D v l 8 F H K e D r y G + r O q G f l K y t t i K X w F Y 2 d W p L X L C l P d g p H f f a B v j k p u O v O Z / n j D O l Y 1 T m 8 M q k Z K K w N y 7 u N 7 C / b q G Y 0 G u p 6 j b l n a i 9 n v j + 4 y O 1 J x k + Z I Y t b Y n v B U 4 n w e 7 8 1 i d 7 r e D H 2 q 2 d h M w K t X F J v V 9 p K T T 2 S w 2 o w g A a U f R o 0 o 5 r C b u m w 7 F a N 6 z n m y 5 5 h G 9 o R b S Y 7 N Y H G f Z K d 6 B + Q m H q J a j t d j Q c V K K 3 5 Y c e P 6 H P u 9 w b j + i / Y P W 2 S b 9 j y 8 7 r 1 o k t j Y 4 m 0 v K x g 7 9 w 8 I m D n z r 4 1 M F f O v i Z g 5 8 7 e B S 6 h F 8 r 7 j P b s d e e H i z 8 Q f 9 T + G + y v 8 p k 3 w F Q S w E C L Q A U A A I A C A C b i l p Q z 9 B L j 6 k A A A D 5 A A A A E g A A A A A A A A A A A A A A A A A A A A A A Q 2 9 u Z m l n L 1 B h Y 2 t h Z 2 U u e G 1 s U E s B A i 0 A F A A C A A g A m 4 p a U A / K 6 a u k A A A A 6 Q A A A B M A A A A A A A A A A A A A A A A A 9 Q A A A F t D b 2 5 0 Z W 5 0 X 1 R 5 c G V z X S 5 4 b W x Q S w E C L Q A U A A I A C A C b i l p Q m N V 6 m s k B A A D G B w A A E w A A A A A A A A A A A A A A A A D m A Q A A R m 9 y b X V s Y X M v U 2 V j d G l v b j E u b V B L B Q Y A A A A A A w A D A M I A A A D 8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b K w A A A A A A A L k r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2 Z m Z W 5 l c m h h d X N o Y W x 0 X z g w N D A 5 X z I w M j B f d m F f Z m h o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j M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y L T I 2 V D E x O j E w O j E 2 L j Y 5 N z U y O T h a I i A v P j x F b n R y e S B U e X B l P S J G a W x s Q 2 9 s d W 1 u V H l w Z X M i I F Z h b H V l P S J z Q X d N R E F 3 T U R B d 0 1 H Q m d V P S I g L z 4 8 R W 5 0 c n k g V H l w Z T 0 i R m l s b E N v b H V t b k 5 h b W V z I i B W Y W x 1 Z T 0 i c 1 s m c X V v d D t h b n N h d H p f d W F i J n F 1 b 3 Q 7 L C Z x d W 9 0 O 2 F u c 2 F 0 e l 9 1 Z 2 w m c X V v d D s s J n F 1 b 3 Q 7 a 2 9 u d G 9 f Z 3 J w J n F 1 b 3 Q 7 L C Z x d W 9 0 O 2 t v b n R v X 3 V n b C Z x d W 9 0 O y w m c X V v d D t z b 2 5 z d F 9 1 Z 2 w m c X V v d D s s J n F 1 b 3 Q 7 d m V y Z 3 V l d H V u Z y Z x d W 9 0 O y w m c X V v d D t 2 b 3 J o Y W J l b m N v Z G U m c X V v d D s s J n F 1 b 3 Q 7 b X Z h Z y Z x d W 9 0 O y w m c X V v d D t h b n N h d H p f d G V 4 d C Z x d W 9 0 O y w m c X V v d D t r b 2 5 0 b 1 9 0 Z X h 0 J n F 1 b 3 Q 7 L C Z x d W 9 0 O 3 d l c n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2 Z m Z W 5 l c m h h d X N o Y W x 0 X z g w N D A 5 X z I w M j B f d m F f Z m h o L 0 N o Y W 5 n Z W Q g V H l w Z S 5 7 Y W 5 z Y X R 6 X 3 V h Y i w w f S Z x d W 9 0 O y w m c X V v d D t T Z W N 0 a W 9 u M S 9 v Z m Z l b m V y a G F 1 c 2 h h b H R f O D A 0 M D l f M j A y M F 9 2 Y V 9 m a G g v Q 2 h h b m d l Z C B U e X B l L n t h b n N h d H p f d W d s L D F 9 J n F 1 b 3 Q 7 L C Z x d W 9 0 O 1 N l Y 3 R p b 2 4 x L 2 9 m Z m V u Z X J o Y X V z a G F s d F 8 4 M D Q w O V 8 y M D I w X 3 Z h X 2 Z o a C 9 D a G F u Z 2 V k I F R 5 c G U u e 2 t v b n R v X 2 d y c C w y f S Z x d W 9 0 O y w m c X V v d D t T Z W N 0 a W 9 u M S 9 v Z m Z l b m V y a G F 1 c 2 h h b H R f O D A 0 M D l f M j A y M F 9 2 Y V 9 m a G g v Q 2 h h b m d l Z C B U e X B l L n t r b 2 5 0 b 1 9 1 Z 2 w s M 3 0 m c X V v d D s s J n F 1 b 3 Q 7 U 2 V j d G l v b j E v b 2 Z m Z W 5 l c m h h d X N o Y W x 0 X z g w N D A 5 X z I w M j B f d m F f Z m h o L 0 N o Y W 5 n Z W Q g V H l w Z S 5 7 c 2 9 u c 3 R f d W d s L D R 9 J n F 1 b 3 Q 7 L C Z x d W 9 0 O 1 N l Y 3 R p b 2 4 x L 2 9 m Z m V u Z X J o Y X V z a G F s d F 8 4 M D Q w O V 8 y M D I w X 3 Z h X 2 Z o a C 9 D a G F u Z 2 V k I F R 5 c G U u e 3 Z l c m d 1 Z X R 1 b m c s N X 0 m c X V v d D s s J n F 1 b 3 Q 7 U 2 V j d G l v b j E v b 2 Z m Z W 5 l c m h h d X N o Y W x 0 X z g w N D A 5 X z I w M j B f d m F f Z m h o L 0 N o Y W 5 n Z W Q g V H l w Z S 5 7 d m 9 y a G F i Z W 5 j b 2 R l L D Z 9 J n F 1 b 3 Q 7 L C Z x d W 9 0 O 1 N l Y 3 R p b 2 4 x L 2 9 m Z m V u Z X J o Y X V z a G F s d F 8 4 M D Q w O V 8 y M D I w X 3 Z h X 2 Z o a C 9 D a G F u Z 2 V k I F R 5 c G U u e 2 1 2 Y W c s N 3 0 m c X V v d D s s J n F 1 b 3 Q 7 U 2 V j d G l v b j E v b 2 Z m Z W 5 l c m h h d X N o Y W x 0 X z g w N D A 5 X z I w M j B f d m F f Z m h o L 0 N o Y W 5 n Z W Q g V H l w Z S 5 7 Y W 5 z Y X R 6 X 3 R l e H Q s O H 0 m c X V v d D s s J n F 1 b 3 Q 7 U 2 V j d G l v b j E v b 2 Z m Z W 5 l c m h h d X N o Y W x 0 X z g w N D A 5 X z I w M j B f d m F f Z m h o L 0 N o Y W 5 n Z W Q g V H l w Z S 5 7 a 2 9 u d G 9 f d G V 4 d C w 5 f S Z x d W 9 0 O y w m c X V v d D t T Z W N 0 a W 9 u M S 9 v Z m Z l b m V y a G F 1 c 2 h h b H R f O D A 0 M D l f M j A y M F 9 2 Y V 9 m a G g v Q 2 h h b m d l Z C B U e X B l L n t 3 Z X J 0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b 2 Z m Z W 5 l c m h h d X N o Y W x 0 X z g w N D A 5 X z I w M j B f d m F f Z m h o L 0 N o Y W 5 n Z W Q g V H l w Z S 5 7 Y W 5 z Y X R 6 X 3 V h Y i w w f S Z x d W 9 0 O y w m c X V v d D t T Z W N 0 a W 9 u M S 9 v Z m Z l b m V y a G F 1 c 2 h h b H R f O D A 0 M D l f M j A y M F 9 2 Y V 9 m a G g v Q 2 h h b m d l Z C B U e X B l L n t h b n N h d H p f d W d s L D F 9 J n F 1 b 3 Q 7 L C Z x d W 9 0 O 1 N l Y 3 R p b 2 4 x L 2 9 m Z m V u Z X J o Y X V z a G F s d F 8 4 M D Q w O V 8 y M D I w X 3 Z h X 2 Z o a C 9 D a G F u Z 2 V k I F R 5 c G U u e 2 t v b n R v X 2 d y c C w y f S Z x d W 9 0 O y w m c X V v d D t T Z W N 0 a W 9 u M S 9 v Z m Z l b m V y a G F 1 c 2 h h b H R f O D A 0 M D l f M j A y M F 9 2 Y V 9 m a G g v Q 2 h h b m d l Z C B U e X B l L n t r b 2 5 0 b 1 9 1 Z 2 w s M 3 0 m c X V v d D s s J n F 1 b 3 Q 7 U 2 V j d G l v b j E v b 2 Z m Z W 5 l c m h h d X N o Y W x 0 X z g w N D A 5 X z I w M j B f d m F f Z m h o L 0 N o Y W 5 n Z W Q g V H l w Z S 5 7 c 2 9 u c 3 R f d W d s L D R 9 J n F 1 b 3 Q 7 L C Z x d W 9 0 O 1 N l Y 3 R p b 2 4 x L 2 9 m Z m V u Z X J o Y X V z a G F s d F 8 4 M D Q w O V 8 y M D I w X 3 Z h X 2 Z o a C 9 D a G F u Z 2 V k I F R 5 c G U u e 3 Z l c m d 1 Z X R 1 b m c s N X 0 m c X V v d D s s J n F 1 b 3 Q 7 U 2 V j d G l v b j E v b 2 Z m Z W 5 l c m h h d X N o Y W x 0 X z g w N D A 5 X z I w M j B f d m F f Z m h o L 0 N o Y W 5 n Z W Q g V H l w Z S 5 7 d m 9 y a G F i Z W 5 j b 2 R l L D Z 9 J n F 1 b 3 Q 7 L C Z x d W 9 0 O 1 N l Y 3 R p b 2 4 x L 2 9 m Z m V u Z X J o Y X V z a G F s d F 8 4 M D Q w O V 8 y M D I w X 3 Z h X 2 Z o a C 9 D a G F u Z 2 V k I F R 5 c G U u e 2 1 2 Y W c s N 3 0 m c X V v d D s s J n F 1 b 3 Q 7 U 2 V j d G l v b j E v b 2 Z m Z W 5 l c m h h d X N o Y W x 0 X z g w N D A 5 X z I w M j B f d m F f Z m h o L 0 N o Y W 5 n Z W Q g V H l w Z S 5 7 Y W 5 z Y X R 6 X 3 R l e H Q s O H 0 m c X V v d D s s J n F 1 b 3 Q 7 U 2 V j d G l v b j E v b 2 Z m Z W 5 l c m h h d X N o Y W x 0 X z g w N D A 5 X z I w M j B f d m F f Z m h o L 0 N o Y W 5 n Z W Q g V H l w Z S 5 7 a 2 9 u d G 9 f d G V 4 d C w 5 f S Z x d W 9 0 O y w m c X V v d D t T Z W N 0 a W 9 u M S 9 v Z m Z l b m V y a G F 1 c 2 h h b H R f O D A 0 M D l f M j A y M F 9 2 Y V 9 m a G g v Q 2 h h b m d l Z C B U e X B l L n t 3 Z X J 0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b 2 Z m Z W 5 l c m h h d X N o Y W x 0 X z g w N D A 5 X z I w M j B f d m F f Z m h o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9 m Z m V u Z X J o Y X V z a G F s d F 8 4 M D Q w O V 8 y M D I w X 3 Z h X 2 Z o a C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Z m Z l b m V y a G F 1 c 2 h h b H R f O D A 0 M D l f M j A y M F 9 2 Y V 9 m a G g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Z m Z l b m V y a G F 1 c 2 h h b H R f O D A 0 M D l f M j A y M F 9 2 Y V 9 m a G g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M z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I t M j Z U M T E 6 N D U 6 N T U u N T A 0 M T E 2 N V o i I C 8 + P E V u d H J 5 I F R 5 c G U 9 I k Z p b G x D b 2 x 1 b W 5 U e X B l c y I g V m F s d W U 9 I n N C Z 1 l H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9 m Z m V u Z X J o Y X V z a G F s d F 8 4 M D Q w O V 8 y M D I w X 3 Z h X 2 Z o a C A o M i k v Q 2 h h b m d l I F R 5 c G U u e 0 N v b H V t b j E s M H 0 m c X V v d D s s J n F 1 b 3 Q 7 U 2 V j d G l v b j E v b 2 Z m Z W 5 l c m h h d X N o Y W x 0 X z g w N D A 5 X z I w M j B f d m F f Z m h o I C g y K S 9 D a G F u Z 2 U g V H l w Z S 5 7 Q 2 9 s d W 1 u M i w x f S Z x d W 9 0 O y w m c X V v d D t T Z W N 0 a W 9 u M S 9 v Z m Z l b m V y a G F 1 c 2 h h b H R f O D A 0 M D l f M j A y M F 9 2 Y V 9 m a G g g K D I p L 0 N o Y W 5 n Z S B U e X B l L n t D b 2 x 1 b W 4 z L D J 9 J n F 1 b 3 Q 7 L C Z x d W 9 0 O 1 N l Y 3 R p b 2 4 x L 2 9 m Z m V u Z X J o Y X V z a G F s d F 8 4 M D Q w O V 8 y M D I w X 3 Z h X 2 Z o a C A o M i k v Q 2 h h b m d l I F R 5 c G U u e 0 N v b H V t b j Q s M 3 0 m c X V v d D s s J n F 1 b 3 Q 7 U 2 V j d G l v b j E v b 2 Z m Z W 5 l c m h h d X N o Y W x 0 X z g w N D A 5 X z I w M j B f d m F f Z m h o I C g y K S 9 D a G F u Z 2 U g V H l w Z S 5 7 Q 2 9 s d W 1 u N S w 0 f S Z x d W 9 0 O y w m c X V v d D t T Z W N 0 a W 9 u M S 9 v Z m Z l b m V y a G F 1 c 2 h h b H R f O D A 0 M D l f M j A y M F 9 2 Y V 9 m a G g g K D I p L 0 N o Y W 5 n Z S B U e X B l L n t D b 2 x 1 b W 4 2 L D V 9 J n F 1 b 3 Q 7 L C Z x d W 9 0 O 1 N l Y 3 R p b 2 4 x L 2 9 m Z m V u Z X J o Y X V z a G F s d F 8 4 M D Q w O V 8 y M D I w X 3 Z h X 2 Z o a C A o M i k v Q 2 h h b m d l I F R 5 c G U u e 0 N v b H V t b j c s N n 0 m c X V v d D s s J n F 1 b 3 Q 7 U 2 V j d G l v b j E v b 2 Z m Z W 5 l c m h h d X N o Y W x 0 X z g w N D A 5 X z I w M j B f d m F f Z m h o I C g y K S 9 D a G F u Z 2 U g V H l w Z S 5 7 Q 2 9 s d W 1 u O C w 3 f S Z x d W 9 0 O y w m c X V v d D t T Z W N 0 a W 9 u M S 9 v Z m Z l b m V y a G F 1 c 2 h h b H R f O D A 0 M D l f M j A y M F 9 2 Y V 9 m a G g g K D I p L 0 N o Y W 5 n Z S B U e X B l L n t D b 2 x 1 b W 4 5 L D h 9 J n F 1 b 3 Q 7 L C Z x d W 9 0 O 1 N l Y 3 R p b 2 4 x L 2 9 m Z m V u Z X J o Y X V z a G F s d F 8 4 M D Q w O V 8 y M D I w X 3 Z h X 2 Z o a C A o M i k v Q 2 h h b m d l I F R 5 c G U u e 0 N v b H V t b j E w L D l 9 J n F 1 b 3 Q 7 L C Z x d W 9 0 O 1 N l Y 3 R p b 2 4 x L 2 9 m Z m V u Z X J o Y X V z a G F s d F 8 4 M D Q w O V 8 y M D I w X 3 Z h X 2 Z o a C A o M i k v Q 2 h h b m d l I F R 5 c G U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b 2 Z m Z W 5 l c m h h d X N o Y W x 0 X z g w N D A 5 X z I w M j B f d m F f Z m h o I C g y K S 9 D a G F u Z 2 U g V H l w Z S 5 7 Q 2 9 s d W 1 u M S w w f S Z x d W 9 0 O y w m c X V v d D t T Z W N 0 a W 9 u M S 9 v Z m Z l b m V y a G F 1 c 2 h h b H R f O D A 0 M D l f M j A y M F 9 2 Y V 9 m a G g g K D I p L 0 N o Y W 5 n Z S B U e X B l L n t D b 2 x 1 b W 4 y L D F 9 J n F 1 b 3 Q 7 L C Z x d W 9 0 O 1 N l Y 3 R p b 2 4 x L 2 9 m Z m V u Z X J o Y X V z a G F s d F 8 4 M D Q w O V 8 y M D I w X 3 Z h X 2 Z o a C A o M i k v Q 2 h h b m d l I F R 5 c G U u e 0 N v b H V t b j M s M n 0 m c X V v d D s s J n F 1 b 3 Q 7 U 2 V j d G l v b j E v b 2 Z m Z W 5 l c m h h d X N o Y W x 0 X z g w N D A 5 X z I w M j B f d m F f Z m h o I C g y K S 9 D a G F u Z 2 U g V H l w Z S 5 7 Q 2 9 s d W 1 u N C w z f S Z x d W 9 0 O y w m c X V v d D t T Z W N 0 a W 9 u M S 9 v Z m Z l b m V y a G F 1 c 2 h h b H R f O D A 0 M D l f M j A y M F 9 2 Y V 9 m a G g g K D I p L 0 N o Y W 5 n Z S B U e X B l L n t D b 2 x 1 b W 4 1 L D R 9 J n F 1 b 3 Q 7 L C Z x d W 9 0 O 1 N l Y 3 R p b 2 4 x L 2 9 m Z m V u Z X J o Y X V z a G F s d F 8 4 M D Q w O V 8 y M D I w X 3 Z h X 2 Z o a C A o M i k v Q 2 h h b m d l I F R 5 c G U u e 0 N v b H V t b j Y s N X 0 m c X V v d D s s J n F 1 b 3 Q 7 U 2 V j d G l v b j E v b 2 Z m Z W 5 l c m h h d X N o Y W x 0 X z g w N D A 5 X z I w M j B f d m F f Z m h o I C g y K S 9 D a G F u Z 2 U g V H l w Z S 5 7 Q 2 9 s d W 1 u N y w 2 f S Z x d W 9 0 O y w m c X V v d D t T Z W N 0 a W 9 u M S 9 v Z m Z l b m V y a G F 1 c 2 h h b H R f O D A 0 M D l f M j A y M F 9 2 Y V 9 m a G g g K D I p L 0 N o Y W 5 n Z S B U e X B l L n t D b 2 x 1 b W 4 4 L D d 9 J n F 1 b 3 Q 7 L C Z x d W 9 0 O 1 N l Y 3 R p b 2 4 x L 2 9 m Z m V u Z X J o Y X V z a G F s d F 8 4 M D Q w O V 8 y M D I w X 3 Z h X 2 Z o a C A o M i k v Q 2 h h b m d l I F R 5 c G U u e 0 N v b H V t b j k s O H 0 m c X V v d D s s J n F 1 b 3 Q 7 U 2 V j d G l v b j E v b 2 Z m Z W 5 l c m h h d X N o Y W x 0 X z g w N D A 5 X z I w M j B f d m F f Z m h o I C g y K S 9 D a G F u Z 2 U g V H l w Z S 5 7 Q 2 9 s d W 1 u M T A s O X 0 m c X V v d D s s J n F 1 b 3 Q 7 U 2 V j d G l v b j E v b 2 Z m Z W 5 l c m h h d X N o Y W x 0 X z g w N D A 5 X z I w M j B f d m F f Z m h o I C g y K S 9 D a G F u Z 2 U g V H l w Z S 5 7 Q 2 9 s d W 1 u M T E s M T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v Z m Z l b m V y a G F 1 c 2 h h b H R f O D A 0 M D l f M j A y M F 9 2 Y V 9 m a G g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2 Z m Z W 5 l c m h h d X N o Y W x 0 X z g w N D A 5 X z I w M j B f d m F f Z m h o J T I w K D I p L 0 N o Y W 5 n Z S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Z m Z l b m V y a G F 1 c 2 h h b H R f O D A 0 M D l f M j A y M F 9 2 Y V 9 l a G g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M j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I t M j Z U M T Y 6 M j A 6 M T U u M T E w N T A w N 1 o i I C 8 + P E V u d H J 5 I F R 5 c G U 9 I k Z p b G x D b 2 x 1 b W 5 U e X B l c y I g V m F s d W U 9 I n N C Z 1 l H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9 m Z m V u Z X J o Y X V z a G F s d F 8 4 M D Q w O V 8 y M D I w X 3 Z h X 2 V o a C 9 D a G F u Z 2 U g V H l w Z S 5 7 Q 2 9 s d W 1 u M S w w f S Z x d W 9 0 O y w m c X V v d D t T Z W N 0 a W 9 u M S 9 v Z m Z l b m V y a G F 1 c 2 h h b H R f O D A 0 M D l f M j A y M F 9 2 Y V 9 l a G g v Q 2 h h b m d l I F R 5 c G U u e 0 N v b H V t b j I s M X 0 m c X V v d D s s J n F 1 b 3 Q 7 U 2 V j d G l v b j E v b 2 Z m Z W 5 l c m h h d X N o Y W x 0 X z g w N D A 5 X z I w M j B f d m F f Z W h o L 0 N o Y W 5 n Z S B U e X B l L n t D b 2 x 1 b W 4 z L D J 9 J n F 1 b 3 Q 7 L C Z x d W 9 0 O 1 N l Y 3 R p b 2 4 x L 2 9 m Z m V u Z X J o Y X V z a G F s d F 8 4 M D Q w O V 8 y M D I w X 3 Z h X 2 V o a C 9 D a G F u Z 2 U g V H l w Z S 5 7 Q 2 9 s d W 1 u N C w z f S Z x d W 9 0 O y w m c X V v d D t T Z W N 0 a W 9 u M S 9 v Z m Z l b m V y a G F 1 c 2 h h b H R f O D A 0 M D l f M j A y M F 9 2 Y V 9 l a G g v Q 2 h h b m d l I F R 5 c G U u e 0 N v b H V t b j U s N H 0 m c X V v d D s s J n F 1 b 3 Q 7 U 2 V j d G l v b j E v b 2 Z m Z W 5 l c m h h d X N o Y W x 0 X z g w N D A 5 X z I w M j B f d m F f Z W h o L 0 N o Y W 5 n Z S B U e X B l L n t D b 2 x 1 b W 4 2 L D V 9 J n F 1 b 3 Q 7 L C Z x d W 9 0 O 1 N l Y 3 R p b 2 4 x L 2 9 m Z m V u Z X J o Y X V z a G F s d F 8 4 M D Q w O V 8 y M D I w X 3 Z h X 2 V o a C 9 D a G F u Z 2 U g V H l w Z S 5 7 Q 2 9 s d W 1 u N y w 2 f S Z x d W 9 0 O y w m c X V v d D t T Z W N 0 a W 9 u M S 9 v Z m Z l b m V y a G F 1 c 2 h h b H R f O D A 0 M D l f M j A y M F 9 2 Y V 9 l a G g v Q 2 h h b m d l I F R 5 c G U u e 0 N v b H V t b j g s N 3 0 m c X V v d D s s J n F 1 b 3 Q 7 U 2 V j d G l v b j E v b 2 Z m Z W 5 l c m h h d X N o Y W x 0 X z g w N D A 5 X z I w M j B f d m F f Z W h o L 0 N o Y W 5 n Z S B U e X B l L n t D b 2 x 1 b W 4 5 L D h 9 J n F 1 b 3 Q 7 L C Z x d W 9 0 O 1 N l Y 3 R p b 2 4 x L 2 9 m Z m V u Z X J o Y X V z a G F s d F 8 4 M D Q w O V 8 y M D I w X 3 Z h X 2 V o a C 9 D a G F u Z 2 U g V H l w Z S 5 7 Q 2 9 s d W 1 u M T A s O X 0 m c X V v d D s s J n F 1 b 3 Q 7 U 2 V j d G l v b j E v b 2 Z m Z W 5 l c m h h d X N o Y W x 0 X z g w N D A 5 X z I w M j B f d m F f Z W h o L 0 N o Y W 5 n Z S B U e X B l L n t D b 2 x 1 b W 4 x M S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2 9 m Z m V u Z X J o Y X V z a G F s d F 8 4 M D Q w O V 8 y M D I w X 3 Z h X 2 V o a C 9 D a G F u Z 2 U g V H l w Z S 5 7 Q 2 9 s d W 1 u M S w w f S Z x d W 9 0 O y w m c X V v d D t T Z W N 0 a W 9 u M S 9 v Z m Z l b m V y a G F 1 c 2 h h b H R f O D A 0 M D l f M j A y M F 9 2 Y V 9 l a G g v Q 2 h h b m d l I F R 5 c G U u e 0 N v b H V t b j I s M X 0 m c X V v d D s s J n F 1 b 3 Q 7 U 2 V j d G l v b j E v b 2 Z m Z W 5 l c m h h d X N o Y W x 0 X z g w N D A 5 X z I w M j B f d m F f Z W h o L 0 N o Y W 5 n Z S B U e X B l L n t D b 2 x 1 b W 4 z L D J 9 J n F 1 b 3 Q 7 L C Z x d W 9 0 O 1 N l Y 3 R p b 2 4 x L 2 9 m Z m V u Z X J o Y X V z a G F s d F 8 4 M D Q w O V 8 y M D I w X 3 Z h X 2 V o a C 9 D a G F u Z 2 U g V H l w Z S 5 7 Q 2 9 s d W 1 u N C w z f S Z x d W 9 0 O y w m c X V v d D t T Z W N 0 a W 9 u M S 9 v Z m Z l b m V y a G F 1 c 2 h h b H R f O D A 0 M D l f M j A y M F 9 2 Y V 9 l a G g v Q 2 h h b m d l I F R 5 c G U u e 0 N v b H V t b j U s N H 0 m c X V v d D s s J n F 1 b 3 Q 7 U 2 V j d G l v b j E v b 2 Z m Z W 5 l c m h h d X N o Y W x 0 X z g w N D A 5 X z I w M j B f d m F f Z W h o L 0 N o Y W 5 n Z S B U e X B l L n t D b 2 x 1 b W 4 2 L D V 9 J n F 1 b 3 Q 7 L C Z x d W 9 0 O 1 N l Y 3 R p b 2 4 x L 2 9 m Z m V u Z X J o Y X V z a G F s d F 8 4 M D Q w O V 8 y M D I w X 3 Z h X 2 V o a C 9 D a G F u Z 2 U g V H l w Z S 5 7 Q 2 9 s d W 1 u N y w 2 f S Z x d W 9 0 O y w m c X V v d D t T Z W N 0 a W 9 u M S 9 v Z m Z l b m V y a G F 1 c 2 h h b H R f O D A 0 M D l f M j A y M F 9 2 Y V 9 l a G g v Q 2 h h b m d l I F R 5 c G U u e 0 N v b H V t b j g s N 3 0 m c X V v d D s s J n F 1 b 3 Q 7 U 2 V j d G l v b j E v b 2 Z m Z W 5 l c m h h d X N o Y W x 0 X z g w N D A 5 X z I w M j B f d m F f Z W h o L 0 N o Y W 5 n Z S B U e X B l L n t D b 2 x 1 b W 4 5 L D h 9 J n F 1 b 3 Q 7 L C Z x d W 9 0 O 1 N l Y 3 R p b 2 4 x L 2 9 m Z m V u Z X J o Y X V z a G F s d F 8 4 M D Q w O V 8 y M D I w X 3 Z h X 2 V o a C 9 D a G F u Z 2 U g V H l w Z S 5 7 Q 2 9 s d W 1 u M T A s O X 0 m c X V v d D s s J n F 1 b 3 Q 7 U 2 V j d G l v b j E v b 2 Z m Z W 5 l c m h h d X N o Y W x 0 X z g w N D A 5 X z I w M j B f d m F f Z W h o L 0 N o Y W 5 n Z S B U e X B l L n t D b 2 x 1 b W 4 x M S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9 m Z m V u Z X J o Y X V z a G F s d F 8 4 M D Q w O V 8 y M D I w X 3 Z h X 2 V o a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Z m Z l b m V y a G F 1 c 2 h h b H R f O D A 0 M D l f M j A y M F 9 2 Y V 9 l a G g v Q 2 h h b m d l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1 9 G s G E 8 q O R 4 i E 5 0 2 Y N 9 v a A A A A A A I A A A A A A A N m A A D A A A A A E A A A A E C h y d l f d s N + i l 3 + a o 6 W q y I A A A A A B I A A A K A A A A A Q A A A A A D A n h I X k q F z P K S N x 7 k r D f 1 A A A A D r C 4 L 4 3 + V x 2 I 0 u + 9 I W 5 r / O C p w a s Z y k 1 T K 1 v B M 8 z t M Y K W 0 F K s M T J l E o g / 4 + y 3 s X P 4 v W V 3 u z O X x I 7 m c 3 C G 4 B 1 1 q X r J n P v 5 u o F 7 D p 8 c A Q A g i r p h Q A A A D A F i R C u p F P U g s 4 R K B W b Z 1 t v r C y o Q = = < / D a t a M a s h u p > 
</file>

<file path=customXml/itemProps1.xml><?xml version="1.0" encoding="utf-8"?>
<ds:datastoreItem xmlns:ds="http://schemas.openxmlformats.org/officeDocument/2006/customXml" ds:itemID="{4DF9814C-4208-44FE-A3A8-D20EC496E6C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absolut</vt:lpstr>
      <vt:lpstr>pro Kopf</vt:lpstr>
      <vt:lpstr>Daten</vt:lpstr>
      <vt:lpstr>Ansatz 1</vt:lpstr>
      <vt:lpstr>Ansatz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Hensler</dc:creator>
  <cp:lastModifiedBy>Thomas Hensler</cp:lastModifiedBy>
  <dcterms:created xsi:type="dcterms:W3CDTF">2020-02-26T10:58:14Z</dcterms:created>
  <dcterms:modified xsi:type="dcterms:W3CDTF">2020-08-20T15:17:21Z</dcterms:modified>
</cp:coreProperties>
</file>